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18135" windowHeight="12015"/>
  </bookViews>
  <sheets>
    <sheet name="class enumeration" sheetId="1" r:id="rId1"/>
    <sheet name="6 Class solution" sheetId="4" r:id="rId2"/>
    <sheet name="7 Class solution" sheetId="5" r:id="rId3"/>
    <sheet name="8 Class solution" sheetId="6" r:id="rId4"/>
  </sheets>
  <calcPr calcId="124519"/>
</workbook>
</file>

<file path=xl/calcChain.xml><?xml version="1.0" encoding="utf-8"?>
<calcChain xmlns="http://schemas.openxmlformats.org/spreadsheetml/2006/main">
  <c r="I42" i="1"/>
  <c r="I43"/>
  <c r="I26"/>
  <c r="J13"/>
  <c r="K13" s="1"/>
  <c r="I25"/>
  <c r="J12"/>
  <c r="I41"/>
  <c r="I24"/>
  <c r="J11"/>
  <c r="K11" s="1"/>
  <c r="I38"/>
  <c r="I39"/>
  <c r="I40"/>
  <c r="I37"/>
  <c r="I36"/>
  <c r="I21"/>
  <c r="I22"/>
  <c r="I23"/>
  <c r="I20"/>
  <c r="I19"/>
  <c r="J6"/>
  <c r="J5"/>
  <c r="J10"/>
  <c r="J9"/>
  <c r="J8"/>
  <c r="J7"/>
  <c r="L13" l="1"/>
  <c r="K12"/>
  <c r="K17"/>
  <c r="L8" s="1"/>
  <c r="K10"/>
  <c r="K8"/>
  <c r="K6"/>
  <c r="K5"/>
  <c r="K7"/>
  <c r="K9"/>
  <c r="L12" l="1"/>
  <c r="L11"/>
  <c r="L10"/>
  <c r="L9"/>
  <c r="L7"/>
  <c r="L6"/>
  <c r="L5"/>
  <c r="M17" l="1"/>
  <c r="M12" s="1"/>
  <c r="M11" l="1"/>
  <c r="M13"/>
  <c r="M8"/>
  <c r="M6"/>
  <c r="M10"/>
  <c r="M9"/>
  <c r="M7"/>
  <c r="M5"/>
</calcChain>
</file>

<file path=xl/sharedStrings.xml><?xml version="1.0" encoding="utf-8"?>
<sst xmlns="http://schemas.openxmlformats.org/spreadsheetml/2006/main" count="100" uniqueCount="59">
  <si>
    <t>LL</t>
  </si>
  <si>
    <t>BIC</t>
  </si>
  <si>
    <t>ABIC</t>
  </si>
  <si>
    <t>VLMR</t>
  </si>
  <si>
    <t>BLRT</t>
  </si>
  <si>
    <t>Entropy</t>
  </si>
  <si>
    <t>Classes</t>
  </si>
  <si>
    <t>SIC</t>
  </si>
  <si>
    <t>BF</t>
  </si>
  <si>
    <t>sic max</t>
  </si>
  <si>
    <t>sum</t>
  </si>
  <si>
    <t>Cmp</t>
  </si>
  <si>
    <t>expsic</t>
  </si>
  <si>
    <t># of pmt</t>
  </si>
  <si>
    <t>Variable Name</t>
  </si>
  <si>
    <t>Label</t>
  </si>
  <si>
    <t>N= 3116</t>
  </si>
  <si>
    <t>2_3</t>
  </si>
  <si>
    <t>3_4</t>
  </si>
  <si>
    <t>4_5</t>
  </si>
  <si>
    <t>5_6</t>
  </si>
  <si>
    <t>6_7</t>
  </si>
  <si>
    <t>7_8</t>
  </si>
  <si>
    <t>8_9</t>
  </si>
  <si>
    <t>9_10</t>
  </si>
  <si>
    <t>marginal diff</t>
  </si>
  <si>
    <t>C1 (9.20%)</t>
  </si>
  <si>
    <t>C2 (10.50%)</t>
  </si>
  <si>
    <t>C3 (33.24%)</t>
  </si>
  <si>
    <t>C4 (17.08%)</t>
  </si>
  <si>
    <t>C5 (19.24%)</t>
  </si>
  <si>
    <t>C6 (10.75%)</t>
  </si>
  <si>
    <t>G7PSPComp</t>
  </si>
  <si>
    <t>G7ExC</t>
  </si>
  <si>
    <t>G7ASCComp</t>
  </si>
  <si>
    <t>G7SSCComp</t>
  </si>
  <si>
    <t>G7SSEComp</t>
  </si>
  <si>
    <t>KSCPH7</t>
  </si>
  <si>
    <t>parents science push composite (family support)</t>
  </si>
  <si>
    <t>extracurricular activities composite (extracurricular activities)</t>
  </si>
  <si>
    <t>academic self-concept composite (academic self-concept)</t>
  </si>
  <si>
    <t>science self-concept composite (science self-concept)</t>
  </si>
  <si>
    <t>school science experiences composite (school science experiences)</t>
  </si>
  <si>
    <t>peer science push composite (peer support)</t>
  </si>
  <si>
    <t>C1 (32.14%)</t>
  </si>
  <si>
    <t>C2 (16.51%)</t>
  </si>
  <si>
    <t>C3 (8.89%)</t>
  </si>
  <si>
    <t>C4 (10.45%)</t>
  </si>
  <si>
    <t>C5 (2.31%)</t>
  </si>
  <si>
    <t>C6 (10.45%)</t>
  </si>
  <si>
    <t>C7 (19.25%)</t>
  </si>
  <si>
    <t>C1 (14.15%)</t>
  </si>
  <si>
    <t>C2 (3.06%)</t>
  </si>
  <si>
    <t>C3 (32.17%)</t>
  </si>
  <si>
    <t>C4 (7.42%)</t>
  </si>
  <si>
    <t>C5 (13.69%)</t>
  </si>
  <si>
    <t>C6 (9.29%)</t>
  </si>
  <si>
    <t>C7 (9.94%)</t>
  </si>
  <si>
    <t>C8 (10.29%)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</si>
</sst>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2" xfId="0" applyFont="1" applyBorder="1"/>
    <xf numFmtId="0" fontId="1" fillId="0" borderId="0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423840769903752"/>
          <c:y val="7.4487823818532778E-2"/>
          <c:w val="0.67380314960629961"/>
          <c:h val="0.83275625564116862"/>
        </c:manualLayout>
      </c:layout>
      <c:lineChart>
        <c:grouping val="standard"/>
        <c:ser>
          <c:idx val="0"/>
          <c:order val="0"/>
          <c:cat>
            <c:numRef>
              <c:f>'class enumeration'!$B$5:$B$13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'class enumeration'!$E$5:$E$13</c:f>
              <c:numCache>
                <c:formatCode>General</c:formatCode>
                <c:ptCount val="9"/>
                <c:pt idx="0">
                  <c:v>47982.826999999997</c:v>
                </c:pt>
                <c:pt idx="1">
                  <c:v>47607.921999999999</c:v>
                </c:pt>
                <c:pt idx="2">
                  <c:v>47353.438999999998</c:v>
                </c:pt>
                <c:pt idx="3">
                  <c:v>47163.224000000002</c:v>
                </c:pt>
                <c:pt idx="4">
                  <c:v>46999.334000000003</c:v>
                </c:pt>
                <c:pt idx="5">
                  <c:v>46952.915000000001</c:v>
                </c:pt>
                <c:pt idx="6">
                  <c:v>46759.783000000003</c:v>
                </c:pt>
                <c:pt idx="7">
                  <c:v>46699.290999999997</c:v>
                </c:pt>
                <c:pt idx="8">
                  <c:v>46638.752</c:v>
                </c:pt>
              </c:numCache>
            </c:numRef>
          </c:val>
        </c:ser>
        <c:marker val="1"/>
        <c:axId val="78550528"/>
        <c:axId val="78552064"/>
      </c:lineChart>
      <c:catAx>
        <c:axId val="78550528"/>
        <c:scaling>
          <c:orientation val="minMax"/>
        </c:scaling>
        <c:axPos val="b"/>
        <c:numFmt formatCode="General" sourceLinked="1"/>
        <c:tickLblPos val="nextTo"/>
        <c:crossAx val="78552064"/>
        <c:crosses val="autoZero"/>
        <c:auto val="1"/>
        <c:lblAlgn val="ctr"/>
        <c:lblOffset val="100"/>
      </c:catAx>
      <c:valAx>
        <c:axId val="78552064"/>
        <c:scaling>
          <c:orientation val="minMax"/>
        </c:scaling>
        <c:axPos val="l"/>
        <c:majorGridlines/>
        <c:numFmt formatCode="General" sourceLinked="1"/>
        <c:tickLblPos val="nextTo"/>
        <c:crossAx val="78550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cat>
            <c:numRef>
              <c:f>'class enumeration'!$B$5:$B$13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'class enumeration'!$F$5:$F$13</c:f>
              <c:numCache>
                <c:formatCode>General</c:formatCode>
                <c:ptCount val="9"/>
                <c:pt idx="0">
                  <c:v>47922.455999999998</c:v>
                </c:pt>
                <c:pt idx="1">
                  <c:v>47525.309000000001</c:v>
                </c:pt>
                <c:pt idx="2">
                  <c:v>47248.584000000003</c:v>
                </c:pt>
                <c:pt idx="3">
                  <c:v>47036.127999999997</c:v>
                </c:pt>
                <c:pt idx="4">
                  <c:v>46849.995999999999</c:v>
                </c:pt>
                <c:pt idx="5">
                  <c:v>46781.334999999999</c:v>
                </c:pt>
                <c:pt idx="6">
                  <c:v>46565.961000000003</c:v>
                </c:pt>
                <c:pt idx="7">
                  <c:v>46483.226999999999</c:v>
                </c:pt>
                <c:pt idx="8">
                  <c:v>46400.446000000004</c:v>
                </c:pt>
              </c:numCache>
            </c:numRef>
          </c:val>
        </c:ser>
        <c:marker val="1"/>
        <c:axId val="78575872"/>
        <c:axId val="78585856"/>
      </c:lineChart>
      <c:catAx>
        <c:axId val="78575872"/>
        <c:scaling>
          <c:orientation val="minMax"/>
        </c:scaling>
        <c:axPos val="b"/>
        <c:numFmt formatCode="General" sourceLinked="1"/>
        <c:tickLblPos val="nextTo"/>
        <c:crossAx val="78585856"/>
        <c:crosses val="autoZero"/>
        <c:auto val="1"/>
        <c:lblAlgn val="ctr"/>
        <c:lblOffset val="100"/>
      </c:catAx>
      <c:valAx>
        <c:axId val="78585856"/>
        <c:scaling>
          <c:orientation val="minMax"/>
        </c:scaling>
        <c:axPos val="l"/>
        <c:majorGridlines/>
        <c:numFmt formatCode="General" sourceLinked="1"/>
        <c:tickLblPos val="nextTo"/>
        <c:crossAx val="78575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'6 Class solution'!$C$1</c:f>
              <c:strCache>
                <c:ptCount val="1"/>
                <c:pt idx="0">
                  <c:v>C1 (9.20%)</c:v>
                </c:pt>
              </c:strCache>
            </c:strRef>
          </c:tx>
          <c:cat>
            <c:strRef>
              <c:f>'6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'6 Class solution'!$C$2:$C$7</c:f>
              <c:numCache>
                <c:formatCode>General</c:formatCode>
                <c:ptCount val="6"/>
                <c:pt idx="0">
                  <c:v>0.39100000000000001</c:v>
                </c:pt>
                <c:pt idx="1">
                  <c:v>1.4590000000000001</c:v>
                </c:pt>
                <c:pt idx="2">
                  <c:v>2.7570000000000001</c:v>
                </c:pt>
                <c:pt idx="3">
                  <c:v>2.6429999999999998</c:v>
                </c:pt>
                <c:pt idx="4">
                  <c:v>2.0129999999999999</c:v>
                </c:pt>
                <c:pt idx="5">
                  <c:v>0.57499999999999996</c:v>
                </c:pt>
              </c:numCache>
            </c:numRef>
          </c:val>
        </c:ser>
        <c:ser>
          <c:idx val="1"/>
          <c:order val="1"/>
          <c:tx>
            <c:strRef>
              <c:f>'6 Class solution'!$D$1</c:f>
              <c:strCache>
                <c:ptCount val="1"/>
                <c:pt idx="0">
                  <c:v>C2 (10.50%)</c:v>
                </c:pt>
              </c:strCache>
            </c:strRef>
          </c:tx>
          <c:cat>
            <c:strRef>
              <c:f>'6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'6 Class solution'!$D$2:$D$7</c:f>
              <c:numCache>
                <c:formatCode>General</c:formatCode>
                <c:ptCount val="6"/>
                <c:pt idx="0">
                  <c:v>2.032</c:v>
                </c:pt>
                <c:pt idx="1">
                  <c:v>1.538</c:v>
                </c:pt>
                <c:pt idx="2">
                  <c:v>2.66</c:v>
                </c:pt>
                <c:pt idx="3">
                  <c:v>2.8849999999999998</c:v>
                </c:pt>
                <c:pt idx="4">
                  <c:v>2.58</c:v>
                </c:pt>
                <c:pt idx="5">
                  <c:v>0.59399999999999997</c:v>
                </c:pt>
              </c:numCache>
            </c:numRef>
          </c:val>
        </c:ser>
        <c:ser>
          <c:idx val="2"/>
          <c:order val="2"/>
          <c:tx>
            <c:strRef>
              <c:f>'6 Class solution'!$E$1</c:f>
              <c:strCache>
                <c:ptCount val="1"/>
                <c:pt idx="0">
                  <c:v>C3 (33.24%)</c:v>
                </c:pt>
              </c:strCache>
            </c:strRef>
          </c:tx>
          <c:cat>
            <c:strRef>
              <c:f>'6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'6 Class solution'!$E$2:$E$7</c:f>
              <c:numCache>
                <c:formatCode>General</c:formatCode>
                <c:ptCount val="6"/>
                <c:pt idx="0">
                  <c:v>0.42299999999999999</c:v>
                </c:pt>
                <c:pt idx="1">
                  <c:v>1.627</c:v>
                </c:pt>
                <c:pt idx="2">
                  <c:v>2.7120000000000002</c:v>
                </c:pt>
                <c:pt idx="3">
                  <c:v>3.3090000000000002</c:v>
                </c:pt>
                <c:pt idx="4">
                  <c:v>3.641</c:v>
                </c:pt>
                <c:pt idx="5">
                  <c:v>0.433</c:v>
                </c:pt>
              </c:numCache>
            </c:numRef>
          </c:val>
        </c:ser>
        <c:ser>
          <c:idx val="3"/>
          <c:order val="3"/>
          <c:tx>
            <c:strRef>
              <c:f>'6 Class solution'!$F$1</c:f>
              <c:strCache>
                <c:ptCount val="1"/>
                <c:pt idx="0">
                  <c:v>C4 (17.08%)</c:v>
                </c:pt>
              </c:strCache>
            </c:strRef>
          </c:tx>
          <c:cat>
            <c:strRef>
              <c:f>'6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'6 Class solution'!$F$2:$F$7</c:f>
              <c:numCache>
                <c:formatCode>General</c:formatCode>
                <c:ptCount val="6"/>
                <c:pt idx="0">
                  <c:v>2.2210000000000001</c:v>
                </c:pt>
                <c:pt idx="1">
                  <c:v>2.238</c:v>
                </c:pt>
                <c:pt idx="2">
                  <c:v>2.7709999999999999</c:v>
                </c:pt>
                <c:pt idx="3">
                  <c:v>3.8450000000000002</c:v>
                </c:pt>
                <c:pt idx="4">
                  <c:v>3.9830000000000001</c:v>
                </c:pt>
                <c:pt idx="5">
                  <c:v>0.60599999999999998</c:v>
                </c:pt>
              </c:numCache>
            </c:numRef>
          </c:val>
        </c:ser>
        <c:ser>
          <c:idx val="4"/>
          <c:order val="4"/>
          <c:tx>
            <c:strRef>
              <c:f>'6 Class solution'!$G$1</c:f>
              <c:strCache>
                <c:ptCount val="1"/>
                <c:pt idx="0">
                  <c:v>C5 (19.24%)</c:v>
                </c:pt>
              </c:strCache>
            </c:strRef>
          </c:tx>
          <c:cat>
            <c:strRef>
              <c:f>'6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'6 Class solution'!$G$2:$G$7</c:f>
              <c:numCache>
                <c:formatCode>General</c:formatCode>
                <c:ptCount val="6"/>
                <c:pt idx="0">
                  <c:v>2.4129999999999998</c:v>
                </c:pt>
                <c:pt idx="1">
                  <c:v>2.7589999999999999</c:v>
                </c:pt>
                <c:pt idx="2">
                  <c:v>2.798</c:v>
                </c:pt>
                <c:pt idx="3">
                  <c:v>3.988</c:v>
                </c:pt>
                <c:pt idx="4">
                  <c:v>3.9910000000000001</c:v>
                </c:pt>
                <c:pt idx="5">
                  <c:v>2.7509999999999999</c:v>
                </c:pt>
              </c:numCache>
            </c:numRef>
          </c:val>
        </c:ser>
        <c:ser>
          <c:idx val="5"/>
          <c:order val="5"/>
          <c:tx>
            <c:strRef>
              <c:f>'6 Class solution'!$H$1</c:f>
              <c:strCache>
                <c:ptCount val="1"/>
                <c:pt idx="0">
                  <c:v>C6 (10.75%)</c:v>
                </c:pt>
              </c:strCache>
            </c:strRef>
          </c:tx>
          <c:cat>
            <c:strRef>
              <c:f>'6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'6 Class solution'!$H$2:$H$7</c:f>
              <c:numCache>
                <c:formatCode>General</c:formatCode>
                <c:ptCount val="6"/>
                <c:pt idx="0">
                  <c:v>0.68</c:v>
                </c:pt>
                <c:pt idx="1">
                  <c:v>2.13</c:v>
                </c:pt>
                <c:pt idx="2">
                  <c:v>2.76</c:v>
                </c:pt>
                <c:pt idx="3">
                  <c:v>3.5870000000000002</c:v>
                </c:pt>
                <c:pt idx="4">
                  <c:v>3.7029999999999998</c:v>
                </c:pt>
                <c:pt idx="5">
                  <c:v>2.4590000000000001</c:v>
                </c:pt>
              </c:numCache>
            </c:numRef>
          </c:val>
        </c:ser>
        <c:marker val="1"/>
        <c:axId val="80818944"/>
        <c:axId val="80820480"/>
      </c:lineChart>
      <c:catAx>
        <c:axId val="80818944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0820480"/>
        <c:crosses val="autoZero"/>
        <c:auto val="1"/>
        <c:lblAlgn val="ctr"/>
        <c:lblOffset val="100"/>
      </c:catAx>
      <c:valAx>
        <c:axId val="80820480"/>
        <c:scaling>
          <c:orientation val="minMax"/>
        </c:scaling>
        <c:axPos val="l"/>
        <c:majorGridlines/>
        <c:numFmt formatCode="General" sourceLinked="1"/>
        <c:tickLblPos val="nextTo"/>
        <c:crossAx val="8081894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'7 Class solution'!$C$1</c:f>
              <c:strCache>
                <c:ptCount val="1"/>
                <c:pt idx="0">
                  <c:v>C1 (32.14%)</c:v>
                </c:pt>
              </c:strCache>
            </c:strRef>
          </c:tx>
          <c:cat>
            <c:strRef>
              <c:f>'7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'7 Class solution'!$C$2:$C$7</c:f>
              <c:numCache>
                <c:formatCode>General</c:formatCode>
                <c:ptCount val="6"/>
                <c:pt idx="0">
                  <c:v>0.41099999999999998</c:v>
                </c:pt>
                <c:pt idx="1">
                  <c:v>1.4790000000000001</c:v>
                </c:pt>
                <c:pt idx="2">
                  <c:v>2.7069999999999999</c:v>
                </c:pt>
                <c:pt idx="3">
                  <c:v>3.2930000000000001</c:v>
                </c:pt>
                <c:pt idx="4">
                  <c:v>3.63</c:v>
                </c:pt>
                <c:pt idx="5">
                  <c:v>0.42199999999999999</c:v>
                </c:pt>
              </c:numCache>
            </c:numRef>
          </c:val>
        </c:ser>
        <c:ser>
          <c:idx val="1"/>
          <c:order val="1"/>
          <c:tx>
            <c:strRef>
              <c:f>'7 Class solution'!$D$1</c:f>
              <c:strCache>
                <c:ptCount val="1"/>
                <c:pt idx="0">
                  <c:v>C2 (16.51%)</c:v>
                </c:pt>
              </c:strCache>
            </c:strRef>
          </c:tx>
          <c:cat>
            <c:strRef>
              <c:f>'7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'7 Class solution'!$D$2:$D$7</c:f>
              <c:numCache>
                <c:formatCode>General</c:formatCode>
                <c:ptCount val="6"/>
                <c:pt idx="0">
                  <c:v>2.234</c:v>
                </c:pt>
                <c:pt idx="1">
                  <c:v>2.0750000000000002</c:v>
                </c:pt>
                <c:pt idx="2">
                  <c:v>2.7679999999999998</c:v>
                </c:pt>
                <c:pt idx="3">
                  <c:v>3.839</c:v>
                </c:pt>
                <c:pt idx="4">
                  <c:v>3.9809999999999999</c:v>
                </c:pt>
                <c:pt idx="5">
                  <c:v>0.59799999999999998</c:v>
                </c:pt>
              </c:numCache>
            </c:numRef>
          </c:val>
        </c:ser>
        <c:ser>
          <c:idx val="2"/>
          <c:order val="2"/>
          <c:tx>
            <c:strRef>
              <c:f>'7 Class solution'!$E$1</c:f>
              <c:strCache>
                <c:ptCount val="1"/>
                <c:pt idx="0">
                  <c:v>C3 (8.89%)</c:v>
                </c:pt>
              </c:strCache>
            </c:strRef>
          </c:tx>
          <c:cat>
            <c:strRef>
              <c:f>'7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'7 Class solution'!$E$2:$E$7</c:f>
              <c:numCache>
                <c:formatCode>General</c:formatCode>
                <c:ptCount val="6"/>
                <c:pt idx="0">
                  <c:v>0.39500000000000002</c:v>
                </c:pt>
                <c:pt idx="1">
                  <c:v>1.4330000000000001</c:v>
                </c:pt>
                <c:pt idx="2">
                  <c:v>2.76</c:v>
                </c:pt>
                <c:pt idx="3">
                  <c:v>2.6389999999999998</c:v>
                </c:pt>
                <c:pt idx="4">
                  <c:v>1.9970000000000001</c:v>
                </c:pt>
                <c:pt idx="5">
                  <c:v>0.57699999999999996</c:v>
                </c:pt>
              </c:numCache>
            </c:numRef>
          </c:val>
        </c:ser>
        <c:ser>
          <c:idx val="3"/>
          <c:order val="3"/>
          <c:tx>
            <c:strRef>
              <c:f>'7 Class solution'!$F$1</c:f>
              <c:strCache>
                <c:ptCount val="1"/>
                <c:pt idx="0">
                  <c:v>C4 (10.45%)</c:v>
                </c:pt>
              </c:strCache>
            </c:strRef>
          </c:tx>
          <c:cat>
            <c:strRef>
              <c:f>'7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'7 Class solution'!$F$2:$F$7</c:f>
              <c:numCache>
                <c:formatCode>General</c:formatCode>
                <c:ptCount val="6"/>
                <c:pt idx="0">
                  <c:v>2.0249999999999999</c:v>
                </c:pt>
                <c:pt idx="1">
                  <c:v>1.492</c:v>
                </c:pt>
                <c:pt idx="2">
                  <c:v>2.6619999999999999</c:v>
                </c:pt>
                <c:pt idx="3">
                  <c:v>2.8860000000000001</c:v>
                </c:pt>
                <c:pt idx="4">
                  <c:v>2.5790000000000002</c:v>
                </c:pt>
                <c:pt idx="5">
                  <c:v>0.59799999999999998</c:v>
                </c:pt>
              </c:numCache>
            </c:numRef>
          </c:val>
        </c:ser>
        <c:ser>
          <c:idx val="4"/>
          <c:order val="4"/>
          <c:tx>
            <c:strRef>
              <c:f>'7 Class solution'!$G$1</c:f>
              <c:strCache>
                <c:ptCount val="1"/>
                <c:pt idx="0">
                  <c:v>C5 (2.31%)</c:v>
                </c:pt>
              </c:strCache>
            </c:strRef>
          </c:tx>
          <c:cat>
            <c:strRef>
              <c:f>'7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'7 Class solution'!$G$2:$G$7</c:f>
              <c:numCache>
                <c:formatCode>General</c:formatCode>
                <c:ptCount val="6"/>
                <c:pt idx="0">
                  <c:v>1.0740000000000001</c:v>
                </c:pt>
                <c:pt idx="1">
                  <c:v>5.851</c:v>
                </c:pt>
                <c:pt idx="2">
                  <c:v>2.8279999999999998</c:v>
                </c:pt>
                <c:pt idx="3">
                  <c:v>3.6560000000000001</c:v>
                </c:pt>
                <c:pt idx="4">
                  <c:v>3.903</c:v>
                </c:pt>
                <c:pt idx="5">
                  <c:v>0.84799999999999998</c:v>
                </c:pt>
              </c:numCache>
            </c:numRef>
          </c:val>
        </c:ser>
        <c:ser>
          <c:idx val="5"/>
          <c:order val="5"/>
          <c:tx>
            <c:strRef>
              <c:f>'7 Class solution'!$H$1</c:f>
              <c:strCache>
                <c:ptCount val="1"/>
                <c:pt idx="0">
                  <c:v>C6 (10.45%)</c:v>
                </c:pt>
              </c:strCache>
            </c:strRef>
          </c:tx>
          <c:cat>
            <c:strRef>
              <c:f>'7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'7 Class solution'!$H$2:$H$7</c:f>
              <c:numCache>
                <c:formatCode>General</c:formatCode>
                <c:ptCount val="6"/>
                <c:pt idx="0">
                  <c:v>0.66900000000000004</c:v>
                </c:pt>
                <c:pt idx="1">
                  <c:v>1.996</c:v>
                </c:pt>
                <c:pt idx="2">
                  <c:v>2.7570000000000001</c:v>
                </c:pt>
                <c:pt idx="3">
                  <c:v>3.5819999999999999</c:v>
                </c:pt>
                <c:pt idx="4">
                  <c:v>3.6970000000000001</c:v>
                </c:pt>
                <c:pt idx="5">
                  <c:v>2.4750000000000001</c:v>
                </c:pt>
              </c:numCache>
            </c:numRef>
          </c:val>
        </c:ser>
        <c:ser>
          <c:idx val="6"/>
          <c:order val="6"/>
          <c:tx>
            <c:strRef>
              <c:f>'7 Class solution'!$I$1</c:f>
              <c:strCache>
                <c:ptCount val="1"/>
                <c:pt idx="0">
                  <c:v>C7 (19.25%)</c:v>
                </c:pt>
              </c:strCache>
            </c:strRef>
          </c:tx>
          <c:cat>
            <c:strRef>
              <c:f>'7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'7 Class solution'!$I$2:$I$7</c:f>
              <c:numCache>
                <c:formatCode>General</c:formatCode>
                <c:ptCount val="6"/>
                <c:pt idx="0">
                  <c:v>2.411</c:v>
                </c:pt>
                <c:pt idx="1">
                  <c:v>2.7719999999999998</c:v>
                </c:pt>
                <c:pt idx="2">
                  <c:v>2.798</c:v>
                </c:pt>
                <c:pt idx="3">
                  <c:v>3.992</c:v>
                </c:pt>
                <c:pt idx="4">
                  <c:v>3.9910000000000001</c:v>
                </c:pt>
                <c:pt idx="5">
                  <c:v>2.7519999999999998</c:v>
                </c:pt>
              </c:numCache>
            </c:numRef>
          </c:val>
        </c:ser>
        <c:marker val="1"/>
        <c:axId val="80861824"/>
        <c:axId val="80884096"/>
      </c:lineChart>
      <c:catAx>
        <c:axId val="80861824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0884096"/>
        <c:crosses val="autoZero"/>
        <c:auto val="1"/>
        <c:lblAlgn val="ctr"/>
        <c:lblOffset val="100"/>
      </c:catAx>
      <c:valAx>
        <c:axId val="80884096"/>
        <c:scaling>
          <c:orientation val="minMax"/>
        </c:scaling>
        <c:axPos val="l"/>
        <c:majorGridlines/>
        <c:numFmt formatCode="General" sourceLinked="1"/>
        <c:tickLblPos val="nextTo"/>
        <c:crossAx val="8086182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'8 Class solution'!$C$1</c:f>
              <c:strCache>
                <c:ptCount val="1"/>
                <c:pt idx="0">
                  <c:v>C1 (14.15%)</c:v>
                </c:pt>
              </c:strCache>
            </c:strRef>
          </c:tx>
          <c:cat>
            <c:strRef>
              <c:f>'8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'8 Class solution'!$C$2:$C$7</c:f>
              <c:numCache>
                <c:formatCode>General</c:formatCode>
                <c:ptCount val="6"/>
                <c:pt idx="0">
                  <c:v>2.2210000000000001</c:v>
                </c:pt>
                <c:pt idx="1">
                  <c:v>2.23</c:v>
                </c:pt>
                <c:pt idx="2">
                  <c:v>2.782</c:v>
                </c:pt>
                <c:pt idx="3">
                  <c:v>3.851</c:v>
                </c:pt>
                <c:pt idx="4">
                  <c:v>3.9820000000000002</c:v>
                </c:pt>
                <c:pt idx="5">
                  <c:v>0.40300000000000002</c:v>
                </c:pt>
              </c:numCache>
            </c:numRef>
          </c:val>
        </c:ser>
        <c:ser>
          <c:idx val="1"/>
          <c:order val="1"/>
          <c:tx>
            <c:strRef>
              <c:f>'8 Class solution'!$D$1</c:f>
              <c:strCache>
                <c:ptCount val="1"/>
                <c:pt idx="0">
                  <c:v>C2 (3.06%)</c:v>
                </c:pt>
              </c:strCache>
            </c:strRef>
          </c:tx>
          <c:cat>
            <c:strRef>
              <c:f>'8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'8 Class solution'!$D$2:$D$7</c:f>
              <c:numCache>
                <c:formatCode>General</c:formatCode>
                <c:ptCount val="6"/>
                <c:pt idx="0">
                  <c:v>0.82</c:v>
                </c:pt>
                <c:pt idx="1">
                  <c:v>2.2109999999999999</c:v>
                </c:pt>
                <c:pt idx="2">
                  <c:v>2.7469999999999999</c:v>
                </c:pt>
                <c:pt idx="3">
                  <c:v>3.0470000000000002</c:v>
                </c:pt>
                <c:pt idx="4">
                  <c:v>1.9630000000000001</c:v>
                </c:pt>
                <c:pt idx="5">
                  <c:v>2.032</c:v>
                </c:pt>
              </c:numCache>
            </c:numRef>
          </c:val>
        </c:ser>
        <c:ser>
          <c:idx val="2"/>
          <c:order val="2"/>
          <c:tx>
            <c:strRef>
              <c:f>'8 Class solution'!$E$1</c:f>
              <c:strCache>
                <c:ptCount val="1"/>
                <c:pt idx="0">
                  <c:v>C3 (32.17%)</c:v>
                </c:pt>
              </c:strCache>
            </c:strRef>
          </c:tx>
          <c:cat>
            <c:strRef>
              <c:f>'8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'8 Class solution'!$E$2:$E$7</c:f>
              <c:numCache>
                <c:formatCode>General</c:formatCode>
                <c:ptCount val="6"/>
                <c:pt idx="0">
                  <c:v>0.437</c:v>
                </c:pt>
                <c:pt idx="1">
                  <c:v>1.6559999999999999</c:v>
                </c:pt>
                <c:pt idx="2">
                  <c:v>2.7160000000000002</c:v>
                </c:pt>
                <c:pt idx="3">
                  <c:v>3.3149999999999999</c:v>
                </c:pt>
                <c:pt idx="4">
                  <c:v>3.641</c:v>
                </c:pt>
                <c:pt idx="5">
                  <c:v>0.37</c:v>
                </c:pt>
              </c:numCache>
            </c:numRef>
          </c:val>
        </c:ser>
        <c:ser>
          <c:idx val="3"/>
          <c:order val="3"/>
          <c:tx>
            <c:strRef>
              <c:f>'8 Class solution'!$F$1</c:f>
              <c:strCache>
                <c:ptCount val="1"/>
                <c:pt idx="0">
                  <c:v>C4 (7.42%)</c:v>
                </c:pt>
              </c:strCache>
            </c:strRef>
          </c:tx>
          <c:cat>
            <c:strRef>
              <c:f>'8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'8 Class solution'!$F$2:$F$7</c:f>
              <c:numCache>
                <c:formatCode>General</c:formatCode>
                <c:ptCount val="6"/>
                <c:pt idx="0">
                  <c:v>0.34200000000000003</c:v>
                </c:pt>
                <c:pt idx="1">
                  <c:v>1.323</c:v>
                </c:pt>
                <c:pt idx="2">
                  <c:v>2.7480000000000002</c:v>
                </c:pt>
                <c:pt idx="3">
                  <c:v>2.528</c:v>
                </c:pt>
                <c:pt idx="4">
                  <c:v>2.0779999999999998</c:v>
                </c:pt>
                <c:pt idx="5">
                  <c:v>0.26900000000000002</c:v>
                </c:pt>
              </c:numCache>
            </c:numRef>
          </c:val>
        </c:ser>
        <c:ser>
          <c:idx val="4"/>
          <c:order val="4"/>
          <c:tx>
            <c:strRef>
              <c:f>'8 Class solution'!$G$1</c:f>
              <c:strCache>
                <c:ptCount val="1"/>
                <c:pt idx="0">
                  <c:v>C5 (13.69%)</c:v>
                </c:pt>
              </c:strCache>
            </c:strRef>
          </c:tx>
          <c:cat>
            <c:strRef>
              <c:f>'8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'8 Class solution'!$G$2:$G$7</c:f>
              <c:numCache>
                <c:formatCode>General</c:formatCode>
                <c:ptCount val="6"/>
                <c:pt idx="0">
                  <c:v>2.258</c:v>
                </c:pt>
                <c:pt idx="1">
                  <c:v>2.5760000000000001</c:v>
                </c:pt>
                <c:pt idx="2">
                  <c:v>2.74</c:v>
                </c:pt>
                <c:pt idx="3">
                  <c:v>3.8660000000000001</c:v>
                </c:pt>
                <c:pt idx="4">
                  <c:v>3.9430000000000001</c:v>
                </c:pt>
                <c:pt idx="5">
                  <c:v>1.9770000000000001</c:v>
                </c:pt>
              </c:numCache>
            </c:numRef>
          </c:val>
        </c:ser>
        <c:ser>
          <c:idx val="5"/>
          <c:order val="5"/>
          <c:tx>
            <c:strRef>
              <c:f>'8 Class solution'!$H$1</c:f>
              <c:strCache>
                <c:ptCount val="1"/>
                <c:pt idx="0">
                  <c:v>C6 (9.29%)</c:v>
                </c:pt>
              </c:strCache>
            </c:strRef>
          </c:tx>
          <c:cat>
            <c:strRef>
              <c:f>'8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'8 Class solution'!$H$2:$H$7</c:f>
              <c:numCache>
                <c:formatCode>General</c:formatCode>
                <c:ptCount val="6"/>
                <c:pt idx="0">
                  <c:v>2.012</c:v>
                </c:pt>
                <c:pt idx="1">
                  <c:v>1.448</c:v>
                </c:pt>
                <c:pt idx="2">
                  <c:v>2.665</c:v>
                </c:pt>
                <c:pt idx="3">
                  <c:v>2.8759999999999999</c:v>
                </c:pt>
                <c:pt idx="4">
                  <c:v>2.5640000000000001</c:v>
                </c:pt>
                <c:pt idx="5">
                  <c:v>0.39100000000000001</c:v>
                </c:pt>
              </c:numCache>
            </c:numRef>
          </c:val>
        </c:ser>
        <c:ser>
          <c:idx val="6"/>
          <c:order val="6"/>
          <c:tx>
            <c:strRef>
              <c:f>'8 Class solution'!$I$1</c:f>
              <c:strCache>
                <c:ptCount val="1"/>
                <c:pt idx="0">
                  <c:v>C7 (9.94%)</c:v>
                </c:pt>
              </c:strCache>
            </c:strRef>
          </c:tx>
          <c:cat>
            <c:strRef>
              <c:f>'8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'8 Class solution'!$I$2:$I$7</c:f>
              <c:numCache>
                <c:formatCode>General</c:formatCode>
                <c:ptCount val="6"/>
                <c:pt idx="0">
                  <c:v>0.56399999999999995</c:v>
                </c:pt>
                <c:pt idx="1">
                  <c:v>1.92</c:v>
                </c:pt>
                <c:pt idx="2">
                  <c:v>2.7360000000000002</c:v>
                </c:pt>
                <c:pt idx="3">
                  <c:v>3.57</c:v>
                </c:pt>
                <c:pt idx="4">
                  <c:v>3.782</c:v>
                </c:pt>
                <c:pt idx="5">
                  <c:v>2.4329999999999998</c:v>
                </c:pt>
              </c:numCache>
            </c:numRef>
          </c:val>
        </c:ser>
        <c:ser>
          <c:idx val="7"/>
          <c:order val="7"/>
          <c:tx>
            <c:strRef>
              <c:f>'8 Class solution'!$J$1</c:f>
              <c:strCache>
                <c:ptCount val="1"/>
                <c:pt idx="0">
                  <c:v>C8 (10.29%)</c:v>
                </c:pt>
              </c:strCache>
            </c:strRef>
          </c:tx>
          <c:cat>
            <c:strRef>
              <c:f>'8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'8 Class solution'!$J$2:$J$7</c:f>
              <c:numCache>
                <c:formatCode>General</c:formatCode>
                <c:ptCount val="6"/>
                <c:pt idx="0">
                  <c:v>2.423</c:v>
                </c:pt>
                <c:pt idx="1">
                  <c:v>2.7829999999999999</c:v>
                </c:pt>
                <c:pt idx="2">
                  <c:v>2.847</c:v>
                </c:pt>
                <c:pt idx="3">
                  <c:v>4.0060000000000002</c:v>
                </c:pt>
                <c:pt idx="4">
                  <c:v>3.9630000000000001</c:v>
                </c:pt>
                <c:pt idx="5">
                  <c:v>3.3940000000000001</c:v>
                </c:pt>
              </c:numCache>
            </c:numRef>
          </c:val>
        </c:ser>
        <c:marker val="1"/>
        <c:axId val="80958976"/>
        <c:axId val="80960512"/>
      </c:lineChart>
      <c:catAx>
        <c:axId val="80958976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0960512"/>
        <c:crosses val="autoZero"/>
        <c:auto val="1"/>
        <c:lblAlgn val="ctr"/>
        <c:lblOffset val="100"/>
      </c:catAx>
      <c:valAx>
        <c:axId val="80960512"/>
        <c:scaling>
          <c:orientation val="minMax"/>
        </c:scaling>
        <c:axPos val="l"/>
        <c:majorGridlines/>
        <c:numFmt formatCode="General" sourceLinked="1"/>
        <c:tickLblPos val="nextTo"/>
        <c:crossAx val="8095897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67236</xdr:colOff>
      <xdr:row>15</xdr:row>
      <xdr:rowOff>44823</xdr:rowOff>
    </xdr:from>
    <xdr:to>
      <xdr:col>6</xdr:col>
      <xdr:colOff>268942</xdr:colOff>
      <xdr:row>28</xdr:row>
      <xdr:rowOff>168088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11206</xdr:colOff>
      <xdr:row>32</xdr:row>
      <xdr:rowOff>33618</xdr:rowOff>
    </xdr:from>
    <xdr:to>
      <xdr:col>6</xdr:col>
      <xdr:colOff>212912</xdr:colOff>
      <xdr:row>45</xdr:row>
      <xdr:rowOff>156883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13</xdr:row>
      <xdr:rowOff>0</xdr:rowOff>
    </xdr:from>
    <xdr:to>
      <xdr:col>14</xdr:col>
      <xdr:colOff>123825</xdr:colOff>
      <xdr:row>35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13</xdr:row>
      <xdr:rowOff>0</xdr:rowOff>
    </xdr:from>
    <xdr:to>
      <xdr:col>13</xdr:col>
      <xdr:colOff>438150</xdr:colOff>
      <xdr:row>35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12</xdr:row>
      <xdr:rowOff>180975</xdr:rowOff>
    </xdr:from>
    <xdr:to>
      <xdr:col>13</xdr:col>
      <xdr:colOff>514350</xdr:colOff>
      <xdr:row>35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P43"/>
  <sheetViews>
    <sheetView tabSelected="1" zoomScale="85" zoomScaleNormal="85" workbookViewId="0">
      <selection activeCell="M32" sqref="M32"/>
    </sheetView>
  </sheetViews>
  <sheetFormatPr defaultRowHeight="15.75"/>
  <cols>
    <col min="1" max="1" width="2.28515625" style="1" customWidth="1"/>
    <col min="2" max="2" width="9.140625" style="1"/>
    <col min="3" max="3" width="22.5703125" style="1" customWidth="1"/>
    <col min="4" max="4" width="15.85546875" style="1" customWidth="1"/>
    <col min="5" max="5" width="14.5703125" style="1" customWidth="1"/>
    <col min="6" max="6" width="14.28515625" style="1" customWidth="1"/>
    <col min="7" max="8" width="9.140625" style="1"/>
    <col min="9" max="9" width="16" style="1" customWidth="1"/>
    <col min="10" max="10" width="9.140625" style="1"/>
    <col min="11" max="11" width="9.85546875" style="1" bestFit="1" customWidth="1"/>
    <col min="12" max="12" width="16.140625" style="1" customWidth="1"/>
    <col min="13" max="13" width="11.42578125" style="1" customWidth="1"/>
    <col min="14" max="14" width="6.7109375" style="1" customWidth="1"/>
    <col min="15" max="15" width="2.28515625" style="1" customWidth="1"/>
    <col min="16" max="16" width="59.28515625" style="1" customWidth="1"/>
    <col min="17" max="16384" width="9.140625" style="1"/>
  </cols>
  <sheetData>
    <row r="2" spans="2:16">
      <c r="B2" s="1" t="s">
        <v>16</v>
      </c>
    </row>
    <row r="3" spans="2:16">
      <c r="B3" s="3" t="s">
        <v>6</v>
      </c>
      <c r="C3" s="3" t="s">
        <v>0</v>
      </c>
      <c r="D3" s="3" t="s">
        <v>13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7</v>
      </c>
      <c r="K3" s="3" t="s">
        <v>8</v>
      </c>
      <c r="L3" s="3" t="s">
        <v>12</v>
      </c>
      <c r="M3" s="3" t="s">
        <v>11</v>
      </c>
      <c r="P3" s="2"/>
    </row>
    <row r="4" spans="2:16">
      <c r="B4" s="3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P4" s="2"/>
    </row>
    <row r="5" spans="2:16">
      <c r="B5" s="3">
        <v>2</v>
      </c>
      <c r="C5" s="3">
        <v>-23914.992999999999</v>
      </c>
      <c r="D5" s="3">
        <v>19</v>
      </c>
      <c r="E5" s="3">
        <v>47982.826999999997</v>
      </c>
      <c r="F5" s="3">
        <v>47922.455999999998</v>
      </c>
      <c r="G5" s="3">
        <v>0</v>
      </c>
      <c r="H5" s="3">
        <v>0</v>
      </c>
      <c r="I5" s="3">
        <v>0.79300000000000004</v>
      </c>
      <c r="J5" s="3">
        <f>-0.5*E5</f>
        <v>-23991.413499999999</v>
      </c>
      <c r="K5" s="4">
        <f t="shared" ref="K5:K13" si="0">EXP(J5-J6)</f>
        <v>3.8941585613098473E-82</v>
      </c>
      <c r="L5" s="3">
        <f t="shared" ref="L5:L13" si="1">EXP(J5-$K$17)</f>
        <v>1.3734792983651512E-292</v>
      </c>
      <c r="M5" s="3">
        <f t="shared" ref="M5:M13" si="2">L5/$M$17</f>
        <v>1.3734792983650531E-292</v>
      </c>
      <c r="P5" s="2"/>
    </row>
    <row r="6" spans="2:16">
      <c r="B6" s="3">
        <v>3</v>
      </c>
      <c r="C6" s="3">
        <v>-23699.384999999998</v>
      </c>
      <c r="D6" s="3">
        <v>26</v>
      </c>
      <c r="E6" s="3">
        <v>47607.921999999999</v>
      </c>
      <c r="F6" s="3">
        <v>47525.309000000001</v>
      </c>
      <c r="G6" s="3">
        <v>0</v>
      </c>
      <c r="H6" s="3">
        <v>0</v>
      </c>
      <c r="I6" s="3">
        <v>0.67900000000000005</v>
      </c>
      <c r="J6" s="3">
        <f>-0.5*E6</f>
        <v>-23803.960999999999</v>
      </c>
      <c r="K6" s="4">
        <f t="shared" si="0"/>
        <v>5.491850178969605E-56</v>
      </c>
      <c r="L6" s="3">
        <f t="shared" si="1"/>
        <v>3.5270245850060218E-211</v>
      </c>
      <c r="M6" s="3">
        <f t="shared" si="2"/>
        <v>3.5270245850057698E-211</v>
      </c>
      <c r="P6" s="2"/>
    </row>
    <row r="7" spans="2:16">
      <c r="B7" s="3">
        <v>4</v>
      </c>
      <c r="C7" s="3">
        <v>-23543.989000000001</v>
      </c>
      <c r="D7" s="3">
        <v>33</v>
      </c>
      <c r="E7" s="3">
        <v>47353.438999999998</v>
      </c>
      <c r="F7" s="3">
        <v>47248.584000000003</v>
      </c>
      <c r="G7" s="3">
        <v>4.0000000000000002E-4</v>
      </c>
      <c r="H7" s="3">
        <v>0</v>
      </c>
      <c r="I7" s="3">
        <v>0.73</v>
      </c>
      <c r="J7" s="3">
        <f>-0.5*E7</f>
        <v>-23676.719499999999</v>
      </c>
      <c r="K7" s="4">
        <f t="shared" si="0"/>
        <v>4.9583543715272016E-42</v>
      </c>
      <c r="L7" s="3">
        <f t="shared" si="1"/>
        <v>6.4222884275181949E-156</v>
      </c>
      <c r="M7" s="3">
        <f t="shared" si="2"/>
        <v>6.4222884275177353E-156</v>
      </c>
      <c r="P7" s="2"/>
    </row>
    <row r="8" spans="2:16">
      <c r="B8" s="3">
        <v>5</v>
      </c>
      <c r="C8" s="3">
        <v>-23420.725999999999</v>
      </c>
      <c r="D8" s="3">
        <v>40</v>
      </c>
      <c r="E8" s="3">
        <v>47163.224000000002</v>
      </c>
      <c r="F8" s="3">
        <v>47036.127999999997</v>
      </c>
      <c r="G8" s="3">
        <v>1.21E-2</v>
      </c>
      <c r="H8" s="3">
        <v>0</v>
      </c>
      <c r="I8" s="3">
        <v>0.76</v>
      </c>
      <c r="J8" s="3">
        <f>-0.5*E8</f>
        <v>-23581.612000000001</v>
      </c>
      <c r="K8" s="4">
        <f t="shared" si="0"/>
        <v>2.5807068848599439E-36</v>
      </c>
      <c r="L8" s="3">
        <f t="shared" si="1"/>
        <v>1.2952459518418996E-114</v>
      </c>
      <c r="M8" s="3">
        <f t="shared" si="2"/>
        <v>1.2952459518418069E-114</v>
      </c>
      <c r="P8" s="2"/>
    </row>
    <row r="9" spans="2:16">
      <c r="B9" s="3">
        <v>6</v>
      </c>
      <c r="C9" s="3">
        <v>-23310.626</v>
      </c>
      <c r="D9" s="3">
        <v>47</v>
      </c>
      <c r="E9" s="6">
        <v>46999.334000000003</v>
      </c>
      <c r="F9" s="6">
        <v>46849.995999999999</v>
      </c>
      <c r="G9" s="3">
        <v>0</v>
      </c>
      <c r="H9" s="3">
        <v>0</v>
      </c>
      <c r="I9" s="3">
        <v>0.76</v>
      </c>
      <c r="J9" s="3">
        <f t="shared" ref="J9:J13" si="3">-0.5*E9</f>
        <v>-23499.667000000001</v>
      </c>
      <c r="K9" s="4">
        <f t="shared" si="0"/>
        <v>8.3222780624126849E-11</v>
      </c>
      <c r="L9" s="3">
        <f t="shared" si="1"/>
        <v>5.0189580205354985E-79</v>
      </c>
      <c r="M9" s="3">
        <f t="shared" si="2"/>
        <v>5.0189580205351395E-79</v>
      </c>
      <c r="P9" s="2"/>
    </row>
    <row r="10" spans="2:16">
      <c r="B10" s="3">
        <v>7</v>
      </c>
      <c r="C10" s="3">
        <v>-23259.260999999999</v>
      </c>
      <c r="D10" s="3">
        <v>54</v>
      </c>
      <c r="E10" s="6">
        <v>46952.915000000001</v>
      </c>
      <c r="F10" s="6">
        <v>46781.334999999999</v>
      </c>
      <c r="G10" s="3">
        <v>1.6999999999999999E-3</v>
      </c>
      <c r="H10" s="3">
        <v>0</v>
      </c>
      <c r="I10" s="3">
        <v>0.77</v>
      </c>
      <c r="J10" s="3">
        <f t="shared" si="3"/>
        <v>-23476.4575</v>
      </c>
      <c r="K10" s="4">
        <f t="shared" si="0"/>
        <v>1.1532383087512374E-42</v>
      </c>
      <c r="L10" s="3">
        <f t="shared" si="1"/>
        <v>6.0307502139389806E-69</v>
      </c>
      <c r="M10" s="3">
        <f t="shared" si="2"/>
        <v>6.0307502139385492E-69</v>
      </c>
      <c r="P10" s="2"/>
    </row>
    <row r="11" spans="2:16">
      <c r="B11" s="3">
        <v>8</v>
      </c>
      <c r="C11" s="3">
        <v>-23134.541000000001</v>
      </c>
      <c r="D11" s="3">
        <v>61</v>
      </c>
      <c r="E11" s="6">
        <v>46759.783000000003</v>
      </c>
      <c r="F11" s="6">
        <v>46565.961000000003</v>
      </c>
      <c r="G11" s="3">
        <v>4.7999999999999996E-3</v>
      </c>
      <c r="H11" s="3">
        <v>0</v>
      </c>
      <c r="I11" s="3">
        <v>0.79400000000000004</v>
      </c>
      <c r="J11" s="3">
        <f t="shared" si="3"/>
        <v>-23379.891500000002</v>
      </c>
      <c r="K11" s="4">
        <f t="shared" si="0"/>
        <v>7.3169333717886035E-14</v>
      </c>
      <c r="L11" s="3">
        <f t="shared" si="1"/>
        <v>5.2294050311849819E-27</v>
      </c>
      <c r="M11" s="3">
        <f t="shared" si="2"/>
        <v>5.2294050311846081E-27</v>
      </c>
      <c r="P11" s="2"/>
    </row>
    <row r="12" spans="2:16">
      <c r="B12" s="3">
        <v>9</v>
      </c>
      <c r="C12" s="3">
        <v>-23076.138999999999</v>
      </c>
      <c r="D12" s="3">
        <v>68</v>
      </c>
      <c r="E12" s="3">
        <v>46699.290999999997</v>
      </c>
      <c r="F12" s="3">
        <v>46483.226999999999</v>
      </c>
      <c r="G12" s="3">
        <v>1.2200000000000001E-2</v>
      </c>
      <c r="H12" s="3">
        <v>0</v>
      </c>
      <c r="I12" s="3">
        <v>0.80100000000000005</v>
      </c>
      <c r="J12" s="3">
        <f t="shared" si="3"/>
        <v>-23349.645499999999</v>
      </c>
      <c r="K12" s="4">
        <f t="shared" si="0"/>
        <v>7.1469900919798439E-14</v>
      </c>
      <c r="L12" s="3">
        <f t="shared" si="1"/>
        <v>7.1469900919798439E-14</v>
      </c>
      <c r="M12" s="3">
        <f t="shared" si="2"/>
        <v>7.1469900919793327E-14</v>
      </c>
      <c r="P12" s="2"/>
    </row>
    <row r="13" spans="2:16">
      <c r="B13" s="3">
        <v>10</v>
      </c>
      <c r="C13" s="3">
        <v>-23017.714</v>
      </c>
      <c r="D13" s="3">
        <v>75</v>
      </c>
      <c r="E13" s="3">
        <v>46638.752</v>
      </c>
      <c r="F13" s="3">
        <v>46400.446000000004</v>
      </c>
      <c r="G13" s="3">
        <v>1.55E-2</v>
      </c>
      <c r="H13" s="3">
        <v>0</v>
      </c>
      <c r="I13" s="3">
        <v>0.80900000000000005</v>
      </c>
      <c r="J13" s="3">
        <f t="shared" si="3"/>
        <v>-23319.376</v>
      </c>
      <c r="K13" s="4">
        <f t="shared" si="0"/>
        <v>0</v>
      </c>
      <c r="L13" s="3">
        <f t="shared" si="1"/>
        <v>1</v>
      </c>
      <c r="M13" s="3">
        <f t="shared" si="2"/>
        <v>0.9999999999999285</v>
      </c>
    </row>
    <row r="15" spans="2:16">
      <c r="B15" s="1" t="s">
        <v>1</v>
      </c>
    </row>
    <row r="16" spans="2:16">
      <c r="K16" s="1" t="s">
        <v>9</v>
      </c>
      <c r="M16" s="1" t="s">
        <v>10</v>
      </c>
    </row>
    <row r="17" spans="2:13">
      <c r="K17" s="1">
        <f>MAX(J5:J13)</f>
        <v>-23319.376</v>
      </c>
      <c r="M17" s="1">
        <f>SUM(L5:L13)</f>
        <v>1.0000000000000715</v>
      </c>
    </row>
    <row r="18" spans="2:13">
      <c r="H18" s="1" t="s">
        <v>1</v>
      </c>
      <c r="I18" s="1" t="s">
        <v>25</v>
      </c>
    </row>
    <row r="19" spans="2:13">
      <c r="H19" s="5" t="s">
        <v>17</v>
      </c>
      <c r="I19" s="1">
        <f>E5-E6</f>
        <v>374.90499999999884</v>
      </c>
    </row>
    <row r="20" spans="2:13">
      <c r="H20" s="1" t="s">
        <v>18</v>
      </c>
      <c r="I20" s="1">
        <f>E6-E7</f>
        <v>254.48300000000017</v>
      </c>
    </row>
    <row r="21" spans="2:13">
      <c r="H21" s="1" t="s">
        <v>19</v>
      </c>
      <c r="I21" s="1">
        <f t="shared" ref="I21:I26" si="4">E7-E8</f>
        <v>190.21499999999651</v>
      </c>
    </row>
    <row r="22" spans="2:13">
      <c r="H22" s="1" t="s">
        <v>20</v>
      </c>
      <c r="I22" s="1">
        <f t="shared" si="4"/>
        <v>163.88999999999942</v>
      </c>
    </row>
    <row r="23" spans="2:13">
      <c r="H23" s="1" t="s">
        <v>21</v>
      </c>
      <c r="I23" s="7">
        <f t="shared" si="4"/>
        <v>46.419000000001688</v>
      </c>
    </row>
    <row r="24" spans="2:13">
      <c r="H24" s="1" t="s">
        <v>22</v>
      </c>
      <c r="I24" s="1">
        <f t="shared" si="4"/>
        <v>193.13199999999779</v>
      </c>
    </row>
    <row r="25" spans="2:13">
      <c r="H25" s="1" t="s">
        <v>23</v>
      </c>
      <c r="I25" s="7">
        <f t="shared" si="4"/>
        <v>60.492000000005646</v>
      </c>
    </row>
    <row r="26" spans="2:13">
      <c r="H26" s="1" t="s">
        <v>24</v>
      </c>
      <c r="I26" s="1">
        <f t="shared" si="4"/>
        <v>60.538999999997031</v>
      </c>
    </row>
    <row r="32" spans="2:13">
      <c r="B32" s="1" t="s">
        <v>2</v>
      </c>
    </row>
    <row r="35" spans="8:9">
      <c r="H35" s="1" t="s">
        <v>2</v>
      </c>
      <c r="I35" s="1" t="s">
        <v>25</v>
      </c>
    </row>
    <row r="36" spans="8:9">
      <c r="H36" s="1" t="s">
        <v>17</v>
      </c>
      <c r="I36" s="1">
        <f>F5-F6</f>
        <v>397.14699999999721</v>
      </c>
    </row>
    <row r="37" spans="8:9">
      <c r="H37" s="1" t="s">
        <v>18</v>
      </c>
      <c r="I37" s="1">
        <f>F6-F7</f>
        <v>276.72499999999854</v>
      </c>
    </row>
    <row r="38" spans="8:9">
      <c r="H38" s="1" t="s">
        <v>19</v>
      </c>
      <c r="I38" s="1">
        <f t="shared" ref="I38:I43" si="5">F7-F8</f>
        <v>212.45600000000559</v>
      </c>
    </row>
    <row r="39" spans="8:9">
      <c r="H39" s="1" t="s">
        <v>20</v>
      </c>
      <c r="I39" s="1">
        <f t="shared" si="5"/>
        <v>186.13199999999779</v>
      </c>
    </row>
    <row r="40" spans="8:9">
      <c r="H40" s="1" t="s">
        <v>21</v>
      </c>
      <c r="I40" s="7">
        <f t="shared" si="5"/>
        <v>68.661000000000058</v>
      </c>
    </row>
    <row r="41" spans="8:9">
      <c r="H41" s="1" t="s">
        <v>22</v>
      </c>
      <c r="I41" s="1">
        <f t="shared" si="5"/>
        <v>215.37399999999616</v>
      </c>
    </row>
    <row r="42" spans="8:9">
      <c r="H42" s="1" t="s">
        <v>23</v>
      </c>
      <c r="I42" s="7">
        <f t="shared" si="5"/>
        <v>82.734000000004016</v>
      </c>
    </row>
    <row r="43" spans="8:9">
      <c r="H43" s="1" t="s">
        <v>24</v>
      </c>
      <c r="I43" s="1">
        <f t="shared" si="5"/>
        <v>82.780999999995402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R29" sqref="R29"/>
    </sheetView>
  </sheetViews>
  <sheetFormatPr defaultRowHeight="15"/>
  <cols>
    <col min="1" max="1" width="16.42578125" customWidth="1"/>
    <col min="2" max="2" width="60.140625" customWidth="1"/>
    <col min="3" max="3" width="12.42578125" customWidth="1"/>
    <col min="4" max="4" width="13" customWidth="1"/>
    <col min="5" max="5" width="13.28515625" customWidth="1"/>
    <col min="6" max="6" width="13.7109375" customWidth="1"/>
    <col min="7" max="7" width="13.42578125" customWidth="1"/>
    <col min="8" max="8" width="15.5703125" customWidth="1"/>
  </cols>
  <sheetData>
    <row r="1" spans="1:8" ht="15.75">
      <c r="A1" s="2" t="s">
        <v>14</v>
      </c>
      <c r="B1" s="2" t="s">
        <v>15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ht="15.75">
      <c r="A2" s="8" t="s">
        <v>32</v>
      </c>
      <c r="B2" s="8" t="s">
        <v>38</v>
      </c>
      <c r="C2" s="8">
        <v>0.39100000000000001</v>
      </c>
      <c r="D2" s="8">
        <v>2.032</v>
      </c>
      <c r="E2" s="8">
        <v>0.42299999999999999</v>
      </c>
      <c r="F2" s="8">
        <v>2.2210000000000001</v>
      </c>
      <c r="G2" s="8">
        <v>2.4129999999999998</v>
      </c>
      <c r="H2" s="8">
        <v>0.68</v>
      </c>
    </row>
    <row r="3" spans="1:8" ht="15.75">
      <c r="A3" s="9" t="s">
        <v>33</v>
      </c>
      <c r="B3" s="9" t="s">
        <v>39</v>
      </c>
      <c r="C3" s="9">
        <v>1.4590000000000001</v>
      </c>
      <c r="D3" s="9">
        <v>1.538</v>
      </c>
      <c r="E3" s="9">
        <v>1.627</v>
      </c>
      <c r="F3" s="9">
        <v>2.238</v>
      </c>
      <c r="G3" s="9">
        <v>2.7589999999999999</v>
      </c>
      <c r="H3" s="9">
        <v>2.13</v>
      </c>
    </row>
    <row r="4" spans="1:8" ht="15.75">
      <c r="A4" s="9" t="s">
        <v>34</v>
      </c>
      <c r="B4" s="9" t="s">
        <v>40</v>
      </c>
      <c r="C4" s="9">
        <v>2.7570000000000001</v>
      </c>
      <c r="D4" s="9">
        <v>2.66</v>
      </c>
      <c r="E4" s="9">
        <v>2.7120000000000002</v>
      </c>
      <c r="F4" s="9">
        <v>2.7709999999999999</v>
      </c>
      <c r="G4" s="9">
        <v>2.798</v>
      </c>
      <c r="H4" s="9">
        <v>2.76</v>
      </c>
    </row>
    <row r="5" spans="1:8" ht="15.75">
      <c r="A5" s="9" t="s">
        <v>35</v>
      </c>
      <c r="B5" s="9" t="s">
        <v>41</v>
      </c>
      <c r="C5" s="9">
        <v>2.6429999999999998</v>
      </c>
      <c r="D5" s="9">
        <v>2.8849999999999998</v>
      </c>
      <c r="E5" s="9">
        <v>3.3090000000000002</v>
      </c>
      <c r="F5" s="9">
        <v>3.8450000000000002</v>
      </c>
      <c r="G5" s="9">
        <v>3.988</v>
      </c>
      <c r="H5" s="9">
        <v>3.5870000000000002</v>
      </c>
    </row>
    <row r="6" spans="1:8" ht="15.75">
      <c r="A6" s="9" t="s">
        <v>36</v>
      </c>
      <c r="B6" s="9" t="s">
        <v>42</v>
      </c>
      <c r="C6" s="9">
        <v>2.0129999999999999</v>
      </c>
      <c r="D6" s="9">
        <v>2.58</v>
      </c>
      <c r="E6" s="9">
        <v>3.641</v>
      </c>
      <c r="F6" s="9">
        <v>3.9830000000000001</v>
      </c>
      <c r="G6" s="9">
        <v>3.9910000000000001</v>
      </c>
      <c r="H6" s="9">
        <v>3.7029999999999998</v>
      </c>
    </row>
    <row r="7" spans="1:8" ht="15.75">
      <c r="A7" s="10" t="s">
        <v>37</v>
      </c>
      <c r="B7" s="10" t="s">
        <v>43</v>
      </c>
      <c r="C7" s="10">
        <v>0.57499999999999996</v>
      </c>
      <c r="D7" s="10">
        <v>0.59399999999999997</v>
      </c>
      <c r="E7" s="10">
        <v>0.433</v>
      </c>
      <c r="F7" s="10">
        <v>0.60599999999999998</v>
      </c>
      <c r="G7" s="10">
        <v>2.7509999999999999</v>
      </c>
      <c r="H7" s="10">
        <v>2.4590000000000001</v>
      </c>
    </row>
    <row r="8" spans="1:8" ht="15.75">
      <c r="A8" s="2"/>
      <c r="B8" s="2"/>
      <c r="C8" s="2"/>
      <c r="D8" s="2"/>
      <c r="E8" s="2"/>
      <c r="F8" s="2"/>
      <c r="G8" s="2"/>
      <c r="H8" s="2"/>
    </row>
    <row r="9" spans="1:8" ht="15.75">
      <c r="A9" s="2"/>
      <c r="B9" s="2"/>
      <c r="C9" s="2"/>
      <c r="D9" s="2"/>
      <c r="E9" s="2"/>
      <c r="F9" s="2"/>
      <c r="G9" s="2"/>
      <c r="H9" s="2"/>
    </row>
    <row r="10" spans="1:8" ht="15.75">
      <c r="A10" s="2"/>
      <c r="B10" s="2"/>
      <c r="C10" s="2"/>
      <c r="D10" s="2"/>
      <c r="E10" s="2"/>
      <c r="F10" s="2"/>
      <c r="G10" s="2"/>
      <c r="H10" s="2"/>
    </row>
    <row r="11" spans="1:8" ht="15.75">
      <c r="A11" s="2"/>
      <c r="B11" s="2"/>
      <c r="C11" s="2"/>
      <c r="D11" s="2"/>
      <c r="E11" s="2"/>
      <c r="F11" s="2"/>
      <c r="G11" s="2"/>
      <c r="H11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sqref="A1:I7"/>
    </sheetView>
  </sheetViews>
  <sheetFormatPr defaultRowHeight="15"/>
  <cols>
    <col min="1" max="1" width="15.85546875" customWidth="1"/>
    <col min="2" max="2" width="59.85546875" customWidth="1"/>
    <col min="3" max="3" width="13.140625" customWidth="1"/>
    <col min="4" max="4" width="14.140625" customWidth="1"/>
    <col min="5" max="5" width="12.85546875" customWidth="1"/>
    <col min="6" max="6" width="14.5703125" customWidth="1"/>
    <col min="7" max="7" width="16.5703125" customWidth="1"/>
    <col min="8" max="8" width="14" customWidth="1"/>
    <col min="9" max="9" width="16" customWidth="1"/>
  </cols>
  <sheetData>
    <row r="1" spans="1:9" ht="15.75">
      <c r="A1" s="2" t="s">
        <v>14</v>
      </c>
      <c r="B1" s="2" t="s">
        <v>15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</row>
    <row r="2" spans="1:9" ht="15.75">
      <c r="A2" s="8" t="s">
        <v>32</v>
      </c>
      <c r="B2" s="8" t="s">
        <v>38</v>
      </c>
      <c r="C2" s="8">
        <v>0.41099999999999998</v>
      </c>
      <c r="D2" s="8">
        <v>2.234</v>
      </c>
      <c r="E2" s="8">
        <v>0.39500000000000002</v>
      </c>
      <c r="F2" s="8">
        <v>2.0249999999999999</v>
      </c>
      <c r="G2" s="8">
        <v>1.0740000000000001</v>
      </c>
      <c r="H2" s="8">
        <v>0.66900000000000004</v>
      </c>
      <c r="I2" s="8">
        <v>2.411</v>
      </c>
    </row>
    <row r="3" spans="1:9" ht="15.75">
      <c r="A3" s="9" t="s">
        <v>33</v>
      </c>
      <c r="B3" s="9" t="s">
        <v>39</v>
      </c>
      <c r="C3" s="9">
        <v>1.4790000000000001</v>
      </c>
      <c r="D3" s="9">
        <v>2.0750000000000002</v>
      </c>
      <c r="E3" s="9">
        <v>1.4330000000000001</v>
      </c>
      <c r="F3" s="9">
        <v>1.492</v>
      </c>
      <c r="G3" s="9">
        <v>5.851</v>
      </c>
      <c r="H3" s="9">
        <v>1.996</v>
      </c>
      <c r="I3" s="9">
        <v>2.7719999999999998</v>
      </c>
    </row>
    <row r="4" spans="1:9" ht="15.75">
      <c r="A4" s="9" t="s">
        <v>34</v>
      </c>
      <c r="B4" s="9" t="s">
        <v>40</v>
      </c>
      <c r="C4" s="9">
        <v>2.7069999999999999</v>
      </c>
      <c r="D4" s="9">
        <v>2.7679999999999998</v>
      </c>
      <c r="E4" s="9">
        <v>2.76</v>
      </c>
      <c r="F4" s="9">
        <v>2.6619999999999999</v>
      </c>
      <c r="G4" s="9">
        <v>2.8279999999999998</v>
      </c>
      <c r="H4" s="9">
        <v>2.7570000000000001</v>
      </c>
      <c r="I4" s="9">
        <v>2.798</v>
      </c>
    </row>
    <row r="5" spans="1:9" ht="15.75">
      <c r="A5" s="9" t="s">
        <v>35</v>
      </c>
      <c r="B5" s="9" t="s">
        <v>41</v>
      </c>
      <c r="C5" s="9">
        <v>3.2930000000000001</v>
      </c>
      <c r="D5" s="9">
        <v>3.839</v>
      </c>
      <c r="E5" s="9">
        <v>2.6389999999999998</v>
      </c>
      <c r="F5" s="9">
        <v>2.8860000000000001</v>
      </c>
      <c r="G5" s="9">
        <v>3.6560000000000001</v>
      </c>
      <c r="H5" s="9">
        <v>3.5819999999999999</v>
      </c>
      <c r="I5" s="9">
        <v>3.992</v>
      </c>
    </row>
    <row r="6" spans="1:9" ht="15.75">
      <c r="A6" s="9" t="s">
        <v>36</v>
      </c>
      <c r="B6" s="9" t="s">
        <v>42</v>
      </c>
      <c r="C6" s="9">
        <v>3.63</v>
      </c>
      <c r="D6" s="9">
        <v>3.9809999999999999</v>
      </c>
      <c r="E6" s="9">
        <v>1.9970000000000001</v>
      </c>
      <c r="F6" s="9">
        <v>2.5790000000000002</v>
      </c>
      <c r="G6" s="9">
        <v>3.903</v>
      </c>
      <c r="H6" s="9">
        <v>3.6970000000000001</v>
      </c>
      <c r="I6" s="9">
        <v>3.9910000000000001</v>
      </c>
    </row>
    <row r="7" spans="1:9" ht="15.75">
      <c r="A7" s="10" t="s">
        <v>37</v>
      </c>
      <c r="B7" s="10" t="s">
        <v>43</v>
      </c>
      <c r="C7" s="10">
        <v>0.42199999999999999</v>
      </c>
      <c r="D7" s="10">
        <v>0.59799999999999998</v>
      </c>
      <c r="E7" s="10">
        <v>0.57699999999999996</v>
      </c>
      <c r="F7" s="10">
        <v>0.59799999999999998</v>
      </c>
      <c r="G7" s="10">
        <v>0.84799999999999998</v>
      </c>
      <c r="H7" s="10">
        <v>2.4750000000000001</v>
      </c>
      <c r="I7" s="10">
        <v>2.7519999999999998</v>
      </c>
    </row>
    <row r="8" spans="1:9" ht="15.75">
      <c r="A8" s="2"/>
      <c r="B8" s="2"/>
      <c r="C8" s="2"/>
      <c r="D8" s="2"/>
      <c r="E8" s="2"/>
      <c r="F8" s="2"/>
      <c r="G8" s="2"/>
      <c r="H8" s="2"/>
      <c r="I8" s="2"/>
    </row>
    <row r="9" spans="1:9" ht="15.75">
      <c r="A9" s="2"/>
      <c r="B9" s="2"/>
      <c r="C9" s="2"/>
      <c r="D9" s="2"/>
      <c r="E9" s="2"/>
      <c r="F9" s="2"/>
      <c r="G9" s="2"/>
      <c r="H9" s="2"/>
      <c r="I9" s="2"/>
    </row>
    <row r="10" spans="1:9" ht="15.75">
      <c r="A10" s="2"/>
      <c r="B10" s="2"/>
      <c r="C10" s="2"/>
      <c r="D10" s="2"/>
      <c r="E10" s="2"/>
      <c r="F10" s="2"/>
      <c r="G10" s="2"/>
      <c r="H10" s="2"/>
      <c r="I10" s="2"/>
    </row>
    <row r="11" spans="1:9" ht="15.75">
      <c r="A11" s="2"/>
      <c r="B11" s="2"/>
      <c r="C11" s="2"/>
      <c r="D11" s="2"/>
      <c r="E11" s="2"/>
      <c r="F11" s="2"/>
      <c r="G11" s="2"/>
      <c r="H11" s="2"/>
      <c r="I11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"/>
  <sheetViews>
    <sheetView workbookViewId="0">
      <selection activeCell="K9" sqref="K9"/>
    </sheetView>
  </sheetViews>
  <sheetFormatPr defaultRowHeight="15"/>
  <cols>
    <col min="1" max="1" width="15" customWidth="1"/>
    <col min="2" max="2" width="62.85546875" customWidth="1"/>
    <col min="3" max="3" width="15.140625" customWidth="1"/>
    <col min="4" max="4" width="14.5703125" customWidth="1"/>
    <col min="5" max="5" width="14" customWidth="1"/>
    <col min="6" max="6" width="13" customWidth="1"/>
    <col min="7" max="7" width="14" customWidth="1"/>
    <col min="8" max="8" width="14.5703125" customWidth="1"/>
    <col min="9" max="9" width="14.140625" customWidth="1"/>
    <col min="10" max="10" width="17.28515625" customWidth="1"/>
  </cols>
  <sheetData>
    <row r="1" spans="1:10" ht="15.75">
      <c r="A1" s="2" t="s">
        <v>14</v>
      </c>
      <c r="B1" s="2" t="s">
        <v>15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  <c r="J1" s="2" t="s">
        <v>58</v>
      </c>
    </row>
    <row r="2" spans="1:10" ht="15.75">
      <c r="A2" s="8" t="s">
        <v>32</v>
      </c>
      <c r="B2" s="8" t="s">
        <v>38</v>
      </c>
      <c r="C2" s="8">
        <v>2.2210000000000001</v>
      </c>
      <c r="D2" s="8">
        <v>0.82</v>
      </c>
      <c r="E2" s="8">
        <v>0.437</v>
      </c>
      <c r="F2" s="8">
        <v>0.34200000000000003</v>
      </c>
      <c r="G2" s="8">
        <v>2.258</v>
      </c>
      <c r="H2" s="8">
        <v>2.012</v>
      </c>
      <c r="I2" s="8">
        <v>0.56399999999999995</v>
      </c>
      <c r="J2" s="8">
        <v>2.423</v>
      </c>
    </row>
    <row r="3" spans="1:10" ht="15.75">
      <c r="A3" s="9" t="s">
        <v>33</v>
      </c>
      <c r="B3" s="9" t="s">
        <v>39</v>
      </c>
      <c r="C3" s="9">
        <v>2.23</v>
      </c>
      <c r="D3" s="9">
        <v>2.2109999999999999</v>
      </c>
      <c r="E3" s="9">
        <v>1.6559999999999999</v>
      </c>
      <c r="F3" s="9">
        <v>1.323</v>
      </c>
      <c r="G3" s="9">
        <v>2.5760000000000001</v>
      </c>
      <c r="H3" s="9">
        <v>1.448</v>
      </c>
      <c r="I3" s="9">
        <v>1.92</v>
      </c>
      <c r="J3" s="9">
        <v>2.7829999999999999</v>
      </c>
    </row>
    <row r="4" spans="1:10" ht="15.75">
      <c r="A4" s="9" t="s">
        <v>34</v>
      </c>
      <c r="B4" s="9" t="s">
        <v>40</v>
      </c>
      <c r="C4" s="9">
        <v>2.782</v>
      </c>
      <c r="D4" s="9">
        <v>2.7469999999999999</v>
      </c>
      <c r="E4" s="9">
        <v>2.7160000000000002</v>
      </c>
      <c r="F4" s="9">
        <v>2.7480000000000002</v>
      </c>
      <c r="G4" s="9">
        <v>2.74</v>
      </c>
      <c r="H4" s="9">
        <v>2.665</v>
      </c>
      <c r="I4" s="9">
        <v>2.7360000000000002</v>
      </c>
      <c r="J4" s="9">
        <v>2.847</v>
      </c>
    </row>
    <row r="5" spans="1:10" ht="15.75">
      <c r="A5" s="9" t="s">
        <v>35</v>
      </c>
      <c r="B5" s="9" t="s">
        <v>41</v>
      </c>
      <c r="C5" s="9">
        <v>3.851</v>
      </c>
      <c r="D5" s="9">
        <v>3.0470000000000002</v>
      </c>
      <c r="E5" s="9">
        <v>3.3149999999999999</v>
      </c>
      <c r="F5" s="9">
        <v>2.528</v>
      </c>
      <c r="G5" s="9">
        <v>3.8660000000000001</v>
      </c>
      <c r="H5" s="9">
        <v>2.8759999999999999</v>
      </c>
      <c r="I5" s="9">
        <v>3.57</v>
      </c>
      <c r="J5" s="9">
        <v>4.0060000000000002</v>
      </c>
    </row>
    <row r="6" spans="1:10" ht="15.75">
      <c r="A6" s="9" t="s">
        <v>36</v>
      </c>
      <c r="B6" s="9" t="s">
        <v>42</v>
      </c>
      <c r="C6" s="9">
        <v>3.9820000000000002</v>
      </c>
      <c r="D6" s="9">
        <v>1.9630000000000001</v>
      </c>
      <c r="E6" s="9">
        <v>3.641</v>
      </c>
      <c r="F6" s="9">
        <v>2.0779999999999998</v>
      </c>
      <c r="G6" s="9">
        <v>3.9430000000000001</v>
      </c>
      <c r="H6" s="9">
        <v>2.5640000000000001</v>
      </c>
      <c r="I6" s="9">
        <v>3.782</v>
      </c>
      <c r="J6" s="9">
        <v>3.9630000000000001</v>
      </c>
    </row>
    <row r="7" spans="1:10" ht="15.75">
      <c r="A7" s="10" t="s">
        <v>37</v>
      </c>
      <c r="B7" s="10" t="s">
        <v>43</v>
      </c>
      <c r="C7" s="10">
        <v>0.40300000000000002</v>
      </c>
      <c r="D7" s="10">
        <v>2.032</v>
      </c>
      <c r="E7" s="10">
        <v>0.37</v>
      </c>
      <c r="F7" s="10">
        <v>0.26900000000000002</v>
      </c>
      <c r="G7" s="10">
        <v>1.9770000000000001</v>
      </c>
      <c r="H7" s="10">
        <v>0.39100000000000001</v>
      </c>
      <c r="I7" s="10">
        <v>2.4329999999999998</v>
      </c>
      <c r="J7" s="10">
        <v>3.3940000000000001</v>
      </c>
    </row>
    <row r="8" spans="1:10" ht="15.7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15.7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15.7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ht="15.75">
      <c r="A11" s="2"/>
      <c r="B11" s="2"/>
      <c r="C11" s="2"/>
      <c r="D11" s="2"/>
      <c r="E11" s="2"/>
      <c r="F11" s="2"/>
      <c r="G11" s="2"/>
      <c r="H11" s="2"/>
      <c r="I11" s="2"/>
      <c r="J1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 enumeration</vt:lpstr>
      <vt:lpstr>6 Class solution</vt:lpstr>
      <vt:lpstr>7 Class solution</vt:lpstr>
      <vt:lpstr>8 Class solution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research</cp:lastModifiedBy>
  <dcterms:created xsi:type="dcterms:W3CDTF">2012-02-29T23:36:19Z</dcterms:created>
  <dcterms:modified xsi:type="dcterms:W3CDTF">2013-06-13T19:27:17Z</dcterms:modified>
</cp:coreProperties>
</file>