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18135" windowHeight="12015"/>
  </bookViews>
  <sheets>
    <sheet name="class enumeration" sheetId="1" r:id="rId1"/>
    <sheet name="4 Class solution" sheetId="3" r:id="rId2"/>
    <sheet name="5 Class solution" sheetId="4" r:id="rId3"/>
    <sheet name="6 Class solution" sheetId="5" r:id="rId4"/>
  </sheets>
  <calcPr calcId="124519"/>
</workbook>
</file>

<file path=xl/calcChain.xml><?xml version="1.0" encoding="utf-8"?>
<calcChain xmlns="http://schemas.openxmlformats.org/spreadsheetml/2006/main">
  <c r="I39" i="1"/>
  <c r="I40"/>
  <c r="I41"/>
  <c r="I42"/>
  <c r="I43"/>
  <c r="I44"/>
  <c r="I38"/>
  <c r="I37"/>
  <c r="I22"/>
  <c r="I23"/>
  <c r="I24"/>
  <c r="I25"/>
  <c r="I26"/>
  <c r="I27"/>
  <c r="I21"/>
  <c r="I20"/>
  <c r="J13"/>
  <c r="K12" s="1"/>
  <c r="J12"/>
  <c r="J11"/>
  <c r="J6"/>
  <c r="J5"/>
  <c r="J10"/>
  <c r="J9"/>
  <c r="J8"/>
  <c r="J7"/>
  <c r="K11" l="1"/>
  <c r="K13"/>
  <c r="K17"/>
  <c r="L8" s="1"/>
  <c r="K10"/>
  <c r="K8"/>
  <c r="K6"/>
  <c r="K5"/>
  <c r="K7"/>
  <c r="K9"/>
  <c r="L13" l="1"/>
  <c r="L12"/>
  <c r="L11"/>
  <c r="L10"/>
  <c r="L9"/>
  <c r="L7"/>
  <c r="L6"/>
  <c r="L5"/>
  <c r="M17" l="1"/>
  <c r="M11" s="1"/>
  <c r="M13" l="1"/>
  <c r="M12"/>
  <c r="M8"/>
  <c r="M6"/>
  <c r="M10"/>
  <c r="M9"/>
  <c r="M7"/>
  <c r="M5"/>
</calcChain>
</file>

<file path=xl/sharedStrings.xml><?xml version="1.0" encoding="utf-8"?>
<sst xmlns="http://schemas.openxmlformats.org/spreadsheetml/2006/main" count="94" uniqueCount="53">
  <si>
    <t>LL</t>
  </si>
  <si>
    <t>BIC</t>
  </si>
  <si>
    <t>ABIC</t>
  </si>
  <si>
    <t>VLMR</t>
  </si>
  <si>
    <t>BLRT</t>
  </si>
  <si>
    <t>Entropy</t>
  </si>
  <si>
    <t>Classes</t>
  </si>
  <si>
    <t>SIC</t>
  </si>
  <si>
    <t>BF</t>
  </si>
  <si>
    <t>sic max</t>
  </si>
  <si>
    <t>sum</t>
  </si>
  <si>
    <t>Cmp</t>
  </si>
  <si>
    <t>expsic</t>
  </si>
  <si>
    <t># of pmt</t>
  </si>
  <si>
    <t>Variable Name</t>
  </si>
  <si>
    <t>Label</t>
  </si>
  <si>
    <t>2_3</t>
  </si>
  <si>
    <t>3_4</t>
  </si>
  <si>
    <t>4_5</t>
  </si>
  <si>
    <t>5_6</t>
  </si>
  <si>
    <t>6_7</t>
  </si>
  <si>
    <t>7_8</t>
  </si>
  <si>
    <t>8_9</t>
  </si>
  <si>
    <t>9_10</t>
  </si>
  <si>
    <t>marginal diff</t>
  </si>
  <si>
    <t>G7PSPComp</t>
  </si>
  <si>
    <t>parents science push composite (family support)</t>
  </si>
  <si>
    <t>G7ExC</t>
  </si>
  <si>
    <t>extracurricular activities composite (extracurricular activities)</t>
  </si>
  <si>
    <t>G7ASCComp</t>
  </si>
  <si>
    <t>academic self-concept composite (academic self-concept)</t>
  </si>
  <si>
    <t>G7SSCComp</t>
  </si>
  <si>
    <t>science self-concept composite (science self-concept)</t>
  </si>
  <si>
    <t>G7SSEComp</t>
  </si>
  <si>
    <t>school science experiences composite (school science experiences)</t>
  </si>
  <si>
    <t>KSCPH7</t>
  </si>
  <si>
    <t>peer science push composite (peer support)</t>
  </si>
  <si>
    <t>N= 2584</t>
  </si>
  <si>
    <t>C1 (8.53%)</t>
  </si>
  <si>
    <t>C2 (20.20%)</t>
  </si>
  <si>
    <t>C3 (5.45%)</t>
  </si>
  <si>
    <t>C4 (65.82%)</t>
  </si>
  <si>
    <t>C1 (8.51%)</t>
  </si>
  <si>
    <t>C2 (38.22%)</t>
  </si>
  <si>
    <t>C3 (27.73%)</t>
  </si>
  <si>
    <t>C4 (20.10%)</t>
  </si>
  <si>
    <t>C5 (5.44%)</t>
  </si>
  <si>
    <t>C2 (18.57%)</t>
  </si>
  <si>
    <t>C1 (7.50%)</t>
  </si>
  <si>
    <t>C3 (6.16%)</t>
  </si>
  <si>
    <t>C4 (5.22%)</t>
  </si>
  <si>
    <t>C5 (6.34%)</t>
  </si>
  <si>
    <t>C6 (56.20%)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</si>
</sst>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423840769903744"/>
          <c:y val="7.4487823818532875E-2"/>
          <c:w val="0.67380314960629961"/>
          <c:h val="0.83275625564116862"/>
        </c:manualLayout>
      </c:layout>
      <c:lineChart>
        <c:grouping val="standard"/>
        <c:ser>
          <c:idx val="0"/>
          <c:order val="0"/>
          <c:cat>
            <c:numRef>
              <c:f>'class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'class enumeration'!$E$5:$E$13</c:f>
              <c:numCache>
                <c:formatCode>General</c:formatCode>
                <c:ptCount val="9"/>
                <c:pt idx="0">
                  <c:v>35926.857000000004</c:v>
                </c:pt>
                <c:pt idx="1">
                  <c:v>35055.237999999998</c:v>
                </c:pt>
                <c:pt idx="2">
                  <c:v>31915.210999999999</c:v>
                </c:pt>
                <c:pt idx="3">
                  <c:v>31579.402999999998</c:v>
                </c:pt>
                <c:pt idx="4">
                  <c:v>31214.094000000001</c:v>
                </c:pt>
                <c:pt idx="5">
                  <c:v>30966.202000000001</c:v>
                </c:pt>
                <c:pt idx="6">
                  <c:v>30820.162</c:v>
                </c:pt>
                <c:pt idx="7">
                  <c:v>30805.405999999999</c:v>
                </c:pt>
                <c:pt idx="8">
                  <c:v>30691.643</c:v>
                </c:pt>
              </c:numCache>
            </c:numRef>
          </c:val>
        </c:ser>
        <c:marker val="1"/>
        <c:axId val="74552064"/>
        <c:axId val="74553600"/>
      </c:lineChart>
      <c:catAx>
        <c:axId val="74552064"/>
        <c:scaling>
          <c:orientation val="minMax"/>
        </c:scaling>
        <c:axPos val="b"/>
        <c:numFmt formatCode="General" sourceLinked="1"/>
        <c:tickLblPos val="nextTo"/>
        <c:crossAx val="74553600"/>
        <c:crosses val="autoZero"/>
        <c:auto val="1"/>
        <c:lblAlgn val="ctr"/>
        <c:lblOffset val="100"/>
      </c:catAx>
      <c:valAx>
        <c:axId val="74553600"/>
        <c:scaling>
          <c:orientation val="minMax"/>
        </c:scaling>
        <c:axPos val="l"/>
        <c:majorGridlines/>
        <c:numFmt formatCode="General" sourceLinked="1"/>
        <c:tickLblPos val="nextTo"/>
        <c:crossAx val="74552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numRef>
              <c:f>'class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'class enumeration'!$F$5:$F$13</c:f>
              <c:numCache>
                <c:formatCode>General</c:formatCode>
                <c:ptCount val="9"/>
                <c:pt idx="0">
                  <c:v>35866.489000000001</c:v>
                </c:pt>
                <c:pt idx="1">
                  <c:v>34972.629000000001</c:v>
                </c:pt>
                <c:pt idx="2">
                  <c:v>31810.359</c:v>
                </c:pt>
                <c:pt idx="3">
                  <c:v>31452.311000000002</c:v>
                </c:pt>
                <c:pt idx="4">
                  <c:v>31064.760999999999</c:v>
                </c:pt>
                <c:pt idx="5">
                  <c:v>30794.629000000001</c:v>
                </c:pt>
                <c:pt idx="6">
                  <c:v>30626.348000000002</c:v>
                </c:pt>
                <c:pt idx="7">
                  <c:v>30589.350999999999</c:v>
                </c:pt>
                <c:pt idx="8">
                  <c:v>30453.347000000002</c:v>
                </c:pt>
              </c:numCache>
            </c:numRef>
          </c:val>
        </c:ser>
        <c:marker val="1"/>
        <c:axId val="74577408"/>
        <c:axId val="74578944"/>
      </c:lineChart>
      <c:catAx>
        <c:axId val="74577408"/>
        <c:scaling>
          <c:orientation val="minMax"/>
        </c:scaling>
        <c:axPos val="b"/>
        <c:numFmt formatCode="General" sourceLinked="1"/>
        <c:tickLblPos val="nextTo"/>
        <c:crossAx val="74578944"/>
        <c:crosses val="autoZero"/>
        <c:auto val="1"/>
        <c:lblAlgn val="ctr"/>
        <c:lblOffset val="100"/>
      </c:catAx>
      <c:valAx>
        <c:axId val="74578944"/>
        <c:scaling>
          <c:orientation val="minMax"/>
        </c:scaling>
        <c:axPos val="l"/>
        <c:majorGridlines/>
        <c:numFmt formatCode="General" sourceLinked="1"/>
        <c:tickLblPos val="nextTo"/>
        <c:crossAx val="74577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'4 Class solution'!$C$1</c:f>
              <c:strCache>
                <c:ptCount val="1"/>
                <c:pt idx="0">
                  <c:v>C1 (8.53%)</c:v>
                </c:pt>
              </c:strCache>
            </c:strRef>
          </c:tx>
          <c:cat>
            <c:strRef>
              <c:f>'4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'4 Class solution'!$C$2:$C$7</c:f>
              <c:numCache>
                <c:formatCode>General</c:formatCode>
                <c:ptCount val="6"/>
                <c:pt idx="0">
                  <c:v>1.7030000000000001</c:v>
                </c:pt>
                <c:pt idx="1">
                  <c:v>1.325</c:v>
                </c:pt>
                <c:pt idx="2">
                  <c:v>2.7109999999999999</c:v>
                </c:pt>
                <c:pt idx="3">
                  <c:v>3.8439999999999999</c:v>
                </c:pt>
                <c:pt idx="4">
                  <c:v>3.9350000000000001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'4 Class solution'!$D$1</c:f>
              <c:strCache>
                <c:ptCount val="1"/>
                <c:pt idx="0">
                  <c:v>C2 (20.20%)</c:v>
                </c:pt>
              </c:strCache>
            </c:strRef>
          </c:tx>
          <c:cat>
            <c:strRef>
              <c:f>'4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'4 Class solution'!$D$2:$D$7</c:f>
              <c:numCache>
                <c:formatCode>General</c:formatCode>
                <c:ptCount val="6"/>
                <c:pt idx="0">
                  <c:v>1.546</c:v>
                </c:pt>
                <c:pt idx="1">
                  <c:v>1.0980000000000001</c:v>
                </c:pt>
                <c:pt idx="2">
                  <c:v>2.6960000000000002</c:v>
                </c:pt>
                <c:pt idx="3">
                  <c:v>3.49</c:v>
                </c:pt>
                <c:pt idx="4">
                  <c:v>3.5790000000000002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'4 Class solution'!$E$1</c:f>
              <c:strCache>
                <c:ptCount val="1"/>
                <c:pt idx="0">
                  <c:v>C3 (5.45%)</c:v>
                </c:pt>
              </c:strCache>
            </c:strRef>
          </c:tx>
          <c:cat>
            <c:strRef>
              <c:f>'4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'4 Class solution'!$E$2:$E$7</c:f>
              <c:numCache>
                <c:formatCode>General</c:formatCode>
                <c:ptCount val="6"/>
                <c:pt idx="0">
                  <c:v>1.595</c:v>
                </c:pt>
                <c:pt idx="1">
                  <c:v>1.452</c:v>
                </c:pt>
                <c:pt idx="2">
                  <c:v>2.8559999999999999</c:v>
                </c:pt>
                <c:pt idx="3">
                  <c:v>3.8279999999999998</c:v>
                </c:pt>
                <c:pt idx="4">
                  <c:v>3.831</c:v>
                </c:pt>
                <c:pt idx="5">
                  <c:v>3.3639999999999999</c:v>
                </c:pt>
              </c:numCache>
            </c:numRef>
          </c:val>
        </c:ser>
        <c:ser>
          <c:idx val="3"/>
          <c:order val="3"/>
          <c:tx>
            <c:strRef>
              <c:f>'4 Class solution'!$F$1</c:f>
              <c:strCache>
                <c:ptCount val="1"/>
                <c:pt idx="0">
                  <c:v>C4 (65.82%)</c:v>
                </c:pt>
              </c:strCache>
            </c:strRef>
          </c:tx>
          <c:cat>
            <c:strRef>
              <c:f>'4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'4 Class solution'!$F$2:$F$7</c:f>
              <c:numCache>
                <c:formatCode>General</c:formatCode>
                <c:ptCount val="6"/>
                <c:pt idx="0">
                  <c:v>1.2250000000000001</c:v>
                </c:pt>
                <c:pt idx="1">
                  <c:v>0.89200000000000002</c:v>
                </c:pt>
                <c:pt idx="2">
                  <c:v>2.7669999999999999</c:v>
                </c:pt>
                <c:pt idx="3">
                  <c:v>3.2349999999999999</c:v>
                </c:pt>
                <c:pt idx="4">
                  <c:v>3.2890000000000001</c:v>
                </c:pt>
                <c:pt idx="5">
                  <c:v>0</c:v>
                </c:pt>
              </c:numCache>
            </c:numRef>
          </c:val>
        </c:ser>
        <c:marker val="1"/>
        <c:axId val="74807552"/>
        <c:axId val="74817536"/>
      </c:lineChart>
      <c:catAx>
        <c:axId val="74807552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4817536"/>
        <c:crosses val="autoZero"/>
        <c:auto val="1"/>
        <c:lblAlgn val="ctr"/>
        <c:lblOffset val="100"/>
      </c:catAx>
      <c:valAx>
        <c:axId val="74817536"/>
        <c:scaling>
          <c:orientation val="minMax"/>
        </c:scaling>
        <c:axPos val="l"/>
        <c:majorGridlines/>
        <c:numFmt formatCode="General" sourceLinked="1"/>
        <c:tickLblPos val="nextTo"/>
        <c:crossAx val="748075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'5 Class solution'!$C$1</c:f>
              <c:strCache>
                <c:ptCount val="1"/>
                <c:pt idx="0">
                  <c:v>C1 (8.51%)</c:v>
                </c:pt>
              </c:strCache>
            </c:strRef>
          </c:tx>
          <c:cat>
            <c:strRef>
              <c:f>'5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'5 Class solution'!$C$2:$C$7</c:f>
              <c:numCache>
                <c:formatCode>General</c:formatCode>
                <c:ptCount val="6"/>
                <c:pt idx="0">
                  <c:v>1.698</c:v>
                </c:pt>
                <c:pt idx="1">
                  <c:v>1.32</c:v>
                </c:pt>
                <c:pt idx="2">
                  <c:v>2.714</c:v>
                </c:pt>
                <c:pt idx="3">
                  <c:v>3.8439999999999999</c:v>
                </c:pt>
                <c:pt idx="4">
                  <c:v>3.9359999999999999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'5 Class solution'!$D$1</c:f>
              <c:strCache>
                <c:ptCount val="1"/>
                <c:pt idx="0">
                  <c:v>C2 (38.22%)</c:v>
                </c:pt>
              </c:strCache>
            </c:strRef>
          </c:tx>
          <c:cat>
            <c:strRef>
              <c:f>'5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'5 Class solution'!$D$2:$D$7</c:f>
              <c:numCache>
                <c:formatCode>General</c:formatCode>
                <c:ptCount val="6"/>
                <c:pt idx="0">
                  <c:v>0.749</c:v>
                </c:pt>
                <c:pt idx="1">
                  <c:v>0.58799999999999997</c:v>
                </c:pt>
                <c:pt idx="2">
                  <c:v>2.7749999999999999</c:v>
                </c:pt>
                <c:pt idx="3">
                  <c:v>2.8860000000000001</c:v>
                </c:pt>
                <c:pt idx="4">
                  <c:v>2.8239999999999998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'5 Class solution'!$E$1</c:f>
              <c:strCache>
                <c:ptCount val="1"/>
                <c:pt idx="0">
                  <c:v>C3 (27.73%)</c:v>
                </c:pt>
              </c:strCache>
            </c:strRef>
          </c:tx>
          <c:cat>
            <c:strRef>
              <c:f>'5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'5 Class solution'!$E$2:$E$7</c:f>
              <c:numCache>
                <c:formatCode>General</c:formatCode>
                <c:ptCount val="6"/>
                <c:pt idx="0">
                  <c:v>1.921</c:v>
                </c:pt>
                <c:pt idx="1">
                  <c:v>1.3240000000000001</c:v>
                </c:pt>
                <c:pt idx="2">
                  <c:v>2.75</c:v>
                </c:pt>
                <c:pt idx="3">
                  <c:v>3.7149999999999999</c:v>
                </c:pt>
                <c:pt idx="4">
                  <c:v>3.8860000000000001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'5 Class solution'!$F$1</c:f>
              <c:strCache>
                <c:ptCount val="1"/>
                <c:pt idx="0">
                  <c:v>C4 (20.10%)</c:v>
                </c:pt>
              </c:strCache>
            </c:strRef>
          </c:tx>
          <c:cat>
            <c:strRef>
              <c:f>'5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'5 Class solution'!$F$2:$F$7</c:f>
              <c:numCache>
                <c:formatCode>General</c:formatCode>
                <c:ptCount val="6"/>
                <c:pt idx="0">
                  <c:v>1.544</c:v>
                </c:pt>
                <c:pt idx="1">
                  <c:v>1.0960000000000001</c:v>
                </c:pt>
                <c:pt idx="2">
                  <c:v>2.702</c:v>
                </c:pt>
                <c:pt idx="3">
                  <c:v>3.49</c:v>
                </c:pt>
                <c:pt idx="4">
                  <c:v>3.581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'5 Class solution'!$G$1</c:f>
              <c:strCache>
                <c:ptCount val="1"/>
                <c:pt idx="0">
                  <c:v>C5 (5.44%)</c:v>
                </c:pt>
              </c:strCache>
            </c:strRef>
          </c:tx>
          <c:cat>
            <c:strRef>
              <c:f>'5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'5 Class solution'!$G$2:$G$7</c:f>
              <c:numCache>
                <c:formatCode>General</c:formatCode>
                <c:ptCount val="6"/>
                <c:pt idx="0">
                  <c:v>1.591</c:v>
                </c:pt>
                <c:pt idx="1">
                  <c:v>1.448</c:v>
                </c:pt>
                <c:pt idx="2">
                  <c:v>2.8570000000000002</c:v>
                </c:pt>
                <c:pt idx="3">
                  <c:v>3.8279999999999998</c:v>
                </c:pt>
                <c:pt idx="4">
                  <c:v>3.8319999999999999</c:v>
                </c:pt>
                <c:pt idx="5">
                  <c:v>3.3639999999999999</c:v>
                </c:pt>
              </c:numCache>
            </c:numRef>
          </c:val>
        </c:ser>
        <c:marker val="1"/>
        <c:axId val="76364416"/>
        <c:axId val="76374400"/>
      </c:lineChart>
      <c:catAx>
        <c:axId val="76364416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6374400"/>
        <c:crosses val="autoZero"/>
        <c:auto val="1"/>
        <c:lblAlgn val="ctr"/>
        <c:lblOffset val="100"/>
      </c:catAx>
      <c:valAx>
        <c:axId val="76374400"/>
        <c:scaling>
          <c:orientation val="minMax"/>
        </c:scaling>
        <c:axPos val="l"/>
        <c:majorGridlines/>
        <c:numFmt formatCode="General" sourceLinked="1"/>
        <c:tickLblPos val="nextTo"/>
        <c:crossAx val="763644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'6 Class solution'!$C$1</c:f>
              <c:strCache>
                <c:ptCount val="1"/>
                <c:pt idx="0">
                  <c:v>C1 (7.50%)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solution'!$C$2:$C$7</c:f>
              <c:numCache>
                <c:formatCode>General</c:formatCode>
                <c:ptCount val="6"/>
                <c:pt idx="0">
                  <c:v>1.7110000000000001</c:v>
                </c:pt>
                <c:pt idx="1">
                  <c:v>1.304</c:v>
                </c:pt>
                <c:pt idx="2">
                  <c:v>2.8740000000000001</c:v>
                </c:pt>
                <c:pt idx="3">
                  <c:v>3.863</c:v>
                </c:pt>
                <c:pt idx="4">
                  <c:v>3.9239999999999999</c:v>
                </c:pt>
                <c:pt idx="5">
                  <c:v>2</c:v>
                </c:pt>
              </c:numCache>
            </c:numRef>
          </c:val>
        </c:ser>
        <c:ser>
          <c:idx val="2"/>
          <c:order val="1"/>
          <c:tx>
            <c:strRef>
              <c:f>'6 Class solution'!$D$1</c:f>
              <c:strCache>
                <c:ptCount val="1"/>
                <c:pt idx="0">
                  <c:v>C2 (18.57%)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solution'!$D$2:$D$7</c:f>
              <c:numCache>
                <c:formatCode>General</c:formatCode>
                <c:ptCount val="6"/>
                <c:pt idx="0">
                  <c:v>1.546</c:v>
                </c:pt>
                <c:pt idx="1">
                  <c:v>1.0940000000000001</c:v>
                </c:pt>
                <c:pt idx="2">
                  <c:v>2.819</c:v>
                </c:pt>
                <c:pt idx="3">
                  <c:v>3.4910000000000001</c:v>
                </c:pt>
                <c:pt idx="4">
                  <c:v>3.5619999999999998</c:v>
                </c:pt>
                <c:pt idx="5">
                  <c:v>1</c:v>
                </c:pt>
              </c:numCache>
            </c:numRef>
          </c:val>
        </c:ser>
        <c:ser>
          <c:idx val="3"/>
          <c:order val="2"/>
          <c:tx>
            <c:strRef>
              <c:f>'6 Class solution'!$E$1</c:f>
              <c:strCache>
                <c:ptCount val="1"/>
                <c:pt idx="0">
                  <c:v>C3 (6.16%)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solution'!$E$2:$E$7</c:f>
              <c:numCache>
                <c:formatCode>General</c:formatCode>
                <c:ptCount val="6"/>
                <c:pt idx="0">
                  <c:v>2.1480000000000001</c:v>
                </c:pt>
                <c:pt idx="1">
                  <c:v>3.7269999999999999</c:v>
                </c:pt>
                <c:pt idx="2">
                  <c:v>2.8889999999999998</c:v>
                </c:pt>
                <c:pt idx="3">
                  <c:v>3.806</c:v>
                </c:pt>
                <c:pt idx="4">
                  <c:v>3.8290000000000002</c:v>
                </c:pt>
                <c:pt idx="5">
                  <c:v>0</c:v>
                </c:pt>
              </c:numCache>
            </c:numRef>
          </c:val>
        </c:ser>
        <c:ser>
          <c:idx val="4"/>
          <c:order val="3"/>
          <c:tx>
            <c:strRef>
              <c:f>'6 Class solution'!$F$1</c:f>
              <c:strCache>
                <c:ptCount val="1"/>
                <c:pt idx="0">
                  <c:v>C4 (5.22%)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solution'!$F$2:$F$7</c:f>
              <c:numCache>
                <c:formatCode>General</c:formatCode>
                <c:ptCount val="6"/>
                <c:pt idx="0">
                  <c:v>1.5920000000000001</c:v>
                </c:pt>
                <c:pt idx="1">
                  <c:v>1.446</c:v>
                </c:pt>
                <c:pt idx="2">
                  <c:v>2.923</c:v>
                </c:pt>
                <c:pt idx="3">
                  <c:v>3.8290000000000002</c:v>
                </c:pt>
                <c:pt idx="4">
                  <c:v>3.8239999999999998</c:v>
                </c:pt>
                <c:pt idx="5">
                  <c:v>3.3639999999999999</c:v>
                </c:pt>
              </c:numCache>
            </c:numRef>
          </c:val>
        </c:ser>
        <c:ser>
          <c:idx val="5"/>
          <c:order val="4"/>
          <c:tx>
            <c:strRef>
              <c:f>'6 Class solution'!$G$1</c:f>
              <c:strCache>
                <c:ptCount val="1"/>
                <c:pt idx="0">
                  <c:v>C5 (6.34%)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solution'!$G$2:$G$7</c:f>
              <c:numCache>
                <c:formatCode>General</c:formatCode>
                <c:ptCount val="6"/>
                <c:pt idx="0">
                  <c:v>1.321</c:v>
                </c:pt>
                <c:pt idx="1">
                  <c:v>1.125</c:v>
                </c:pt>
                <c:pt idx="2">
                  <c:v>1.3160000000000001</c:v>
                </c:pt>
                <c:pt idx="3">
                  <c:v>3.387</c:v>
                </c:pt>
                <c:pt idx="4">
                  <c:v>3.6890000000000001</c:v>
                </c:pt>
                <c:pt idx="5">
                  <c:v>2</c:v>
                </c:pt>
              </c:numCache>
            </c:numRef>
          </c:val>
        </c:ser>
        <c:ser>
          <c:idx val="0"/>
          <c:order val="5"/>
          <c:tx>
            <c:strRef>
              <c:f>'6 Class solution'!$H$1</c:f>
              <c:strCache>
                <c:ptCount val="1"/>
                <c:pt idx="0">
                  <c:v>C6 (56.20%)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solution'!$H$2:$H$7</c:f>
              <c:numCache>
                <c:formatCode>General</c:formatCode>
                <c:ptCount val="6"/>
                <c:pt idx="0">
                  <c:v>1.145</c:v>
                </c:pt>
                <c:pt idx="1">
                  <c:v>0.58399999999999996</c:v>
                </c:pt>
                <c:pt idx="2">
                  <c:v>2.847</c:v>
                </c:pt>
                <c:pt idx="3">
                  <c:v>3.1720000000000002</c:v>
                </c:pt>
                <c:pt idx="4">
                  <c:v>3.2149999999999999</c:v>
                </c:pt>
                <c:pt idx="5">
                  <c:v>0</c:v>
                </c:pt>
              </c:numCache>
            </c:numRef>
          </c:val>
        </c:ser>
        <c:marker val="1"/>
        <c:axId val="75948800"/>
        <c:axId val="75950336"/>
      </c:lineChart>
      <c:catAx>
        <c:axId val="75948800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5950336"/>
        <c:crosses val="autoZero"/>
        <c:auto val="1"/>
        <c:lblAlgn val="ctr"/>
        <c:lblOffset val="100"/>
      </c:catAx>
      <c:valAx>
        <c:axId val="75950336"/>
        <c:scaling>
          <c:orientation val="minMax"/>
        </c:scaling>
        <c:axPos val="l"/>
        <c:majorGridlines/>
        <c:numFmt formatCode="General" sourceLinked="1"/>
        <c:tickLblPos val="nextTo"/>
        <c:crossAx val="759488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67236</xdr:colOff>
      <xdr:row>15</xdr:row>
      <xdr:rowOff>44823</xdr:rowOff>
    </xdr:from>
    <xdr:to>
      <xdr:col>6</xdr:col>
      <xdr:colOff>268942</xdr:colOff>
      <xdr:row>28</xdr:row>
      <xdr:rowOff>168088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32</xdr:row>
      <xdr:rowOff>33618</xdr:rowOff>
    </xdr:from>
    <xdr:to>
      <xdr:col>6</xdr:col>
      <xdr:colOff>212912</xdr:colOff>
      <xdr:row>45</xdr:row>
      <xdr:rowOff>156883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14</xdr:row>
      <xdr:rowOff>161925</xdr:rowOff>
    </xdr:from>
    <xdr:to>
      <xdr:col>11</xdr:col>
      <xdr:colOff>485775</xdr:colOff>
      <xdr:row>37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13</xdr:row>
      <xdr:rowOff>0</xdr:rowOff>
    </xdr:from>
    <xdr:to>
      <xdr:col>13</xdr:col>
      <xdr:colOff>123825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</xdr:row>
      <xdr:rowOff>0</xdr:rowOff>
    </xdr:from>
    <xdr:to>
      <xdr:col>12</xdr:col>
      <xdr:colOff>438150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44"/>
  <sheetViews>
    <sheetView tabSelected="1" zoomScale="85" zoomScaleNormal="85" workbookViewId="0">
      <selection activeCell="M48" sqref="M48"/>
    </sheetView>
  </sheetViews>
  <sheetFormatPr defaultRowHeight="15.75"/>
  <cols>
    <col min="1" max="1" width="2.28515625" style="1" customWidth="1"/>
    <col min="2" max="2" width="9.140625" style="1"/>
    <col min="3" max="3" width="22.5703125" style="1" customWidth="1"/>
    <col min="4" max="4" width="15.85546875" style="1" customWidth="1"/>
    <col min="5" max="5" width="14.5703125" style="1" customWidth="1"/>
    <col min="6" max="6" width="14.28515625" style="1" customWidth="1"/>
    <col min="7" max="8" width="9.140625" style="1"/>
    <col min="9" max="9" width="14.5703125" style="1" customWidth="1"/>
    <col min="10" max="10" width="9.140625" style="1"/>
    <col min="11" max="11" width="9.85546875" style="1" bestFit="1" customWidth="1"/>
    <col min="12" max="12" width="16.140625" style="1" customWidth="1"/>
    <col min="13" max="13" width="11.42578125" style="1" customWidth="1"/>
    <col min="14" max="14" width="6.7109375" style="1" customWidth="1"/>
    <col min="15" max="15" width="59.28515625" style="1" customWidth="1"/>
    <col min="16" max="16384" width="9.140625" style="1"/>
  </cols>
  <sheetData>
    <row r="2" spans="2:15">
      <c r="B2" s="1" t="s">
        <v>37</v>
      </c>
    </row>
    <row r="3" spans="2:15">
      <c r="B3" s="3" t="s">
        <v>6</v>
      </c>
      <c r="C3" s="3" t="s">
        <v>0</v>
      </c>
      <c r="D3" s="3" t="s">
        <v>13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7</v>
      </c>
      <c r="K3" s="3" t="s">
        <v>8</v>
      </c>
      <c r="L3" s="3" t="s">
        <v>12</v>
      </c>
      <c r="M3" s="3" t="s">
        <v>11</v>
      </c>
      <c r="O3" s="2"/>
    </row>
    <row r="4" spans="2:15"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2"/>
    </row>
    <row r="5" spans="2:15">
      <c r="B5" s="3">
        <v>2</v>
      </c>
      <c r="C5" s="3">
        <v>-17888.786</v>
      </c>
      <c r="D5" s="3">
        <v>19</v>
      </c>
      <c r="E5" s="3">
        <v>35926.857000000004</v>
      </c>
      <c r="F5" s="3">
        <v>35866.489000000001</v>
      </c>
      <c r="G5" s="3">
        <v>0</v>
      </c>
      <c r="H5" s="3">
        <v>0</v>
      </c>
      <c r="I5" s="3">
        <v>0.92400000000000004</v>
      </c>
      <c r="J5" s="3">
        <f>-0.5*E5</f>
        <v>-17963.428500000002</v>
      </c>
      <c r="K5" s="4">
        <f t="shared" ref="K5:K13" si="0">EXP(J5-J6)</f>
        <v>5.37451140703725E-190</v>
      </c>
      <c r="L5" s="3">
        <f t="shared" ref="L5:L13" si="1">EXP(J5-$K$17)</f>
        <v>0</v>
      </c>
      <c r="M5" s="3">
        <f t="shared" ref="M5:M13" si="2">L5/$M$17</f>
        <v>0</v>
      </c>
      <c r="O5" s="2"/>
    </row>
    <row r="6" spans="2:15">
      <c r="B6" s="3">
        <v>3</v>
      </c>
      <c r="C6" s="3">
        <v>-17425.476999999999</v>
      </c>
      <c r="D6" s="3">
        <v>26</v>
      </c>
      <c r="E6" s="3">
        <v>35055.237999999998</v>
      </c>
      <c r="F6" s="3">
        <v>34972.629000000001</v>
      </c>
      <c r="G6" s="3">
        <v>0</v>
      </c>
      <c r="H6" s="3">
        <v>0</v>
      </c>
      <c r="I6" s="3">
        <v>0.91900000000000004</v>
      </c>
      <c r="J6" s="3">
        <f>-0.5*E6</f>
        <v>-17527.618999999999</v>
      </c>
      <c r="K6" s="4">
        <f t="shared" si="0"/>
        <v>0</v>
      </c>
      <c r="L6" s="3">
        <f t="shared" si="1"/>
        <v>0</v>
      </c>
      <c r="M6" s="3">
        <f t="shared" si="2"/>
        <v>0</v>
      </c>
      <c r="O6" s="2"/>
    </row>
    <row r="7" spans="2:15">
      <c r="B7" s="3">
        <v>4</v>
      </c>
      <c r="C7" s="3">
        <v>-15827.963</v>
      </c>
      <c r="D7" s="3">
        <v>33</v>
      </c>
      <c r="E7" s="7">
        <v>31915.210999999999</v>
      </c>
      <c r="F7" s="7">
        <v>31810.359</v>
      </c>
      <c r="G7" s="3">
        <v>1.1900000000000001E-2</v>
      </c>
      <c r="H7" s="3">
        <v>0</v>
      </c>
      <c r="I7" s="3">
        <v>0.92500000000000004</v>
      </c>
      <c r="J7" s="3">
        <f>-0.5*E7</f>
        <v>-15957.6055</v>
      </c>
      <c r="K7" s="4">
        <f t="shared" si="0"/>
        <v>1.2028717087826774E-73</v>
      </c>
      <c r="L7" s="3">
        <f t="shared" si="1"/>
        <v>2.0210854860558615E-266</v>
      </c>
      <c r="M7" s="3">
        <f t="shared" si="2"/>
        <v>2.0210854860558615E-266</v>
      </c>
      <c r="O7" s="2"/>
    </row>
    <row r="8" spans="2:15">
      <c r="B8" s="3">
        <v>5</v>
      </c>
      <c r="C8" s="3">
        <v>-15632.558999999999</v>
      </c>
      <c r="D8" s="3">
        <v>40</v>
      </c>
      <c r="E8" s="7">
        <v>31579.402999999998</v>
      </c>
      <c r="F8" s="7">
        <v>31452.311000000002</v>
      </c>
      <c r="G8" s="3">
        <v>2.5999999999999999E-3</v>
      </c>
      <c r="H8" s="3">
        <v>0</v>
      </c>
      <c r="I8" s="3">
        <v>0.78700000000000003</v>
      </c>
      <c r="J8" s="3">
        <f>-0.5*E8</f>
        <v>-15789.701499999999</v>
      </c>
      <c r="K8" s="4">
        <f t="shared" si="0"/>
        <v>4.7223541673497353E-80</v>
      </c>
      <c r="L8" s="3">
        <f t="shared" si="1"/>
        <v>1.6802169934657684E-193</v>
      </c>
      <c r="M8" s="3">
        <f t="shared" si="2"/>
        <v>1.6802169934657684E-193</v>
      </c>
      <c r="O8" s="2"/>
    </row>
    <row r="9" spans="2:15">
      <c r="B9" s="3">
        <v>6</v>
      </c>
      <c r="C9" s="3">
        <v>-15422.405000000001</v>
      </c>
      <c r="D9" s="3">
        <v>47</v>
      </c>
      <c r="E9" s="7">
        <v>31214.094000000001</v>
      </c>
      <c r="F9" s="7">
        <v>31064.760999999999</v>
      </c>
      <c r="G9" s="3">
        <v>0</v>
      </c>
      <c r="H9" s="3">
        <v>0</v>
      </c>
      <c r="I9" s="3">
        <v>0.93200000000000005</v>
      </c>
      <c r="J9" s="3">
        <f t="shared" ref="J9:J13" si="3">-0.5*E9</f>
        <v>-15607.047</v>
      </c>
      <c r="K9" s="4">
        <f t="shared" si="0"/>
        <v>1.4823001276866279E-54</v>
      </c>
      <c r="L9" s="3">
        <f t="shared" si="1"/>
        <v>3.55800715897752E-114</v>
      </c>
      <c r="M9" s="3">
        <f t="shared" si="2"/>
        <v>3.55800715897752E-114</v>
      </c>
      <c r="O9" s="2"/>
    </row>
    <row r="10" spans="2:15">
      <c r="B10" s="3">
        <v>7</v>
      </c>
      <c r="C10" s="3">
        <v>-15270.959000000001</v>
      </c>
      <c r="D10" s="3">
        <v>54</v>
      </c>
      <c r="E10" s="11">
        <v>30966.202000000001</v>
      </c>
      <c r="F10" s="11">
        <v>30794.629000000001</v>
      </c>
      <c r="G10" s="3">
        <v>0</v>
      </c>
      <c r="H10" s="3">
        <v>0</v>
      </c>
      <c r="I10" s="3">
        <v>0.83499999999999996</v>
      </c>
      <c r="J10" s="3">
        <f t="shared" si="3"/>
        <v>-15483.101000000001</v>
      </c>
      <c r="K10" s="4">
        <f t="shared" si="0"/>
        <v>1.9400679064919993E-32</v>
      </c>
      <c r="L10" s="3">
        <f t="shared" si="1"/>
        <v>2.4003284439638908E-60</v>
      </c>
      <c r="M10" s="3">
        <f t="shared" si="2"/>
        <v>2.4003284439638908E-60</v>
      </c>
      <c r="O10" s="2"/>
    </row>
    <row r="11" spans="2:15">
      <c r="B11" s="3">
        <v>8</v>
      </c>
      <c r="C11" s="3">
        <v>-15170.44</v>
      </c>
      <c r="D11" s="3">
        <v>61</v>
      </c>
      <c r="E11" s="3">
        <v>30820.162</v>
      </c>
      <c r="F11" s="3">
        <v>30626.348000000002</v>
      </c>
      <c r="G11" s="3">
        <v>2.0000000000000001E-4</v>
      </c>
      <c r="H11" s="3">
        <v>0</v>
      </c>
      <c r="I11" s="3">
        <v>0.82399999999999995</v>
      </c>
      <c r="J11" s="3">
        <f t="shared" si="3"/>
        <v>-15410.081</v>
      </c>
      <c r="K11" s="4">
        <f t="shared" si="0"/>
        <v>6.2484933580471717E-4</v>
      </c>
      <c r="L11" s="3">
        <f t="shared" si="1"/>
        <v>1.2372393955550387E-28</v>
      </c>
      <c r="M11" s="3">
        <f t="shared" si="2"/>
        <v>1.2372393955550387E-28</v>
      </c>
      <c r="O11" s="2"/>
    </row>
    <row r="12" spans="2:15">
      <c r="B12" s="3">
        <v>9</v>
      </c>
      <c r="C12" s="3">
        <v>-15135.562</v>
      </c>
      <c r="D12" s="3">
        <v>68</v>
      </c>
      <c r="E12" s="3">
        <v>30805.405999999999</v>
      </c>
      <c r="F12" s="3">
        <v>30589.350999999999</v>
      </c>
      <c r="G12" s="3">
        <v>0.16869999999999999</v>
      </c>
      <c r="H12" s="3">
        <v>0</v>
      </c>
      <c r="I12" s="3">
        <v>0.874</v>
      </c>
      <c r="J12" s="3">
        <f t="shared" si="3"/>
        <v>-15402.703</v>
      </c>
      <c r="K12" s="4">
        <f t="shared" si="0"/>
        <v>1.9800603516072405E-25</v>
      </c>
      <c r="L12" s="3">
        <f t="shared" si="1"/>
        <v>1.9800603516072405E-25</v>
      </c>
      <c r="M12" s="3">
        <f t="shared" si="2"/>
        <v>1.9800603516072405E-25</v>
      </c>
      <c r="O12" s="2"/>
    </row>
    <row r="13" spans="2:15">
      <c r="B13" s="3">
        <v>10</v>
      </c>
      <c r="C13" s="3">
        <v>-15051.18</v>
      </c>
      <c r="D13" s="3">
        <v>75</v>
      </c>
      <c r="E13" s="3">
        <v>30691.643</v>
      </c>
      <c r="F13" s="3">
        <v>30453.347000000002</v>
      </c>
      <c r="G13" s="3">
        <v>3.3999999999999998E-3</v>
      </c>
      <c r="H13" s="3">
        <v>0</v>
      </c>
      <c r="I13" s="3">
        <v>0.79900000000000004</v>
      </c>
      <c r="J13" s="3">
        <f t="shared" si="3"/>
        <v>-15345.8215</v>
      </c>
      <c r="K13" s="4">
        <f t="shared" si="0"/>
        <v>0</v>
      </c>
      <c r="L13" s="3">
        <f t="shared" si="1"/>
        <v>1</v>
      </c>
      <c r="M13" s="3">
        <f t="shared" si="2"/>
        <v>1</v>
      </c>
    </row>
    <row r="15" spans="2:15">
      <c r="B15" s="1" t="s">
        <v>1</v>
      </c>
    </row>
    <row r="16" spans="2:15">
      <c r="K16" s="1" t="s">
        <v>9</v>
      </c>
      <c r="M16" s="1" t="s">
        <v>10</v>
      </c>
    </row>
    <row r="17" spans="2:13">
      <c r="K17" s="1">
        <f>MAX(J5:J13)</f>
        <v>-15345.8215</v>
      </c>
      <c r="M17" s="1">
        <f>SUM(L5:L13)</f>
        <v>1</v>
      </c>
    </row>
    <row r="19" spans="2:13">
      <c r="H19" s="1" t="s">
        <v>1</v>
      </c>
      <c r="I19" s="1" t="s">
        <v>24</v>
      </c>
    </row>
    <row r="20" spans="2:13">
      <c r="H20" s="5" t="s">
        <v>16</v>
      </c>
      <c r="I20" s="1">
        <f>E5-E6</f>
        <v>871.61900000000605</v>
      </c>
    </row>
    <row r="21" spans="2:13">
      <c r="H21" s="1" t="s">
        <v>17</v>
      </c>
      <c r="I21" s="1">
        <f>E6-E7</f>
        <v>3140.0269999999982</v>
      </c>
    </row>
    <row r="22" spans="2:13">
      <c r="H22" s="1" t="s">
        <v>18</v>
      </c>
      <c r="I22" s="6">
        <f t="shared" ref="I22:I27" si="4">E7-E8</f>
        <v>335.8080000000009</v>
      </c>
    </row>
    <row r="23" spans="2:13">
      <c r="H23" s="1" t="s">
        <v>19</v>
      </c>
      <c r="I23" s="6">
        <f t="shared" si="4"/>
        <v>365.30899999999747</v>
      </c>
    </row>
    <row r="24" spans="2:13">
      <c r="H24" s="1" t="s">
        <v>20</v>
      </c>
      <c r="I24" s="6">
        <f t="shared" si="4"/>
        <v>247.89199999999983</v>
      </c>
    </row>
    <row r="25" spans="2:13">
      <c r="H25" s="1" t="s">
        <v>21</v>
      </c>
      <c r="I25" s="12">
        <f t="shared" si="4"/>
        <v>146.04000000000087</v>
      </c>
    </row>
    <row r="26" spans="2:13">
      <c r="H26" s="1" t="s">
        <v>22</v>
      </c>
      <c r="I26" s="1">
        <f t="shared" si="4"/>
        <v>14.756000000001222</v>
      </c>
    </row>
    <row r="27" spans="2:13">
      <c r="H27" s="1" t="s">
        <v>23</v>
      </c>
      <c r="I27" s="1">
        <f t="shared" si="4"/>
        <v>113.76299999999901</v>
      </c>
    </row>
    <row r="32" spans="2:13">
      <c r="B32" s="1" t="s">
        <v>2</v>
      </c>
    </row>
    <row r="36" spans="8:9">
      <c r="H36" s="1" t="s">
        <v>2</v>
      </c>
      <c r="I36" s="1" t="s">
        <v>24</v>
      </c>
    </row>
    <row r="37" spans="8:9">
      <c r="H37" s="1" t="s">
        <v>16</v>
      </c>
      <c r="I37" s="1">
        <f>F5-F6</f>
        <v>893.86000000000058</v>
      </c>
    </row>
    <row r="38" spans="8:9">
      <c r="H38" s="1" t="s">
        <v>17</v>
      </c>
      <c r="I38" s="1">
        <f>F6-F7</f>
        <v>3162.2700000000004</v>
      </c>
    </row>
    <row r="39" spans="8:9">
      <c r="H39" s="1" t="s">
        <v>18</v>
      </c>
      <c r="I39" s="6">
        <f t="shared" ref="I39:I44" si="5">F7-F8</f>
        <v>358.04799999999886</v>
      </c>
    </row>
    <row r="40" spans="8:9">
      <c r="H40" s="1" t="s">
        <v>19</v>
      </c>
      <c r="I40" s="6">
        <f t="shared" si="5"/>
        <v>387.55000000000291</v>
      </c>
    </row>
    <row r="41" spans="8:9">
      <c r="H41" s="1" t="s">
        <v>20</v>
      </c>
      <c r="I41" s="6">
        <f t="shared" si="5"/>
        <v>270.13199999999779</v>
      </c>
    </row>
    <row r="42" spans="8:9">
      <c r="H42" s="1" t="s">
        <v>21</v>
      </c>
      <c r="I42" s="12">
        <f t="shared" si="5"/>
        <v>168.28099999999904</v>
      </c>
    </row>
    <row r="43" spans="8:9">
      <c r="H43" s="1" t="s">
        <v>22</v>
      </c>
      <c r="I43" s="1">
        <f t="shared" si="5"/>
        <v>36.997000000003027</v>
      </c>
    </row>
    <row r="44" spans="8:9">
      <c r="H44" s="1" t="s">
        <v>23</v>
      </c>
      <c r="I44" s="1">
        <f t="shared" si="5"/>
        <v>136.00399999999718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N28" sqref="N28"/>
    </sheetView>
  </sheetViews>
  <sheetFormatPr defaultRowHeight="15"/>
  <cols>
    <col min="1" max="1" width="15.7109375" customWidth="1"/>
    <col min="2" max="2" width="60.85546875" customWidth="1"/>
    <col min="3" max="3" width="12.42578125" customWidth="1"/>
    <col min="4" max="4" width="14.42578125" customWidth="1"/>
    <col min="5" max="5" width="12.28515625" customWidth="1"/>
    <col min="6" max="6" width="15.140625" customWidth="1"/>
  </cols>
  <sheetData>
    <row r="1" spans="1:6" ht="15.75">
      <c r="A1" s="2" t="s">
        <v>14</v>
      </c>
      <c r="B1" s="2" t="s">
        <v>15</v>
      </c>
      <c r="C1" s="2" t="s">
        <v>38</v>
      </c>
      <c r="D1" s="2" t="s">
        <v>39</v>
      </c>
      <c r="E1" s="2" t="s">
        <v>40</v>
      </c>
      <c r="F1" s="2" t="s">
        <v>41</v>
      </c>
    </row>
    <row r="2" spans="1:6" ht="15.75">
      <c r="A2" s="8" t="s">
        <v>25</v>
      </c>
      <c r="B2" s="8" t="s">
        <v>26</v>
      </c>
      <c r="C2" s="8">
        <v>1.7030000000000001</v>
      </c>
      <c r="D2" s="8">
        <v>1.546</v>
      </c>
      <c r="E2" s="8">
        <v>1.595</v>
      </c>
      <c r="F2" s="8">
        <v>1.2250000000000001</v>
      </c>
    </row>
    <row r="3" spans="1:6" ht="15.75">
      <c r="A3" s="9" t="s">
        <v>27</v>
      </c>
      <c r="B3" s="9" t="s">
        <v>28</v>
      </c>
      <c r="C3" s="9">
        <v>1.325</v>
      </c>
      <c r="D3" s="9">
        <v>1.0980000000000001</v>
      </c>
      <c r="E3" s="9">
        <v>1.452</v>
      </c>
      <c r="F3" s="9">
        <v>0.89200000000000002</v>
      </c>
    </row>
    <row r="4" spans="1:6" ht="15.75">
      <c r="A4" s="9" t="s">
        <v>29</v>
      </c>
      <c r="B4" s="9" t="s">
        <v>30</v>
      </c>
      <c r="C4" s="9">
        <v>2.7109999999999999</v>
      </c>
      <c r="D4" s="9">
        <v>2.6960000000000002</v>
      </c>
      <c r="E4" s="9">
        <v>2.8559999999999999</v>
      </c>
      <c r="F4" s="9">
        <v>2.7669999999999999</v>
      </c>
    </row>
    <row r="5" spans="1:6" ht="15.75">
      <c r="A5" s="9" t="s">
        <v>31</v>
      </c>
      <c r="B5" s="9" t="s">
        <v>32</v>
      </c>
      <c r="C5" s="9">
        <v>3.8439999999999999</v>
      </c>
      <c r="D5" s="9">
        <v>3.49</v>
      </c>
      <c r="E5" s="9">
        <v>3.8279999999999998</v>
      </c>
      <c r="F5" s="9">
        <v>3.2349999999999999</v>
      </c>
    </row>
    <row r="6" spans="1:6" ht="15.75">
      <c r="A6" s="9" t="s">
        <v>33</v>
      </c>
      <c r="B6" s="9" t="s">
        <v>34</v>
      </c>
      <c r="C6" s="9">
        <v>3.9350000000000001</v>
      </c>
      <c r="D6" s="9">
        <v>3.5790000000000002</v>
      </c>
      <c r="E6" s="9">
        <v>3.831</v>
      </c>
      <c r="F6" s="9">
        <v>3.2890000000000001</v>
      </c>
    </row>
    <row r="7" spans="1:6" ht="15.75">
      <c r="A7" s="10" t="s">
        <v>35</v>
      </c>
      <c r="B7" s="10" t="s">
        <v>36</v>
      </c>
      <c r="C7" s="10">
        <v>2</v>
      </c>
      <c r="D7" s="10">
        <v>1</v>
      </c>
      <c r="E7" s="10">
        <v>3.3639999999999999</v>
      </c>
      <c r="F7" s="10">
        <v>0</v>
      </c>
    </row>
    <row r="8" spans="1:6" ht="15.75">
      <c r="A8" s="2"/>
      <c r="B8" s="2"/>
      <c r="C8" s="2"/>
      <c r="D8" s="2"/>
      <c r="E8" s="2"/>
      <c r="F8" s="2"/>
    </row>
    <row r="9" spans="1:6" ht="15.75">
      <c r="A9" s="2"/>
      <c r="B9" s="2"/>
      <c r="C9" s="2"/>
      <c r="D9" s="2"/>
      <c r="E9" s="2"/>
      <c r="F9" s="2"/>
    </row>
    <row r="10" spans="1:6" ht="15.75">
      <c r="A10" s="2"/>
      <c r="B10" s="2"/>
      <c r="C10" s="2"/>
      <c r="D10" s="2"/>
      <c r="E10" s="2"/>
      <c r="F10" s="2"/>
    </row>
    <row r="11" spans="1:6" ht="15.75">
      <c r="A11" s="2"/>
      <c r="B11" s="2"/>
      <c r="C11" s="2"/>
      <c r="D11" s="2"/>
      <c r="E11" s="2"/>
      <c r="F1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O28" sqref="O28"/>
    </sheetView>
  </sheetViews>
  <sheetFormatPr defaultRowHeight="15"/>
  <cols>
    <col min="1" max="1" width="16.42578125" customWidth="1"/>
    <col min="2" max="2" width="64.28515625" customWidth="1"/>
    <col min="3" max="3" width="12.42578125" customWidth="1"/>
    <col min="4" max="4" width="13" customWidth="1"/>
    <col min="5" max="5" width="13.28515625" customWidth="1"/>
    <col min="6" max="6" width="13.7109375" customWidth="1"/>
    <col min="7" max="7" width="13.42578125" customWidth="1"/>
  </cols>
  <sheetData>
    <row r="1" spans="1:7" ht="15.75">
      <c r="A1" s="2" t="s">
        <v>14</v>
      </c>
      <c r="B1" s="2" t="s">
        <v>15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</row>
    <row r="2" spans="1:7" ht="15.75">
      <c r="A2" s="8" t="s">
        <v>25</v>
      </c>
      <c r="B2" s="8" t="s">
        <v>26</v>
      </c>
      <c r="C2" s="8">
        <v>1.698</v>
      </c>
      <c r="D2" s="8">
        <v>0.749</v>
      </c>
      <c r="E2" s="8">
        <v>1.921</v>
      </c>
      <c r="F2" s="8">
        <v>1.544</v>
      </c>
      <c r="G2" s="8">
        <v>1.591</v>
      </c>
    </row>
    <row r="3" spans="1:7" ht="15.75">
      <c r="A3" s="9" t="s">
        <v>27</v>
      </c>
      <c r="B3" s="9" t="s">
        <v>28</v>
      </c>
      <c r="C3" s="9">
        <v>1.32</v>
      </c>
      <c r="D3" s="9">
        <v>0.58799999999999997</v>
      </c>
      <c r="E3" s="9">
        <v>1.3240000000000001</v>
      </c>
      <c r="F3" s="9">
        <v>1.0960000000000001</v>
      </c>
      <c r="G3" s="9">
        <v>1.448</v>
      </c>
    </row>
    <row r="4" spans="1:7" ht="15.75">
      <c r="A4" s="9" t="s">
        <v>29</v>
      </c>
      <c r="B4" s="9" t="s">
        <v>30</v>
      </c>
      <c r="C4" s="9">
        <v>2.714</v>
      </c>
      <c r="D4" s="9">
        <v>2.7749999999999999</v>
      </c>
      <c r="E4" s="9">
        <v>2.75</v>
      </c>
      <c r="F4" s="9">
        <v>2.702</v>
      </c>
      <c r="G4" s="9">
        <v>2.8570000000000002</v>
      </c>
    </row>
    <row r="5" spans="1:7" ht="15.75">
      <c r="A5" s="9" t="s">
        <v>31</v>
      </c>
      <c r="B5" s="9" t="s">
        <v>32</v>
      </c>
      <c r="C5" s="9">
        <v>3.8439999999999999</v>
      </c>
      <c r="D5" s="9">
        <v>2.8860000000000001</v>
      </c>
      <c r="E5" s="9">
        <v>3.7149999999999999</v>
      </c>
      <c r="F5" s="9">
        <v>3.49</v>
      </c>
      <c r="G5" s="9">
        <v>3.8279999999999998</v>
      </c>
    </row>
    <row r="6" spans="1:7" ht="15.75">
      <c r="A6" s="9" t="s">
        <v>33</v>
      </c>
      <c r="B6" s="9" t="s">
        <v>34</v>
      </c>
      <c r="C6" s="9">
        <v>3.9359999999999999</v>
      </c>
      <c r="D6" s="9">
        <v>2.8239999999999998</v>
      </c>
      <c r="E6" s="9">
        <v>3.8860000000000001</v>
      </c>
      <c r="F6" s="9">
        <v>3.581</v>
      </c>
      <c r="G6" s="9">
        <v>3.8319999999999999</v>
      </c>
    </row>
    <row r="7" spans="1:7" ht="15.75">
      <c r="A7" s="10" t="s">
        <v>35</v>
      </c>
      <c r="B7" s="10" t="s">
        <v>36</v>
      </c>
      <c r="C7" s="10">
        <v>2</v>
      </c>
      <c r="D7" s="10">
        <v>0</v>
      </c>
      <c r="E7" s="10">
        <v>0</v>
      </c>
      <c r="F7" s="10">
        <v>1</v>
      </c>
      <c r="G7" s="10">
        <v>3.3639999999999999</v>
      </c>
    </row>
    <row r="8" spans="1:7" ht="15.75">
      <c r="A8" s="2"/>
      <c r="B8" s="2"/>
      <c r="C8" s="2"/>
      <c r="D8" s="2"/>
      <c r="E8" s="2"/>
      <c r="F8" s="2"/>
      <c r="G8" s="2"/>
    </row>
    <row r="9" spans="1:7" ht="15.75">
      <c r="A9" s="2"/>
      <c r="B9" s="2"/>
      <c r="C9" s="2"/>
      <c r="D9" s="2"/>
      <c r="E9" s="2"/>
      <c r="F9" s="2"/>
      <c r="G9" s="2"/>
    </row>
    <row r="10" spans="1:7" ht="15.75">
      <c r="A10" s="2"/>
      <c r="B10" s="2"/>
      <c r="C10" s="2"/>
      <c r="D10" s="2"/>
      <c r="E10" s="2"/>
      <c r="F10" s="2"/>
      <c r="G10" s="2"/>
    </row>
    <row r="11" spans="1:7" ht="15.75">
      <c r="A11" s="2"/>
      <c r="B11" s="2"/>
      <c r="C11" s="2"/>
      <c r="D11" s="2"/>
      <c r="E11" s="2"/>
      <c r="F11" s="2"/>
      <c r="G1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Q32" sqref="Q32"/>
    </sheetView>
  </sheetViews>
  <sheetFormatPr defaultRowHeight="15"/>
  <cols>
    <col min="1" max="1" width="15.85546875" customWidth="1"/>
    <col min="2" max="2" width="59.28515625" customWidth="1"/>
    <col min="3" max="3" width="13.140625" customWidth="1"/>
    <col min="4" max="4" width="14.140625" customWidth="1"/>
    <col min="5" max="5" width="12.85546875" customWidth="1"/>
    <col min="6" max="6" width="14.5703125" customWidth="1"/>
    <col min="7" max="7" width="16.5703125" customWidth="1"/>
    <col min="8" max="8" width="14" customWidth="1"/>
  </cols>
  <sheetData>
    <row r="1" spans="1:8" ht="15.75">
      <c r="A1" s="2" t="s">
        <v>14</v>
      </c>
      <c r="B1" s="2" t="s">
        <v>15</v>
      </c>
      <c r="C1" s="2" t="s">
        <v>48</v>
      </c>
      <c r="D1" s="2" t="s">
        <v>47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ht="15.75">
      <c r="A2" s="8" t="s">
        <v>25</v>
      </c>
      <c r="B2" s="8" t="s">
        <v>26</v>
      </c>
      <c r="C2" s="8">
        <v>1.7110000000000001</v>
      </c>
      <c r="D2" s="8">
        <v>1.546</v>
      </c>
      <c r="E2" s="8">
        <v>2.1480000000000001</v>
      </c>
      <c r="F2" s="8">
        <v>1.5920000000000001</v>
      </c>
      <c r="G2" s="8">
        <v>1.321</v>
      </c>
      <c r="H2" s="8">
        <v>1.145</v>
      </c>
    </row>
    <row r="3" spans="1:8" ht="15.75">
      <c r="A3" s="9" t="s">
        <v>27</v>
      </c>
      <c r="B3" s="9" t="s">
        <v>28</v>
      </c>
      <c r="C3" s="9">
        <v>1.304</v>
      </c>
      <c r="D3" s="9">
        <v>1.0940000000000001</v>
      </c>
      <c r="E3" s="9">
        <v>3.7269999999999999</v>
      </c>
      <c r="F3" s="9">
        <v>1.446</v>
      </c>
      <c r="G3" s="9">
        <v>1.125</v>
      </c>
      <c r="H3" s="9">
        <v>0.58399999999999996</v>
      </c>
    </row>
    <row r="4" spans="1:8" ht="15.75">
      <c r="A4" s="9" t="s">
        <v>29</v>
      </c>
      <c r="B4" s="9" t="s">
        <v>30</v>
      </c>
      <c r="C4" s="9">
        <v>2.8740000000000001</v>
      </c>
      <c r="D4" s="9">
        <v>2.819</v>
      </c>
      <c r="E4" s="9">
        <v>2.8889999999999998</v>
      </c>
      <c r="F4" s="9">
        <v>2.923</v>
      </c>
      <c r="G4" s="9">
        <v>1.3160000000000001</v>
      </c>
      <c r="H4" s="9">
        <v>2.847</v>
      </c>
    </row>
    <row r="5" spans="1:8" ht="15.75">
      <c r="A5" s="9" t="s">
        <v>31</v>
      </c>
      <c r="B5" s="9" t="s">
        <v>32</v>
      </c>
      <c r="C5" s="9">
        <v>3.863</v>
      </c>
      <c r="D5" s="9">
        <v>3.4910000000000001</v>
      </c>
      <c r="E5" s="9">
        <v>3.806</v>
      </c>
      <c r="F5" s="9">
        <v>3.8290000000000002</v>
      </c>
      <c r="G5" s="9">
        <v>3.387</v>
      </c>
      <c r="H5" s="9">
        <v>3.1720000000000002</v>
      </c>
    </row>
    <row r="6" spans="1:8" ht="15.75">
      <c r="A6" s="9" t="s">
        <v>33</v>
      </c>
      <c r="B6" s="9" t="s">
        <v>34</v>
      </c>
      <c r="C6" s="9">
        <v>3.9239999999999999</v>
      </c>
      <c r="D6" s="9">
        <v>3.5619999999999998</v>
      </c>
      <c r="E6" s="9">
        <v>3.8290000000000002</v>
      </c>
      <c r="F6" s="9">
        <v>3.8239999999999998</v>
      </c>
      <c r="G6" s="9">
        <v>3.6890000000000001</v>
      </c>
      <c r="H6" s="9">
        <v>3.2149999999999999</v>
      </c>
    </row>
    <row r="7" spans="1:8" ht="15.75">
      <c r="A7" s="10" t="s">
        <v>35</v>
      </c>
      <c r="B7" s="10" t="s">
        <v>36</v>
      </c>
      <c r="C7" s="10">
        <v>2</v>
      </c>
      <c r="D7" s="10">
        <v>1</v>
      </c>
      <c r="E7" s="10">
        <v>0</v>
      </c>
      <c r="F7" s="10">
        <v>3.3639999999999999</v>
      </c>
      <c r="G7" s="10">
        <v>2</v>
      </c>
      <c r="H7" s="10">
        <v>0</v>
      </c>
    </row>
    <row r="8" spans="1:8" ht="15.75">
      <c r="A8" s="2"/>
      <c r="B8" s="2"/>
      <c r="C8" s="2"/>
      <c r="D8" s="2"/>
      <c r="E8" s="2"/>
      <c r="F8" s="2"/>
      <c r="G8" s="2"/>
      <c r="H8" s="2"/>
    </row>
    <row r="9" spans="1:8" ht="15.75">
      <c r="A9" s="2"/>
      <c r="B9" s="2"/>
      <c r="C9" s="2"/>
      <c r="D9" s="2"/>
      <c r="E9" s="2"/>
      <c r="F9" s="2"/>
      <c r="G9" s="2"/>
      <c r="H9" s="2"/>
    </row>
    <row r="10" spans="1:8" ht="15.75">
      <c r="A10" s="2"/>
      <c r="B10" s="2"/>
      <c r="C10" s="2"/>
      <c r="D10" s="2"/>
      <c r="E10" s="2"/>
      <c r="F10" s="2"/>
      <c r="G10" s="2"/>
      <c r="H10" s="2"/>
    </row>
    <row r="11" spans="1:8" ht="15.75">
      <c r="A11" s="2"/>
      <c r="B11" s="2"/>
      <c r="C11" s="2"/>
      <c r="D11" s="2"/>
      <c r="E11" s="2"/>
      <c r="F11" s="2"/>
      <c r="G11" s="2"/>
      <c r="H1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 enumeration</vt:lpstr>
      <vt:lpstr>4 Class solution</vt:lpstr>
      <vt:lpstr>5 Class solution</vt:lpstr>
      <vt:lpstr>6 Class solution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research</cp:lastModifiedBy>
  <dcterms:created xsi:type="dcterms:W3CDTF">2012-02-29T23:36:19Z</dcterms:created>
  <dcterms:modified xsi:type="dcterms:W3CDTF">2013-06-18T18:22:39Z</dcterms:modified>
</cp:coreProperties>
</file>