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60" windowWidth="16224" windowHeight="9216" activeTab="2"/>
  </bookViews>
  <sheets>
    <sheet name="class enumeration" sheetId="1" r:id="rId1"/>
    <sheet name="6 Class solution" sheetId="4" r:id="rId2"/>
    <sheet name="7 Class solution" sheetId="5" r:id="rId3"/>
    <sheet name="8 Class solution" sheetId="6" r:id="rId4"/>
  </sheets>
  <calcPr calcId="145621"/>
</workbook>
</file>

<file path=xl/calcChain.xml><?xml version="1.0" encoding="utf-8"?>
<calcChain xmlns="http://schemas.openxmlformats.org/spreadsheetml/2006/main">
  <c r="I42" i="1" l="1"/>
  <c r="I43" i="1"/>
  <c r="I26" i="1"/>
  <c r="J13" i="1"/>
  <c r="K13" i="1" s="1"/>
  <c r="I25" i="1"/>
  <c r="J12" i="1"/>
  <c r="I41" i="1"/>
  <c r="I24" i="1"/>
  <c r="J11" i="1"/>
  <c r="I38" i="1"/>
  <c r="I39" i="1"/>
  <c r="I40" i="1"/>
  <c r="I37" i="1"/>
  <c r="I36" i="1"/>
  <c r="I21" i="1"/>
  <c r="I22" i="1"/>
  <c r="I23" i="1"/>
  <c r="I20" i="1"/>
  <c r="I19" i="1"/>
  <c r="J6" i="1"/>
  <c r="J5" i="1"/>
  <c r="J10" i="1"/>
  <c r="J9" i="1"/>
  <c r="J8" i="1"/>
  <c r="J7" i="1"/>
  <c r="K11" i="1" l="1"/>
  <c r="K12" i="1"/>
  <c r="K17" i="1"/>
  <c r="L8" i="1" s="1"/>
  <c r="K10" i="1"/>
  <c r="K8" i="1"/>
  <c r="K6" i="1"/>
  <c r="K5" i="1"/>
  <c r="K7" i="1"/>
  <c r="K9" i="1"/>
  <c r="L13" i="1" l="1"/>
  <c r="L12" i="1"/>
  <c r="L11" i="1"/>
  <c r="L10" i="1"/>
  <c r="L9" i="1"/>
  <c r="L7" i="1"/>
  <c r="L6" i="1"/>
  <c r="L5" i="1"/>
  <c r="M17" i="1" l="1"/>
  <c r="M12" i="1" s="1"/>
  <c r="M11" i="1" l="1"/>
  <c r="M13" i="1"/>
  <c r="M8" i="1"/>
  <c r="M6" i="1"/>
  <c r="M10" i="1"/>
  <c r="M9" i="1"/>
  <c r="M7" i="1"/>
  <c r="M5" i="1"/>
</calcChain>
</file>

<file path=xl/sharedStrings.xml><?xml version="1.0" encoding="utf-8"?>
<sst xmlns="http://schemas.openxmlformats.org/spreadsheetml/2006/main" count="94" uniqueCount="57">
  <si>
    <t>LL</t>
  </si>
  <si>
    <t>BIC</t>
  </si>
  <si>
    <t>ABIC</t>
  </si>
  <si>
    <t>VLMR</t>
  </si>
  <si>
    <t>BLRT</t>
  </si>
  <si>
    <t>Entropy</t>
  </si>
  <si>
    <t>Classes</t>
  </si>
  <si>
    <t>SIC</t>
  </si>
  <si>
    <t>BF</t>
  </si>
  <si>
    <t>sic max</t>
  </si>
  <si>
    <t>sum</t>
  </si>
  <si>
    <t>Cmp</t>
  </si>
  <si>
    <t>expsic</t>
  </si>
  <si>
    <t># of pmt</t>
  </si>
  <si>
    <t>Variable Name</t>
  </si>
  <si>
    <t>Label</t>
  </si>
  <si>
    <t>N= 3116</t>
  </si>
  <si>
    <t>2_3</t>
  </si>
  <si>
    <t>3_4</t>
  </si>
  <si>
    <t>4_5</t>
  </si>
  <si>
    <t>5_6</t>
  </si>
  <si>
    <t>6_7</t>
  </si>
  <si>
    <t>7_8</t>
  </si>
  <si>
    <t>8_9</t>
  </si>
  <si>
    <t>9_10</t>
  </si>
  <si>
    <t>marginal diff</t>
  </si>
  <si>
    <t>G7PSPComp</t>
  </si>
  <si>
    <t>G7ExC</t>
  </si>
  <si>
    <t>G7SSCComp</t>
  </si>
  <si>
    <t>G7SSEComp</t>
  </si>
  <si>
    <t>KSCPH7</t>
  </si>
  <si>
    <t>parents science push composite (family support)</t>
  </si>
  <si>
    <t>extracurricular activities composite (extracurricular activities)</t>
  </si>
  <si>
    <t>science self-concept composite (science self-concept)</t>
  </si>
  <si>
    <t>school science experiences composite (school science experiences)</t>
  </si>
  <si>
    <t>peer science push composite (peer support)</t>
  </si>
  <si>
    <t>C1 (9.25%)</t>
  </si>
  <si>
    <t>C2 (10.78%)</t>
  </si>
  <si>
    <t>C3 (10.39%)</t>
  </si>
  <si>
    <t>C4 (33.19%)</t>
  </si>
  <si>
    <t>C5 (19.31%)</t>
  </si>
  <si>
    <t>C6 (17.08%)</t>
  </si>
  <si>
    <t>C1 (12.20%)</t>
  </si>
  <si>
    <t>C2 (2.27%)</t>
  </si>
  <si>
    <t>C3 (10.59%)</t>
  </si>
  <si>
    <t>C4 (36.86%)</t>
  </si>
  <si>
    <t>C5 (7.67%)</t>
  </si>
  <si>
    <t>C6 (16.48%)</t>
  </si>
  <si>
    <t>C7 (13.92%)</t>
  </si>
  <si>
    <t>C1 (5.55%)</t>
  </si>
  <si>
    <t>C2 (24.67%)</t>
  </si>
  <si>
    <t>C3 (7.37%)</t>
  </si>
  <si>
    <t>C4 (0.71%)</t>
  </si>
  <si>
    <t>C5 (7.91%)</t>
  </si>
  <si>
    <t>C6 (26.06%)</t>
  </si>
  <si>
    <t>C7 (11.96%)</t>
  </si>
  <si>
    <t>C8 (15.76%)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</si>
</sst>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1" xfId="0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16" fontId="1" fillId="0" borderId="0" xfId="0" applyNumberFormat="1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0" borderId="2" xfId="0" applyFont="1" applyBorder="1"/>
    <xf numFmtId="0" fontId="1" fillId="0" borderId="0" xfId="0" applyFont="1" applyBorder="1"/>
    <xf numFmtId="0" fontId="1" fillId="0" borderId="3" xfId="0" applyFont="1" applyBorder="1"/>
    <xf numFmtId="0" fontId="1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423840769903747"/>
          <c:y val="7.4487823818532833E-2"/>
          <c:w val="0.67380314960629961"/>
          <c:h val="0.83275625564116862"/>
        </c:manualLayout>
      </c:layout>
      <c:lineChart>
        <c:grouping val="standard"/>
        <c:varyColors val="0"/>
        <c:ser>
          <c:idx val="0"/>
          <c:order val="0"/>
          <c:cat>
            <c:numRef>
              <c:f>'class enumeration'!$B$5:$B$13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cat>
          <c:val>
            <c:numRef>
              <c:f>'class enumeration'!$E$5:$E$13</c:f>
              <c:numCache>
                <c:formatCode>General</c:formatCode>
                <c:ptCount val="9"/>
                <c:pt idx="0">
                  <c:v>44979.156999999999</c:v>
                </c:pt>
                <c:pt idx="1">
                  <c:v>44596.521000000001</c:v>
                </c:pt>
                <c:pt idx="2">
                  <c:v>44347.055</c:v>
                </c:pt>
                <c:pt idx="3">
                  <c:v>44139.49</c:v>
                </c:pt>
                <c:pt idx="4">
                  <c:v>43968.048000000003</c:v>
                </c:pt>
                <c:pt idx="5">
                  <c:v>43886.567000000003</c:v>
                </c:pt>
                <c:pt idx="6">
                  <c:v>42079.911</c:v>
                </c:pt>
                <c:pt idx="7">
                  <c:v>41892.821000000004</c:v>
                </c:pt>
                <c:pt idx="8">
                  <c:v>41844.966999999997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168960"/>
        <c:axId val="92170496"/>
      </c:lineChart>
      <c:catAx>
        <c:axId val="92168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2170496"/>
        <c:crosses val="autoZero"/>
        <c:auto val="1"/>
        <c:lblAlgn val="ctr"/>
        <c:lblOffset val="100"/>
        <c:noMultiLvlLbl val="0"/>
      </c:catAx>
      <c:valAx>
        <c:axId val="92170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21689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'class enumeration'!$B$5:$B$13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cat>
          <c:val>
            <c:numRef>
              <c:f>'class enumeration'!$F$5:$F$13</c:f>
              <c:numCache>
                <c:formatCode>General</c:formatCode>
                <c:ptCount val="9"/>
                <c:pt idx="0">
                  <c:v>44928.317999999999</c:v>
                </c:pt>
                <c:pt idx="1">
                  <c:v>44526.616999999998</c:v>
                </c:pt>
                <c:pt idx="2">
                  <c:v>44258.087</c:v>
                </c:pt>
                <c:pt idx="3">
                  <c:v>44031.457999999999</c:v>
                </c:pt>
                <c:pt idx="4">
                  <c:v>43840.951000000001</c:v>
                </c:pt>
                <c:pt idx="5">
                  <c:v>43740.406000000003</c:v>
                </c:pt>
                <c:pt idx="6">
                  <c:v>41914.684000000001</c:v>
                </c:pt>
                <c:pt idx="7">
                  <c:v>41708.531000000003</c:v>
                </c:pt>
                <c:pt idx="8">
                  <c:v>41641.612999999998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190592"/>
        <c:axId val="92192128"/>
      </c:lineChart>
      <c:catAx>
        <c:axId val="92190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2192128"/>
        <c:crosses val="autoZero"/>
        <c:auto val="1"/>
        <c:lblAlgn val="ctr"/>
        <c:lblOffset val="100"/>
        <c:noMultiLvlLbl val="0"/>
      </c:catAx>
      <c:valAx>
        <c:axId val="92192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21905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29874333193013"/>
          <c:y val="3.96745486299451E-2"/>
          <c:w val="0.89122181813162926"/>
          <c:h val="0.86035537382202698"/>
        </c:manualLayout>
      </c:layout>
      <c:lineChart>
        <c:grouping val="standard"/>
        <c:varyColors val="0"/>
        <c:ser>
          <c:idx val="0"/>
          <c:order val="0"/>
          <c:tx>
            <c:strRef>
              <c:f>'6 Class solution'!$C$1</c:f>
              <c:strCache>
                <c:ptCount val="1"/>
                <c:pt idx="0">
                  <c:v>C1 (9.25%)</c:v>
                </c:pt>
              </c:strCache>
            </c:strRef>
          </c:tx>
          <c:cat>
            <c:strRef>
              <c:f>'6 Class solution'!$B$2:$B$6</c:f>
              <c:strCache>
                <c:ptCount val="5"/>
                <c:pt idx="0">
                  <c:v>parents science push composite (family support)</c:v>
                </c:pt>
                <c:pt idx="1">
                  <c:v>extracurricular activities composite (extracurricular activities)</c:v>
                </c:pt>
                <c:pt idx="2">
                  <c:v>science self-concept composite (science self-concept)</c:v>
                </c:pt>
                <c:pt idx="3">
                  <c:v>school science experiences composite (school science experiences)</c:v>
                </c:pt>
                <c:pt idx="4">
                  <c:v>peer science push composite (peer support)</c:v>
                </c:pt>
              </c:strCache>
            </c:strRef>
          </c:cat>
          <c:val>
            <c:numRef>
              <c:f>'6 Class solution'!$C$2:$C$6</c:f>
              <c:numCache>
                <c:formatCode>General</c:formatCode>
                <c:ptCount val="5"/>
                <c:pt idx="0">
                  <c:v>0.64800000000000002</c:v>
                </c:pt>
                <c:pt idx="1">
                  <c:v>1.04</c:v>
                </c:pt>
                <c:pt idx="2">
                  <c:v>2.64</c:v>
                </c:pt>
                <c:pt idx="3">
                  <c:v>2.0230000000000001</c:v>
                </c:pt>
                <c:pt idx="4">
                  <c:v>0.57099999999999995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'6 Class solution'!$D$1</c:f>
              <c:strCache>
                <c:ptCount val="1"/>
                <c:pt idx="0">
                  <c:v>C2 (10.78%)</c:v>
                </c:pt>
              </c:strCache>
            </c:strRef>
          </c:tx>
          <c:cat>
            <c:strRef>
              <c:f>'6 Class solution'!$B$2:$B$6</c:f>
              <c:strCache>
                <c:ptCount val="5"/>
                <c:pt idx="0">
                  <c:v>parents science push composite (family support)</c:v>
                </c:pt>
                <c:pt idx="1">
                  <c:v>extracurricular activities composite (extracurricular activities)</c:v>
                </c:pt>
                <c:pt idx="2">
                  <c:v>science self-concept composite (science self-concept)</c:v>
                </c:pt>
                <c:pt idx="3">
                  <c:v>school science experiences composite (school science experiences)</c:v>
                </c:pt>
                <c:pt idx="4">
                  <c:v>peer science push composite (peer support)</c:v>
                </c:pt>
              </c:strCache>
            </c:strRef>
          </c:cat>
          <c:val>
            <c:numRef>
              <c:f>'6 Class solution'!$D$2:$D$6</c:f>
              <c:numCache>
                <c:formatCode>General</c:formatCode>
                <c:ptCount val="5"/>
                <c:pt idx="0">
                  <c:v>1.131</c:v>
                </c:pt>
                <c:pt idx="1">
                  <c:v>1.5209999999999999</c:v>
                </c:pt>
                <c:pt idx="2">
                  <c:v>3.5840000000000001</c:v>
                </c:pt>
                <c:pt idx="3">
                  <c:v>3.6989999999999998</c:v>
                </c:pt>
                <c:pt idx="4">
                  <c:v>2.4609999999999999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'6 Class solution'!$E$1</c:f>
              <c:strCache>
                <c:ptCount val="1"/>
                <c:pt idx="0">
                  <c:v>C3 (10.39%)</c:v>
                </c:pt>
              </c:strCache>
            </c:strRef>
          </c:tx>
          <c:cat>
            <c:strRef>
              <c:f>'6 Class solution'!$B$2:$B$6</c:f>
              <c:strCache>
                <c:ptCount val="5"/>
                <c:pt idx="0">
                  <c:v>parents science push composite (family support)</c:v>
                </c:pt>
                <c:pt idx="1">
                  <c:v>extracurricular activities composite (extracurricular activities)</c:v>
                </c:pt>
                <c:pt idx="2">
                  <c:v>science self-concept composite (science self-concept)</c:v>
                </c:pt>
                <c:pt idx="3">
                  <c:v>school science experiences composite (school science experiences)</c:v>
                </c:pt>
                <c:pt idx="4">
                  <c:v>peer science push composite (peer support)</c:v>
                </c:pt>
              </c:strCache>
            </c:strRef>
          </c:cat>
          <c:val>
            <c:numRef>
              <c:f>'6 Class solution'!$E$2:$E$6</c:f>
              <c:numCache>
                <c:formatCode>General</c:formatCode>
                <c:ptCount val="5"/>
                <c:pt idx="0">
                  <c:v>3.3889999999999998</c:v>
                </c:pt>
                <c:pt idx="1">
                  <c:v>1.087</c:v>
                </c:pt>
                <c:pt idx="2">
                  <c:v>2.8849999999999998</c:v>
                </c:pt>
                <c:pt idx="3">
                  <c:v>2.5680000000000001</c:v>
                </c:pt>
                <c:pt idx="4">
                  <c:v>0.58899999999999997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'6 Class solution'!$F$1</c:f>
              <c:strCache>
                <c:ptCount val="1"/>
                <c:pt idx="0">
                  <c:v>C4 (33.19%)</c:v>
                </c:pt>
              </c:strCache>
            </c:strRef>
          </c:tx>
          <c:cat>
            <c:strRef>
              <c:f>'6 Class solution'!$B$2:$B$6</c:f>
              <c:strCache>
                <c:ptCount val="5"/>
                <c:pt idx="0">
                  <c:v>parents science push composite (family support)</c:v>
                </c:pt>
                <c:pt idx="1">
                  <c:v>extracurricular activities composite (extracurricular activities)</c:v>
                </c:pt>
                <c:pt idx="2">
                  <c:v>science self-concept composite (science self-concept)</c:v>
                </c:pt>
                <c:pt idx="3">
                  <c:v>school science experiences composite (school science experiences)</c:v>
                </c:pt>
                <c:pt idx="4">
                  <c:v>peer science push composite (peer support)</c:v>
                </c:pt>
              </c:strCache>
            </c:strRef>
          </c:cat>
          <c:val>
            <c:numRef>
              <c:f>'6 Class solution'!$F$2:$F$6</c:f>
              <c:numCache>
                <c:formatCode>General</c:formatCode>
                <c:ptCount val="5"/>
                <c:pt idx="0">
                  <c:v>0.70699999999999996</c:v>
                </c:pt>
                <c:pt idx="1">
                  <c:v>1.1639999999999999</c:v>
                </c:pt>
                <c:pt idx="2">
                  <c:v>3.3119999999999998</c:v>
                </c:pt>
                <c:pt idx="3">
                  <c:v>3.6429999999999998</c:v>
                </c:pt>
                <c:pt idx="4">
                  <c:v>0.432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'6 Class solution'!$G$1</c:f>
              <c:strCache>
                <c:ptCount val="1"/>
                <c:pt idx="0">
                  <c:v>C5 (19.31%)</c:v>
                </c:pt>
              </c:strCache>
            </c:strRef>
          </c:tx>
          <c:cat>
            <c:strRef>
              <c:f>'6 Class solution'!$B$2:$B$6</c:f>
              <c:strCache>
                <c:ptCount val="5"/>
                <c:pt idx="0">
                  <c:v>parents science push composite (family support)</c:v>
                </c:pt>
                <c:pt idx="1">
                  <c:v>extracurricular activities composite (extracurricular activities)</c:v>
                </c:pt>
                <c:pt idx="2">
                  <c:v>science self-concept composite (science self-concept)</c:v>
                </c:pt>
                <c:pt idx="3">
                  <c:v>school science experiences composite (school science experiences)</c:v>
                </c:pt>
                <c:pt idx="4">
                  <c:v>peer science push composite (peer support)</c:v>
                </c:pt>
              </c:strCache>
            </c:strRef>
          </c:cat>
          <c:val>
            <c:numRef>
              <c:f>'6 Class solution'!$G$2:$G$6</c:f>
              <c:numCache>
                <c:formatCode>General</c:formatCode>
                <c:ptCount val="5"/>
                <c:pt idx="0">
                  <c:v>4.0209999999999999</c:v>
                </c:pt>
                <c:pt idx="1">
                  <c:v>1.9690000000000001</c:v>
                </c:pt>
                <c:pt idx="2">
                  <c:v>3.9849999999999999</c:v>
                </c:pt>
                <c:pt idx="3">
                  <c:v>3.9889999999999999</c:v>
                </c:pt>
                <c:pt idx="4">
                  <c:v>2.7490000000000001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'6 Class solution'!$H$1</c:f>
              <c:strCache>
                <c:ptCount val="1"/>
                <c:pt idx="0">
                  <c:v>C6 (17.08%)</c:v>
                </c:pt>
              </c:strCache>
            </c:strRef>
          </c:tx>
          <c:cat>
            <c:strRef>
              <c:f>'6 Class solution'!$B$2:$B$6</c:f>
              <c:strCache>
                <c:ptCount val="5"/>
                <c:pt idx="0">
                  <c:v>parents science push composite (family support)</c:v>
                </c:pt>
                <c:pt idx="1">
                  <c:v>extracurricular activities composite (extracurricular activities)</c:v>
                </c:pt>
                <c:pt idx="2">
                  <c:v>science self-concept composite (science self-concept)</c:v>
                </c:pt>
                <c:pt idx="3">
                  <c:v>school science experiences composite (school science experiences)</c:v>
                </c:pt>
                <c:pt idx="4">
                  <c:v>peer science push composite (peer support)</c:v>
                </c:pt>
              </c:strCache>
            </c:strRef>
          </c:cat>
          <c:val>
            <c:numRef>
              <c:f>'6 Class solution'!$H$2:$H$6</c:f>
              <c:numCache>
                <c:formatCode>General</c:formatCode>
                <c:ptCount val="5"/>
                <c:pt idx="0">
                  <c:v>3.7029999999999998</c:v>
                </c:pt>
                <c:pt idx="1">
                  <c:v>1.6020000000000001</c:v>
                </c:pt>
                <c:pt idx="2">
                  <c:v>3.8410000000000002</c:v>
                </c:pt>
                <c:pt idx="3">
                  <c:v>3.9820000000000002</c:v>
                </c:pt>
                <c:pt idx="4">
                  <c:v>0.60099999999999998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319104"/>
        <c:axId val="92329088"/>
      </c:lineChart>
      <c:catAx>
        <c:axId val="9231910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000"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92329088"/>
        <c:crosses val="autoZero"/>
        <c:auto val="1"/>
        <c:lblAlgn val="ctr"/>
        <c:lblOffset val="100"/>
        <c:noMultiLvlLbl val="0"/>
      </c:catAx>
      <c:valAx>
        <c:axId val="92329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23191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'7 Class solution'!$C$1</c:f>
              <c:strCache>
                <c:ptCount val="1"/>
                <c:pt idx="0">
                  <c:v>C1 (12.20%)</c:v>
                </c:pt>
              </c:strCache>
            </c:strRef>
          </c:tx>
          <c:cat>
            <c:strRef>
              <c:f>'7 Class solution'!$B$2:$B$6</c:f>
              <c:strCache>
                <c:ptCount val="5"/>
                <c:pt idx="0">
                  <c:v>parents science push composite (family support)</c:v>
                </c:pt>
                <c:pt idx="1">
                  <c:v>extracurricular activities composite (extracurricular activities)</c:v>
                </c:pt>
                <c:pt idx="2">
                  <c:v>science self-concept composite (science self-concept)</c:v>
                </c:pt>
                <c:pt idx="3">
                  <c:v>school science experiences composite (school science experiences)</c:v>
                </c:pt>
                <c:pt idx="4">
                  <c:v>peer science push composite (peer support)</c:v>
                </c:pt>
              </c:strCache>
            </c:strRef>
          </c:cat>
          <c:val>
            <c:numRef>
              <c:f>'7 Class solution'!$C$2:$C$6</c:f>
              <c:numCache>
                <c:formatCode>General</c:formatCode>
                <c:ptCount val="5"/>
                <c:pt idx="0">
                  <c:v>0.96799999999999997</c:v>
                </c:pt>
                <c:pt idx="1">
                  <c:v>1.343</c:v>
                </c:pt>
                <c:pt idx="2">
                  <c:v>3.4580000000000002</c:v>
                </c:pt>
                <c:pt idx="3">
                  <c:v>3.4239999999999999</c:v>
                </c:pt>
                <c:pt idx="4">
                  <c:v>2.347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'7 Class solution'!$D$1</c:f>
              <c:strCache>
                <c:ptCount val="1"/>
                <c:pt idx="0">
                  <c:v>C2 (2.27%)</c:v>
                </c:pt>
              </c:strCache>
            </c:strRef>
          </c:tx>
          <c:cat>
            <c:strRef>
              <c:f>'7 Class solution'!$B$2:$B$6</c:f>
              <c:strCache>
                <c:ptCount val="5"/>
                <c:pt idx="0">
                  <c:v>parents science push composite (family support)</c:v>
                </c:pt>
                <c:pt idx="1">
                  <c:v>extracurricular activities composite (extracurricular activities)</c:v>
                </c:pt>
                <c:pt idx="2">
                  <c:v>science self-concept composite (science self-concept)</c:v>
                </c:pt>
                <c:pt idx="3">
                  <c:v>school science experiences composite (school science experiences)</c:v>
                </c:pt>
                <c:pt idx="4">
                  <c:v>peer science push composite (peer support)</c:v>
                </c:pt>
              </c:strCache>
            </c:strRef>
          </c:cat>
          <c:val>
            <c:numRef>
              <c:f>'7 Class solution'!$D$2:$D$6</c:f>
              <c:numCache>
                <c:formatCode>General</c:formatCode>
                <c:ptCount val="5"/>
                <c:pt idx="0">
                  <c:v>1.748</c:v>
                </c:pt>
                <c:pt idx="1">
                  <c:v>4.1130000000000004</c:v>
                </c:pt>
                <c:pt idx="2">
                  <c:v>3.6469999999999998</c:v>
                </c:pt>
                <c:pt idx="3">
                  <c:v>3.843</c:v>
                </c:pt>
                <c:pt idx="4">
                  <c:v>0.77600000000000002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'7 Class solution'!$E$1</c:f>
              <c:strCache>
                <c:ptCount val="1"/>
                <c:pt idx="0">
                  <c:v>C3 (10.59%)</c:v>
                </c:pt>
              </c:strCache>
            </c:strRef>
          </c:tx>
          <c:cat>
            <c:strRef>
              <c:f>'7 Class solution'!$B$2:$B$6</c:f>
              <c:strCache>
                <c:ptCount val="5"/>
                <c:pt idx="0">
                  <c:v>parents science push composite (family support)</c:v>
                </c:pt>
                <c:pt idx="1">
                  <c:v>extracurricular activities composite (extracurricular activities)</c:v>
                </c:pt>
                <c:pt idx="2">
                  <c:v>science self-concept composite (science self-concept)</c:v>
                </c:pt>
                <c:pt idx="3">
                  <c:v>school science experiences composite (school science experiences)</c:v>
                </c:pt>
                <c:pt idx="4">
                  <c:v>peer science push composite (peer support)</c:v>
                </c:pt>
              </c:strCache>
            </c:strRef>
          </c:cat>
          <c:val>
            <c:numRef>
              <c:f>'7 Class solution'!$E$2:$E$6</c:f>
              <c:numCache>
                <c:formatCode>General</c:formatCode>
                <c:ptCount val="5"/>
                <c:pt idx="0">
                  <c:v>3.9860000000000002</c:v>
                </c:pt>
                <c:pt idx="1">
                  <c:v>1.9850000000000001</c:v>
                </c:pt>
                <c:pt idx="2">
                  <c:v>3.9950000000000001</c:v>
                </c:pt>
                <c:pt idx="3">
                  <c:v>3.9569999999999999</c:v>
                </c:pt>
                <c:pt idx="4">
                  <c:v>3.3919999999999999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'7 Class solution'!$F$1</c:f>
              <c:strCache>
                <c:ptCount val="1"/>
                <c:pt idx="0">
                  <c:v>C4 (36.86%)</c:v>
                </c:pt>
              </c:strCache>
            </c:strRef>
          </c:tx>
          <c:cat>
            <c:strRef>
              <c:f>'7 Class solution'!$B$2:$B$6</c:f>
              <c:strCache>
                <c:ptCount val="5"/>
                <c:pt idx="0">
                  <c:v>parents science push composite (family support)</c:v>
                </c:pt>
                <c:pt idx="1">
                  <c:v>extracurricular activities composite (extracurricular activities)</c:v>
                </c:pt>
                <c:pt idx="2">
                  <c:v>science self-concept composite (science self-concept)</c:v>
                </c:pt>
                <c:pt idx="3">
                  <c:v>school science experiences composite (school science experiences)</c:v>
                </c:pt>
                <c:pt idx="4">
                  <c:v>peer science push composite (peer support)</c:v>
                </c:pt>
              </c:strCache>
            </c:strRef>
          </c:cat>
          <c:val>
            <c:numRef>
              <c:f>'7 Class solution'!$F$2:$F$6</c:f>
              <c:numCache>
                <c:formatCode>General</c:formatCode>
                <c:ptCount val="5"/>
                <c:pt idx="0">
                  <c:v>0.65</c:v>
                </c:pt>
                <c:pt idx="1">
                  <c:v>1.0369999999999999</c:v>
                </c:pt>
                <c:pt idx="2">
                  <c:v>3.1619999999999999</c:v>
                </c:pt>
                <c:pt idx="3">
                  <c:v>3.351</c:v>
                </c:pt>
                <c:pt idx="4">
                  <c:v>0.33900000000000002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'7 Class solution'!$G$1</c:f>
              <c:strCache>
                <c:ptCount val="1"/>
                <c:pt idx="0">
                  <c:v>C5 (7.67%)</c:v>
                </c:pt>
              </c:strCache>
            </c:strRef>
          </c:tx>
          <c:cat>
            <c:strRef>
              <c:f>'7 Class solution'!$B$2:$B$6</c:f>
              <c:strCache>
                <c:ptCount val="5"/>
                <c:pt idx="0">
                  <c:v>parents science push composite (family support)</c:v>
                </c:pt>
                <c:pt idx="1">
                  <c:v>extracurricular activities composite (extracurricular activities)</c:v>
                </c:pt>
                <c:pt idx="2">
                  <c:v>science self-concept composite (science self-concept)</c:v>
                </c:pt>
                <c:pt idx="3">
                  <c:v>school science experiences composite (school science experiences)</c:v>
                </c:pt>
                <c:pt idx="4">
                  <c:v>peer science push composite (peer support)</c:v>
                </c:pt>
              </c:strCache>
            </c:strRef>
          </c:cat>
          <c:val>
            <c:numRef>
              <c:f>'7 Class solution'!$G$2:$G$6</c:f>
              <c:numCache>
                <c:formatCode>General</c:formatCode>
                <c:ptCount val="5"/>
                <c:pt idx="0">
                  <c:v>3.089</c:v>
                </c:pt>
                <c:pt idx="1">
                  <c:v>0.98299999999999998</c:v>
                </c:pt>
                <c:pt idx="2">
                  <c:v>2.6589999999999998</c:v>
                </c:pt>
                <c:pt idx="3">
                  <c:v>2.3290000000000002</c:v>
                </c:pt>
                <c:pt idx="4">
                  <c:v>0.40100000000000002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'7 Class solution'!$H$1</c:f>
              <c:strCache>
                <c:ptCount val="1"/>
                <c:pt idx="0">
                  <c:v>C6 (16.48%)</c:v>
                </c:pt>
              </c:strCache>
            </c:strRef>
          </c:tx>
          <c:cat>
            <c:strRef>
              <c:f>'7 Class solution'!$B$2:$B$6</c:f>
              <c:strCache>
                <c:ptCount val="5"/>
                <c:pt idx="0">
                  <c:v>parents science push composite (family support)</c:v>
                </c:pt>
                <c:pt idx="1">
                  <c:v>extracurricular activities composite (extracurricular activities)</c:v>
                </c:pt>
                <c:pt idx="2">
                  <c:v>science self-concept composite (science self-concept)</c:v>
                </c:pt>
                <c:pt idx="3">
                  <c:v>school science experiences composite (school science experiences)</c:v>
                </c:pt>
                <c:pt idx="4">
                  <c:v>peer science push composite (peer support)</c:v>
                </c:pt>
              </c:strCache>
            </c:strRef>
          </c:cat>
          <c:val>
            <c:numRef>
              <c:f>'7 Class solution'!$H$2:$H$6</c:f>
              <c:numCache>
                <c:formatCode>General</c:formatCode>
                <c:ptCount val="5"/>
                <c:pt idx="0">
                  <c:v>3.6259999999999999</c:v>
                </c:pt>
                <c:pt idx="1">
                  <c:v>1.4179999999999999</c:v>
                </c:pt>
                <c:pt idx="2">
                  <c:v>3.762</c:v>
                </c:pt>
                <c:pt idx="3">
                  <c:v>3.823</c:v>
                </c:pt>
                <c:pt idx="4">
                  <c:v>0.38300000000000001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'7 Class solution'!$I$1</c:f>
              <c:strCache>
                <c:ptCount val="1"/>
                <c:pt idx="0">
                  <c:v>C7 (13.92%)</c:v>
                </c:pt>
              </c:strCache>
            </c:strRef>
          </c:tx>
          <c:cat>
            <c:strRef>
              <c:f>'7 Class solution'!$B$2:$B$6</c:f>
              <c:strCache>
                <c:ptCount val="5"/>
                <c:pt idx="0">
                  <c:v>parents science push composite (family support)</c:v>
                </c:pt>
                <c:pt idx="1">
                  <c:v>extracurricular activities composite (extracurricular activities)</c:v>
                </c:pt>
                <c:pt idx="2">
                  <c:v>science self-concept composite (science self-concept)</c:v>
                </c:pt>
                <c:pt idx="3">
                  <c:v>school science experiences composite (school science experiences)</c:v>
                </c:pt>
                <c:pt idx="4">
                  <c:v>peer science push composite (peer support)</c:v>
                </c:pt>
              </c:strCache>
            </c:strRef>
          </c:cat>
          <c:val>
            <c:numRef>
              <c:f>'7 Class solution'!$I$2:$I$6</c:f>
              <c:numCache>
                <c:formatCode>General</c:formatCode>
                <c:ptCount val="5"/>
                <c:pt idx="0">
                  <c:v>3.7639999999999998</c:v>
                </c:pt>
                <c:pt idx="1">
                  <c:v>1.827</c:v>
                </c:pt>
                <c:pt idx="2">
                  <c:v>3.863</c:v>
                </c:pt>
                <c:pt idx="3">
                  <c:v>3.907</c:v>
                </c:pt>
                <c:pt idx="4">
                  <c:v>1.9670000000000001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907584"/>
        <c:axId val="113909120"/>
      </c:lineChart>
      <c:catAx>
        <c:axId val="11390758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000"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113909120"/>
        <c:crosses val="autoZero"/>
        <c:auto val="1"/>
        <c:lblAlgn val="ctr"/>
        <c:lblOffset val="100"/>
        <c:noMultiLvlLbl val="0"/>
      </c:catAx>
      <c:valAx>
        <c:axId val="113909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39075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'8 Class solution'!$C$1</c:f>
              <c:strCache>
                <c:ptCount val="1"/>
                <c:pt idx="0">
                  <c:v>C1 (5.55%)</c:v>
                </c:pt>
              </c:strCache>
            </c:strRef>
          </c:tx>
          <c:cat>
            <c:strRef>
              <c:f>'8 Class solution'!$B$2:$B$6</c:f>
              <c:strCache>
                <c:ptCount val="5"/>
                <c:pt idx="0">
                  <c:v>parents science push composite (family support)</c:v>
                </c:pt>
                <c:pt idx="1">
                  <c:v>extracurricular activities composite (extracurricular activities)</c:v>
                </c:pt>
                <c:pt idx="2">
                  <c:v>science self-concept composite (science self-concept)</c:v>
                </c:pt>
                <c:pt idx="3">
                  <c:v>school science experiences composite (school science experiences)</c:v>
                </c:pt>
                <c:pt idx="4">
                  <c:v>peer science push composite (peer support)</c:v>
                </c:pt>
              </c:strCache>
            </c:strRef>
          </c:cat>
          <c:val>
            <c:numRef>
              <c:f>'8 Class solution'!$C$2:$C$6</c:f>
              <c:numCache>
                <c:formatCode>General</c:formatCode>
                <c:ptCount val="5"/>
                <c:pt idx="0">
                  <c:v>1.5109999999999999</c:v>
                </c:pt>
                <c:pt idx="1">
                  <c:v>0.89600000000000002</c:v>
                </c:pt>
                <c:pt idx="2">
                  <c:v>2.419</c:v>
                </c:pt>
                <c:pt idx="3">
                  <c:v>2.0390000000000001</c:v>
                </c:pt>
                <c:pt idx="4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'8 Class solution'!$D$1</c:f>
              <c:strCache>
                <c:ptCount val="1"/>
                <c:pt idx="0">
                  <c:v>C2 (24.67%)</c:v>
                </c:pt>
              </c:strCache>
            </c:strRef>
          </c:tx>
          <c:cat>
            <c:strRef>
              <c:f>'8 Class solution'!$B$2:$B$6</c:f>
              <c:strCache>
                <c:ptCount val="5"/>
                <c:pt idx="0">
                  <c:v>parents science push composite (family support)</c:v>
                </c:pt>
                <c:pt idx="1">
                  <c:v>extracurricular activities composite (extracurricular activities)</c:v>
                </c:pt>
                <c:pt idx="2">
                  <c:v>science self-concept composite (science self-concept)</c:v>
                </c:pt>
                <c:pt idx="3">
                  <c:v>school science experiences composite (school science experiences)</c:v>
                </c:pt>
                <c:pt idx="4">
                  <c:v>peer science push composite (peer support)</c:v>
                </c:pt>
              </c:strCache>
            </c:strRef>
          </c:cat>
          <c:val>
            <c:numRef>
              <c:f>'8 Class solution'!$D$2:$D$6</c:f>
              <c:numCache>
                <c:formatCode>General</c:formatCode>
                <c:ptCount val="5"/>
                <c:pt idx="0">
                  <c:v>2.0449999999999999</c:v>
                </c:pt>
                <c:pt idx="1">
                  <c:v>1.3959999999999999</c:v>
                </c:pt>
                <c:pt idx="2">
                  <c:v>3.3780000000000001</c:v>
                </c:pt>
                <c:pt idx="3">
                  <c:v>3.4289999999999998</c:v>
                </c:pt>
                <c:pt idx="4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'8 Class solution'!$E$1</c:f>
              <c:strCache>
                <c:ptCount val="1"/>
                <c:pt idx="0">
                  <c:v>C3 (7.37%)</c:v>
                </c:pt>
              </c:strCache>
            </c:strRef>
          </c:tx>
          <c:cat>
            <c:strRef>
              <c:f>'8 Class solution'!$B$2:$B$6</c:f>
              <c:strCache>
                <c:ptCount val="5"/>
                <c:pt idx="0">
                  <c:v>parents science push composite (family support)</c:v>
                </c:pt>
                <c:pt idx="1">
                  <c:v>extracurricular activities composite (extracurricular activities)</c:v>
                </c:pt>
                <c:pt idx="2">
                  <c:v>science self-concept composite (science self-concept)</c:v>
                </c:pt>
                <c:pt idx="3">
                  <c:v>school science experiences composite (school science experiences)</c:v>
                </c:pt>
                <c:pt idx="4">
                  <c:v>peer science push composite (peer support)</c:v>
                </c:pt>
              </c:strCache>
            </c:strRef>
          </c:cat>
          <c:val>
            <c:numRef>
              <c:f>'8 Class solution'!$E$2:$E$6</c:f>
              <c:numCache>
                <c:formatCode>General</c:formatCode>
                <c:ptCount val="5"/>
                <c:pt idx="0">
                  <c:v>1.504</c:v>
                </c:pt>
                <c:pt idx="1">
                  <c:v>1.19</c:v>
                </c:pt>
                <c:pt idx="2">
                  <c:v>3.2480000000000002</c:v>
                </c:pt>
                <c:pt idx="3">
                  <c:v>3.0379999999999998</c:v>
                </c:pt>
                <c:pt idx="4">
                  <c:v>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'8 Class solution'!$F$1</c:f>
              <c:strCache>
                <c:ptCount val="1"/>
                <c:pt idx="0">
                  <c:v>C4 (0.71%)</c:v>
                </c:pt>
              </c:strCache>
            </c:strRef>
          </c:tx>
          <c:cat>
            <c:strRef>
              <c:f>'8 Class solution'!$B$2:$B$6</c:f>
              <c:strCache>
                <c:ptCount val="5"/>
                <c:pt idx="0">
                  <c:v>parents science push composite (family support)</c:v>
                </c:pt>
                <c:pt idx="1">
                  <c:v>extracurricular activities composite (extracurricular activities)</c:v>
                </c:pt>
                <c:pt idx="2">
                  <c:v>science self-concept composite (science self-concept)</c:v>
                </c:pt>
                <c:pt idx="3">
                  <c:v>school science experiences composite (school science experiences)</c:v>
                </c:pt>
                <c:pt idx="4">
                  <c:v>peer science push composite (peer support)</c:v>
                </c:pt>
              </c:strCache>
            </c:strRef>
          </c:cat>
          <c:val>
            <c:numRef>
              <c:f>'8 Class solution'!$F$2:$F$6</c:f>
              <c:numCache>
                <c:formatCode>General</c:formatCode>
                <c:ptCount val="5"/>
                <c:pt idx="0">
                  <c:v>2.1459999999999999</c:v>
                </c:pt>
                <c:pt idx="1">
                  <c:v>4.4050000000000002</c:v>
                </c:pt>
                <c:pt idx="2">
                  <c:v>3.6429999999999998</c:v>
                </c:pt>
                <c:pt idx="3">
                  <c:v>4.2709999999999999</c:v>
                </c:pt>
                <c:pt idx="4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'8 Class solution'!$G$1</c:f>
              <c:strCache>
                <c:ptCount val="1"/>
                <c:pt idx="0">
                  <c:v>C5 (7.91%)</c:v>
                </c:pt>
              </c:strCache>
            </c:strRef>
          </c:tx>
          <c:cat>
            <c:strRef>
              <c:f>'8 Class solution'!$B$2:$B$6</c:f>
              <c:strCache>
                <c:ptCount val="5"/>
                <c:pt idx="0">
                  <c:v>parents science push composite (family support)</c:v>
                </c:pt>
                <c:pt idx="1">
                  <c:v>extracurricular activities composite (extracurricular activities)</c:v>
                </c:pt>
                <c:pt idx="2">
                  <c:v>science self-concept composite (science self-concept)</c:v>
                </c:pt>
                <c:pt idx="3">
                  <c:v>school science experiences composite (school science experiences)</c:v>
                </c:pt>
                <c:pt idx="4">
                  <c:v>peer science push composite (peer support)</c:v>
                </c:pt>
              </c:strCache>
            </c:strRef>
          </c:cat>
          <c:val>
            <c:numRef>
              <c:f>'8 Class solution'!$G$2:$G$6</c:f>
              <c:numCache>
                <c:formatCode>General</c:formatCode>
                <c:ptCount val="5"/>
                <c:pt idx="0">
                  <c:v>3.1659999999999999</c:v>
                </c:pt>
                <c:pt idx="1">
                  <c:v>1.5389999999999999</c:v>
                </c:pt>
                <c:pt idx="2">
                  <c:v>3.9369999999999998</c:v>
                </c:pt>
                <c:pt idx="3">
                  <c:v>3.9430000000000001</c:v>
                </c:pt>
                <c:pt idx="4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'8 Class solution'!$H$1</c:f>
              <c:strCache>
                <c:ptCount val="1"/>
                <c:pt idx="0">
                  <c:v>C6 (26.06%)</c:v>
                </c:pt>
              </c:strCache>
            </c:strRef>
          </c:tx>
          <c:cat>
            <c:strRef>
              <c:f>'8 Class solution'!$B$2:$B$6</c:f>
              <c:strCache>
                <c:ptCount val="5"/>
                <c:pt idx="0">
                  <c:v>parents science push composite (family support)</c:v>
                </c:pt>
                <c:pt idx="1">
                  <c:v>extracurricular activities composite (extracurricular activities)</c:v>
                </c:pt>
                <c:pt idx="2">
                  <c:v>science self-concept composite (science self-concept)</c:v>
                </c:pt>
                <c:pt idx="3">
                  <c:v>school science experiences composite (school science experiences)</c:v>
                </c:pt>
                <c:pt idx="4">
                  <c:v>peer science push composite (peer support)</c:v>
                </c:pt>
              </c:strCache>
            </c:strRef>
          </c:cat>
          <c:val>
            <c:numRef>
              <c:f>'8 Class solution'!$H$2:$H$6</c:f>
              <c:numCache>
                <c:formatCode>General</c:formatCode>
                <c:ptCount val="5"/>
                <c:pt idx="0">
                  <c:v>1.2410000000000001</c:v>
                </c:pt>
                <c:pt idx="1">
                  <c:v>1.012</c:v>
                </c:pt>
                <c:pt idx="2">
                  <c:v>3.2</c:v>
                </c:pt>
                <c:pt idx="3">
                  <c:v>3.4409999999999998</c:v>
                </c:pt>
                <c:pt idx="4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'8 Class solution'!$I$1</c:f>
              <c:strCache>
                <c:ptCount val="1"/>
                <c:pt idx="0">
                  <c:v>C7 (11.96%)</c:v>
                </c:pt>
              </c:strCache>
            </c:strRef>
          </c:tx>
          <c:cat>
            <c:strRef>
              <c:f>'8 Class solution'!$B$2:$B$6</c:f>
              <c:strCache>
                <c:ptCount val="5"/>
                <c:pt idx="0">
                  <c:v>parents science push composite (family support)</c:v>
                </c:pt>
                <c:pt idx="1">
                  <c:v>extracurricular activities composite (extracurricular activities)</c:v>
                </c:pt>
                <c:pt idx="2">
                  <c:v>science self-concept composite (science self-concept)</c:v>
                </c:pt>
                <c:pt idx="3">
                  <c:v>school science experiences composite (school science experiences)</c:v>
                </c:pt>
                <c:pt idx="4">
                  <c:v>peer science push composite (peer support)</c:v>
                </c:pt>
              </c:strCache>
            </c:strRef>
          </c:cat>
          <c:val>
            <c:numRef>
              <c:f>'8 Class solution'!$I$2:$I$6</c:f>
              <c:numCache>
                <c:formatCode>General</c:formatCode>
                <c:ptCount val="5"/>
                <c:pt idx="0">
                  <c:v>3.1869999999999998</c:v>
                </c:pt>
                <c:pt idx="1">
                  <c:v>1.8620000000000001</c:v>
                </c:pt>
                <c:pt idx="2">
                  <c:v>3.931</c:v>
                </c:pt>
                <c:pt idx="3">
                  <c:v>4.0279999999999996</c:v>
                </c:pt>
                <c:pt idx="4">
                  <c:v>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'8 Class solution'!$J$1</c:f>
              <c:strCache>
                <c:ptCount val="1"/>
                <c:pt idx="0">
                  <c:v>C8 (15.76%)</c:v>
                </c:pt>
              </c:strCache>
            </c:strRef>
          </c:tx>
          <c:cat>
            <c:strRef>
              <c:f>'8 Class solution'!$B$2:$B$6</c:f>
              <c:strCache>
                <c:ptCount val="5"/>
                <c:pt idx="0">
                  <c:v>parents science push composite (family support)</c:v>
                </c:pt>
                <c:pt idx="1">
                  <c:v>extracurricular activities composite (extracurricular activities)</c:v>
                </c:pt>
                <c:pt idx="2">
                  <c:v>science self-concept composite (science self-concept)</c:v>
                </c:pt>
                <c:pt idx="3">
                  <c:v>school science experiences composite (school science experiences)</c:v>
                </c:pt>
                <c:pt idx="4">
                  <c:v>peer science push composite (peer support)</c:v>
                </c:pt>
              </c:strCache>
            </c:strRef>
          </c:cat>
          <c:val>
            <c:numRef>
              <c:f>'8 Class solution'!$J$2:$J$6</c:f>
              <c:numCache>
                <c:formatCode>General</c:formatCode>
                <c:ptCount val="5"/>
                <c:pt idx="0">
                  <c:v>3.2240000000000002</c:v>
                </c:pt>
                <c:pt idx="1">
                  <c:v>1.851</c:v>
                </c:pt>
                <c:pt idx="2">
                  <c:v>3.851</c:v>
                </c:pt>
                <c:pt idx="3">
                  <c:v>3.863</c:v>
                </c:pt>
                <c:pt idx="4">
                  <c:v>3.3140000000000001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988736"/>
        <c:axId val="113990272"/>
      </c:lineChart>
      <c:catAx>
        <c:axId val="11398873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000"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113990272"/>
        <c:crosses val="autoZero"/>
        <c:auto val="1"/>
        <c:lblAlgn val="ctr"/>
        <c:lblOffset val="100"/>
        <c:noMultiLvlLbl val="0"/>
      </c:catAx>
      <c:valAx>
        <c:axId val="113990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3988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67236</xdr:colOff>
      <xdr:row>15</xdr:row>
      <xdr:rowOff>44823</xdr:rowOff>
    </xdr:from>
    <xdr:to>
      <xdr:col>6</xdr:col>
      <xdr:colOff>268942</xdr:colOff>
      <xdr:row>28</xdr:row>
      <xdr:rowOff>168088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11206</xdr:colOff>
      <xdr:row>32</xdr:row>
      <xdr:rowOff>33618</xdr:rowOff>
    </xdr:from>
    <xdr:to>
      <xdr:col>6</xdr:col>
      <xdr:colOff>212912</xdr:colOff>
      <xdr:row>45</xdr:row>
      <xdr:rowOff>156883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333375</xdr:colOff>
      <xdr:row>12</xdr:row>
      <xdr:rowOff>0</xdr:rowOff>
    </xdr:from>
    <xdr:to>
      <xdr:col>14</xdr:col>
      <xdr:colOff>123825</xdr:colOff>
      <xdr:row>34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12</xdr:row>
      <xdr:rowOff>0</xdr:rowOff>
    </xdr:from>
    <xdr:to>
      <xdr:col>13</xdr:col>
      <xdr:colOff>438150</xdr:colOff>
      <xdr:row>34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</xdr:colOff>
      <xdr:row>11</xdr:row>
      <xdr:rowOff>180975</xdr:rowOff>
    </xdr:from>
    <xdr:to>
      <xdr:col>13</xdr:col>
      <xdr:colOff>514350</xdr:colOff>
      <xdr:row>34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43"/>
  <sheetViews>
    <sheetView zoomScale="85" zoomScaleNormal="85" workbookViewId="0">
      <selection activeCell="G12" sqref="G12"/>
    </sheetView>
  </sheetViews>
  <sheetFormatPr defaultColWidth="9.21875" defaultRowHeight="15.6" x14ac:dyDescent="0.3"/>
  <cols>
    <col min="1" max="1" width="2.21875" style="1" customWidth="1"/>
    <col min="2" max="2" width="9.21875" style="1"/>
    <col min="3" max="3" width="22.5546875" style="1" customWidth="1"/>
    <col min="4" max="4" width="15.77734375" style="1" customWidth="1"/>
    <col min="5" max="5" width="14.5546875" style="1" customWidth="1"/>
    <col min="6" max="6" width="14.21875" style="1" customWidth="1"/>
    <col min="7" max="8" width="9.21875" style="1"/>
    <col min="9" max="9" width="16" style="1" customWidth="1"/>
    <col min="10" max="11" width="9.77734375" style="1" bestFit="1" customWidth="1"/>
    <col min="12" max="12" width="16.21875" style="1" customWidth="1"/>
    <col min="13" max="13" width="11.44140625" style="1" customWidth="1"/>
    <col min="14" max="14" width="6.77734375" style="1" customWidth="1"/>
    <col min="15" max="15" width="2.21875" style="1" customWidth="1"/>
    <col min="16" max="16" width="59.21875" style="1" customWidth="1"/>
    <col min="17" max="16384" width="9.21875" style="1"/>
  </cols>
  <sheetData>
    <row r="2" spans="2:16" x14ac:dyDescent="0.3">
      <c r="B2" s="1" t="s">
        <v>16</v>
      </c>
    </row>
    <row r="3" spans="2:16" x14ac:dyDescent="0.3">
      <c r="B3" s="3" t="s">
        <v>6</v>
      </c>
      <c r="C3" s="3" t="s">
        <v>0</v>
      </c>
      <c r="D3" s="3" t="s">
        <v>13</v>
      </c>
      <c r="E3" s="3" t="s">
        <v>1</v>
      </c>
      <c r="F3" s="3" t="s">
        <v>2</v>
      </c>
      <c r="G3" s="3" t="s">
        <v>3</v>
      </c>
      <c r="H3" s="3" t="s">
        <v>4</v>
      </c>
      <c r="I3" s="3" t="s">
        <v>5</v>
      </c>
      <c r="J3" s="3" t="s">
        <v>7</v>
      </c>
      <c r="K3" s="3" t="s">
        <v>8</v>
      </c>
      <c r="L3" s="3" t="s">
        <v>12</v>
      </c>
      <c r="M3" s="3" t="s">
        <v>11</v>
      </c>
      <c r="P3" s="2"/>
    </row>
    <row r="4" spans="2:16" x14ac:dyDescent="0.3">
      <c r="B4" s="3">
        <v>1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P4" s="2"/>
    </row>
    <row r="5" spans="2:16" x14ac:dyDescent="0.3">
      <c r="B5" s="3">
        <v>2</v>
      </c>
      <c r="C5" s="3">
        <v>-22425.223999999998</v>
      </c>
      <c r="D5" s="3">
        <v>16</v>
      </c>
      <c r="E5" s="3">
        <v>44979.156999999999</v>
      </c>
      <c r="F5" s="3">
        <v>44928.317999999999</v>
      </c>
      <c r="G5" s="3">
        <v>0</v>
      </c>
      <c r="H5" s="3">
        <v>0</v>
      </c>
      <c r="I5" s="4">
        <v>0.79400000000000004</v>
      </c>
      <c r="J5" s="4">
        <f>-0.5*E5</f>
        <v>-22489.5785</v>
      </c>
      <c r="K5" s="4">
        <f t="shared" ref="K5:K13" si="0">EXP(J5-J6)</f>
        <v>8.159213760880702E-84</v>
      </c>
      <c r="L5" s="3">
        <f t="shared" ref="L5:L13" si="1">EXP(J5-$K$17)</f>
        <v>0</v>
      </c>
      <c r="M5" s="3">
        <f t="shared" ref="M5:M13" si="2">L5/$M$17</f>
        <v>0</v>
      </c>
      <c r="P5" s="2"/>
    </row>
    <row r="6" spans="2:16" x14ac:dyDescent="0.3">
      <c r="B6" s="3">
        <v>3</v>
      </c>
      <c r="C6" s="3">
        <v>-22209.773000000001</v>
      </c>
      <c r="D6" s="3">
        <v>22</v>
      </c>
      <c r="E6" s="3">
        <v>44596.521000000001</v>
      </c>
      <c r="F6" s="3">
        <v>44526.616999999998</v>
      </c>
      <c r="G6" s="3">
        <v>0</v>
      </c>
      <c r="H6" s="3">
        <v>0</v>
      </c>
      <c r="I6" s="4">
        <v>0.68100000000000005</v>
      </c>
      <c r="J6" s="4">
        <f>-0.5*E6</f>
        <v>-22298.2605</v>
      </c>
      <c r="K6" s="4">
        <f t="shared" si="0"/>
        <v>6.747554309242284E-55</v>
      </c>
      <c r="L6" s="3">
        <f t="shared" si="1"/>
        <v>0</v>
      </c>
      <c r="M6" s="3">
        <f t="shared" si="2"/>
        <v>0</v>
      </c>
      <c r="P6" s="2"/>
    </row>
    <row r="7" spans="2:16" x14ac:dyDescent="0.3">
      <c r="B7" s="3">
        <v>4</v>
      </c>
      <c r="C7" s="3">
        <v>-22060.906999999999</v>
      </c>
      <c r="D7" s="3">
        <v>28</v>
      </c>
      <c r="E7" s="3">
        <v>44347.055</v>
      </c>
      <c r="F7" s="3">
        <v>44258.087</v>
      </c>
      <c r="G7" s="3">
        <v>7.4999999999999997E-3</v>
      </c>
      <c r="H7" s="3">
        <v>0</v>
      </c>
      <c r="I7" s="4">
        <v>0.72399999999999998</v>
      </c>
      <c r="J7" s="4">
        <f>-0.5*E7</f>
        <v>-22173.5275</v>
      </c>
      <c r="K7" s="4">
        <f t="shared" si="0"/>
        <v>8.469015581157524E-46</v>
      </c>
      <c r="L7" s="3">
        <f t="shared" si="1"/>
        <v>0</v>
      </c>
      <c r="M7" s="3">
        <f t="shared" si="2"/>
        <v>0</v>
      </c>
      <c r="P7" s="2"/>
    </row>
    <row r="8" spans="2:16" x14ac:dyDescent="0.3">
      <c r="B8" s="3">
        <v>5</v>
      </c>
      <c r="C8" s="3">
        <v>-21932.991999999998</v>
      </c>
      <c r="D8" s="3">
        <v>34</v>
      </c>
      <c r="E8" s="3">
        <v>44139.49</v>
      </c>
      <c r="F8" s="3">
        <v>44031.457999999999</v>
      </c>
      <c r="G8" s="3">
        <v>8.5000000000000006E-3</v>
      </c>
      <c r="H8" s="3">
        <v>0</v>
      </c>
      <c r="I8" s="4">
        <v>0.76</v>
      </c>
      <c r="J8" s="4">
        <f>-0.5*E8</f>
        <v>-22069.744999999999</v>
      </c>
      <c r="K8" s="4">
        <f t="shared" si="0"/>
        <v>5.9134743417752008E-38</v>
      </c>
      <c r="L8" s="3">
        <f t="shared" si="1"/>
        <v>0</v>
      </c>
      <c r="M8" s="3">
        <f t="shared" si="2"/>
        <v>0</v>
      </c>
      <c r="P8" s="2"/>
    </row>
    <row r="9" spans="2:16" x14ac:dyDescent="0.3">
      <c r="B9" s="3">
        <v>6</v>
      </c>
      <c r="C9" s="3">
        <v>-21823.137999999999</v>
      </c>
      <c r="D9" s="3">
        <v>40</v>
      </c>
      <c r="E9" s="6">
        <v>43968.048000000003</v>
      </c>
      <c r="F9" s="6">
        <v>43840.951000000001</v>
      </c>
      <c r="G9" s="3">
        <v>0</v>
      </c>
      <c r="H9" s="3">
        <v>0</v>
      </c>
      <c r="I9" s="4">
        <v>0.76100000000000001</v>
      </c>
      <c r="J9" s="4">
        <f t="shared" ref="J9:J13" si="3">-0.5*E9</f>
        <v>-21984.024000000001</v>
      </c>
      <c r="K9" s="4">
        <f t="shared" si="0"/>
        <v>2.0259357121226164E-18</v>
      </c>
      <c r="L9" s="3">
        <f t="shared" si="1"/>
        <v>0</v>
      </c>
      <c r="M9" s="3">
        <f t="shared" si="2"/>
        <v>0</v>
      </c>
      <c r="P9" s="2"/>
    </row>
    <row r="10" spans="2:16" x14ac:dyDescent="0.3">
      <c r="B10" s="3">
        <v>7</v>
      </c>
      <c r="C10" s="3">
        <v>-21758.263999999999</v>
      </c>
      <c r="D10" s="3">
        <v>46</v>
      </c>
      <c r="E10" s="6">
        <v>43886.567000000003</v>
      </c>
      <c r="F10" s="6">
        <v>43740.406000000003</v>
      </c>
      <c r="G10" s="6">
        <v>1E-4</v>
      </c>
      <c r="H10" s="3">
        <v>0</v>
      </c>
      <c r="I10" s="4">
        <v>0.81699999999999995</v>
      </c>
      <c r="J10" s="4">
        <f t="shared" si="3"/>
        <v>-21943.283500000001</v>
      </c>
      <c r="K10" s="4">
        <f t="shared" si="0"/>
        <v>0</v>
      </c>
      <c r="L10" s="3">
        <f t="shared" si="1"/>
        <v>0</v>
      </c>
      <c r="M10" s="3">
        <f t="shared" si="2"/>
        <v>0</v>
      </c>
      <c r="P10" s="2"/>
    </row>
    <row r="11" spans="2:16" x14ac:dyDescent="0.3">
      <c r="B11" s="3">
        <v>8</v>
      </c>
      <c r="C11" s="3">
        <v>-20830.803</v>
      </c>
      <c r="D11" s="3">
        <v>52</v>
      </c>
      <c r="E11" s="6">
        <v>42079.911</v>
      </c>
      <c r="F11" s="6">
        <v>41914.684000000001</v>
      </c>
      <c r="G11" s="11">
        <v>0.18709999999999999</v>
      </c>
      <c r="H11" s="3">
        <v>0</v>
      </c>
      <c r="I11" s="4">
        <v>0.86499999999999999</v>
      </c>
      <c r="J11" s="4">
        <f t="shared" si="3"/>
        <v>-21039.9555</v>
      </c>
      <c r="K11" s="4">
        <f t="shared" si="0"/>
        <v>2.3654985728198941E-41</v>
      </c>
      <c r="L11" s="3">
        <f t="shared" si="1"/>
        <v>9.6063547796293206E-52</v>
      </c>
      <c r="M11" s="3">
        <f t="shared" si="2"/>
        <v>9.6063547792392041E-52</v>
      </c>
      <c r="P11" s="2"/>
    </row>
    <row r="12" spans="2:16" x14ac:dyDescent="0.3">
      <c r="B12" s="3">
        <v>9</v>
      </c>
      <c r="C12" s="3">
        <v>-20713.125</v>
      </c>
      <c r="D12" s="3">
        <v>58</v>
      </c>
      <c r="E12" s="3">
        <v>41892.821000000004</v>
      </c>
      <c r="F12" s="3">
        <v>41708.531000000003</v>
      </c>
      <c r="G12" s="11">
        <v>0.29830000000000001</v>
      </c>
      <c r="H12" s="3">
        <v>0</v>
      </c>
      <c r="I12" s="4">
        <v>0.84699999999999998</v>
      </c>
      <c r="J12" s="4">
        <f t="shared" si="3"/>
        <v>-20946.410500000002</v>
      </c>
      <c r="K12" s="4">
        <f t="shared" si="0"/>
        <v>4.0610275102291242E-11</v>
      </c>
      <c r="L12" s="3">
        <f t="shared" si="1"/>
        <v>4.0610275102291242E-11</v>
      </c>
      <c r="M12" s="3">
        <f t="shared" si="2"/>
        <v>4.061027510064205E-11</v>
      </c>
      <c r="P12" s="2"/>
    </row>
    <row r="13" spans="2:16" x14ac:dyDescent="0.3">
      <c r="B13" s="3">
        <v>10</v>
      </c>
      <c r="C13" s="3">
        <v>-20665.065999999999</v>
      </c>
      <c r="D13" s="3">
        <v>64</v>
      </c>
      <c r="E13" s="3">
        <v>41844.966999999997</v>
      </c>
      <c r="F13" s="3">
        <v>41641.612999999998</v>
      </c>
      <c r="G13" s="3">
        <v>0.23960000000000001</v>
      </c>
      <c r="H13" s="3">
        <v>0</v>
      </c>
      <c r="I13" s="4">
        <v>0.83699999999999997</v>
      </c>
      <c r="J13" s="4">
        <f t="shared" si="3"/>
        <v>-20922.483499999998</v>
      </c>
      <c r="K13" s="4">
        <f t="shared" si="0"/>
        <v>0</v>
      </c>
      <c r="L13" s="3">
        <f t="shared" si="1"/>
        <v>1</v>
      </c>
      <c r="M13" s="3">
        <f t="shared" si="2"/>
        <v>0.99999999995938982</v>
      </c>
    </row>
    <row r="15" spans="2:16" x14ac:dyDescent="0.3">
      <c r="B15" s="1" t="s">
        <v>1</v>
      </c>
    </row>
    <row r="16" spans="2:16" x14ac:dyDescent="0.3">
      <c r="K16" s="1" t="s">
        <v>9</v>
      </c>
      <c r="M16" s="1" t="s">
        <v>10</v>
      </c>
    </row>
    <row r="17" spans="2:13" x14ac:dyDescent="0.3">
      <c r="K17" s="1">
        <f>MAX(J5:J13)</f>
        <v>-20922.483499999998</v>
      </c>
      <c r="M17" s="1">
        <f>SUM(L5:L13)</f>
        <v>1.0000000000406102</v>
      </c>
    </row>
    <row r="18" spans="2:13" x14ac:dyDescent="0.3">
      <c r="H18" s="1" t="s">
        <v>1</v>
      </c>
      <c r="I18" s="1" t="s">
        <v>25</v>
      </c>
    </row>
    <row r="19" spans="2:13" x14ac:dyDescent="0.3">
      <c r="H19" s="5" t="s">
        <v>17</v>
      </c>
      <c r="I19" s="1">
        <f>E5-E6</f>
        <v>382.6359999999986</v>
      </c>
    </row>
    <row r="20" spans="2:13" x14ac:dyDescent="0.3">
      <c r="H20" s="1" t="s">
        <v>18</v>
      </c>
      <c r="I20" s="1">
        <f>E6-E7</f>
        <v>249.46600000000035</v>
      </c>
    </row>
    <row r="21" spans="2:13" x14ac:dyDescent="0.3">
      <c r="H21" s="1" t="s">
        <v>19</v>
      </c>
      <c r="I21" s="1">
        <f t="shared" ref="I21:I26" si="4">E7-E8</f>
        <v>207.56500000000233</v>
      </c>
    </row>
    <row r="22" spans="2:13" x14ac:dyDescent="0.3">
      <c r="H22" s="1" t="s">
        <v>20</v>
      </c>
      <c r="I22" s="1">
        <f t="shared" si="4"/>
        <v>171.44199999999546</v>
      </c>
    </row>
    <row r="23" spans="2:13" x14ac:dyDescent="0.3">
      <c r="H23" s="1" t="s">
        <v>21</v>
      </c>
      <c r="I23" s="7">
        <f t="shared" si="4"/>
        <v>81.480999999999767</v>
      </c>
    </row>
    <row r="24" spans="2:13" x14ac:dyDescent="0.3">
      <c r="H24" s="1" t="s">
        <v>22</v>
      </c>
      <c r="I24" s="1">
        <f t="shared" si="4"/>
        <v>1806.6560000000027</v>
      </c>
    </row>
    <row r="25" spans="2:13" x14ac:dyDescent="0.3">
      <c r="H25" s="1" t="s">
        <v>23</v>
      </c>
      <c r="I25" s="7">
        <f t="shared" si="4"/>
        <v>187.08999999999651</v>
      </c>
    </row>
    <row r="26" spans="2:13" x14ac:dyDescent="0.3">
      <c r="H26" s="1" t="s">
        <v>24</v>
      </c>
      <c r="I26" s="1">
        <f t="shared" si="4"/>
        <v>47.854000000006636</v>
      </c>
    </row>
    <row r="32" spans="2:13" x14ac:dyDescent="0.3">
      <c r="B32" s="1" t="s">
        <v>2</v>
      </c>
    </row>
    <row r="35" spans="8:9" x14ac:dyDescent="0.3">
      <c r="H35" s="1" t="s">
        <v>2</v>
      </c>
      <c r="I35" s="1" t="s">
        <v>25</v>
      </c>
    </row>
    <row r="36" spans="8:9" x14ac:dyDescent="0.3">
      <c r="H36" s="1" t="s">
        <v>17</v>
      </c>
      <c r="I36" s="1">
        <f>F5-F6</f>
        <v>401.70100000000093</v>
      </c>
    </row>
    <row r="37" spans="8:9" x14ac:dyDescent="0.3">
      <c r="H37" s="1" t="s">
        <v>18</v>
      </c>
      <c r="I37" s="1">
        <f>F6-F7</f>
        <v>268.52999999999884</v>
      </c>
    </row>
    <row r="38" spans="8:9" x14ac:dyDescent="0.3">
      <c r="H38" s="1" t="s">
        <v>19</v>
      </c>
      <c r="I38" s="1">
        <f t="shared" ref="I38:I43" si="5">F7-F8</f>
        <v>226.62900000000081</v>
      </c>
    </row>
    <row r="39" spans="8:9" x14ac:dyDescent="0.3">
      <c r="H39" s="1" t="s">
        <v>20</v>
      </c>
      <c r="I39" s="1">
        <f t="shared" si="5"/>
        <v>190.50699999999779</v>
      </c>
    </row>
    <row r="40" spans="8:9" x14ac:dyDescent="0.3">
      <c r="H40" s="1" t="s">
        <v>21</v>
      </c>
      <c r="I40" s="7">
        <f t="shared" si="5"/>
        <v>100.54499999999825</v>
      </c>
    </row>
    <row r="41" spans="8:9" x14ac:dyDescent="0.3">
      <c r="H41" s="1" t="s">
        <v>22</v>
      </c>
      <c r="I41" s="1">
        <f t="shared" si="5"/>
        <v>1825.7220000000016</v>
      </c>
    </row>
    <row r="42" spans="8:9" x14ac:dyDescent="0.3">
      <c r="H42" s="1" t="s">
        <v>23</v>
      </c>
      <c r="I42" s="7">
        <f t="shared" si="5"/>
        <v>206.15299999999843</v>
      </c>
    </row>
    <row r="43" spans="8:9" x14ac:dyDescent="0.3">
      <c r="H43" s="1" t="s">
        <v>24</v>
      </c>
      <c r="I43" s="1">
        <f t="shared" si="5"/>
        <v>66.918000000005122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topLeftCell="A3" zoomScale="70" zoomScaleNormal="70" workbookViewId="0">
      <selection activeCell="J8" sqref="J8"/>
    </sheetView>
  </sheetViews>
  <sheetFormatPr defaultRowHeight="14.4" x14ac:dyDescent="0.3"/>
  <cols>
    <col min="1" max="1" width="16.44140625" customWidth="1"/>
    <col min="2" max="2" width="60.21875" customWidth="1"/>
    <col min="3" max="3" width="12.44140625" customWidth="1"/>
    <col min="4" max="4" width="13" customWidth="1"/>
    <col min="5" max="5" width="13.21875" customWidth="1"/>
    <col min="6" max="6" width="13.77734375" customWidth="1"/>
    <col min="7" max="7" width="13.44140625" customWidth="1"/>
    <col min="8" max="8" width="15.5546875" customWidth="1"/>
  </cols>
  <sheetData>
    <row r="1" spans="1:8" ht="15.6" x14ac:dyDescent="0.3">
      <c r="A1" s="2" t="s">
        <v>14</v>
      </c>
      <c r="B1" s="2" t="s">
        <v>15</v>
      </c>
      <c r="C1" s="2" t="s">
        <v>36</v>
      </c>
      <c r="D1" s="2" t="s">
        <v>37</v>
      </c>
      <c r="E1" s="2" t="s">
        <v>38</v>
      </c>
      <c r="F1" s="2" t="s">
        <v>39</v>
      </c>
      <c r="G1" s="2" t="s">
        <v>40</v>
      </c>
      <c r="H1" s="2" t="s">
        <v>41</v>
      </c>
    </row>
    <row r="2" spans="1:8" ht="15.6" x14ac:dyDescent="0.3">
      <c r="A2" s="8" t="s">
        <v>26</v>
      </c>
      <c r="B2" s="8" t="s">
        <v>31</v>
      </c>
      <c r="C2" s="8">
        <v>0.64800000000000002</v>
      </c>
      <c r="D2" s="8">
        <v>1.131</v>
      </c>
      <c r="E2" s="8">
        <v>3.3889999999999998</v>
      </c>
      <c r="F2" s="8">
        <v>0.70699999999999996</v>
      </c>
      <c r="G2" s="8">
        <v>4.0209999999999999</v>
      </c>
      <c r="H2" s="8">
        <v>3.7029999999999998</v>
      </c>
    </row>
    <row r="3" spans="1:8" ht="15.6" x14ac:dyDescent="0.3">
      <c r="A3" s="9" t="s">
        <v>27</v>
      </c>
      <c r="B3" s="9" t="s">
        <v>32</v>
      </c>
      <c r="C3" s="9">
        <v>1.04</v>
      </c>
      <c r="D3" s="9">
        <v>1.5209999999999999</v>
      </c>
      <c r="E3" s="9">
        <v>1.087</v>
      </c>
      <c r="F3" s="9">
        <v>1.1639999999999999</v>
      </c>
      <c r="G3" s="9">
        <v>1.9690000000000001</v>
      </c>
      <c r="H3" s="9">
        <v>1.6020000000000001</v>
      </c>
    </row>
    <row r="4" spans="1:8" ht="15.6" x14ac:dyDescent="0.3">
      <c r="A4" s="9" t="s">
        <v>28</v>
      </c>
      <c r="B4" s="9" t="s">
        <v>33</v>
      </c>
      <c r="C4" s="9">
        <v>2.64</v>
      </c>
      <c r="D4" s="9">
        <v>3.5840000000000001</v>
      </c>
      <c r="E4" s="9">
        <v>2.8849999999999998</v>
      </c>
      <c r="F4" s="9">
        <v>3.3119999999999998</v>
      </c>
      <c r="G4" s="9">
        <v>3.9849999999999999</v>
      </c>
      <c r="H4" s="9">
        <v>3.8410000000000002</v>
      </c>
    </row>
    <row r="5" spans="1:8" ht="15.6" x14ac:dyDescent="0.3">
      <c r="A5" s="9" t="s">
        <v>29</v>
      </c>
      <c r="B5" s="9" t="s">
        <v>34</v>
      </c>
      <c r="C5" s="9">
        <v>2.0230000000000001</v>
      </c>
      <c r="D5" s="9">
        <v>3.6989999999999998</v>
      </c>
      <c r="E5" s="9">
        <v>2.5680000000000001</v>
      </c>
      <c r="F5" s="9">
        <v>3.6429999999999998</v>
      </c>
      <c r="G5" s="9">
        <v>3.9889999999999999</v>
      </c>
      <c r="H5" s="9">
        <v>3.9820000000000002</v>
      </c>
    </row>
    <row r="6" spans="1:8" ht="15.6" x14ac:dyDescent="0.3">
      <c r="A6" s="10" t="s">
        <v>30</v>
      </c>
      <c r="B6" s="10" t="s">
        <v>35</v>
      </c>
      <c r="C6" s="10">
        <v>0.57099999999999995</v>
      </c>
      <c r="D6" s="10">
        <v>2.4609999999999999</v>
      </c>
      <c r="E6" s="10">
        <v>0.58899999999999997</v>
      </c>
      <c r="F6" s="10">
        <v>0.432</v>
      </c>
      <c r="G6" s="10">
        <v>2.7490000000000001</v>
      </c>
      <c r="H6" s="10">
        <v>0.60099999999999998</v>
      </c>
    </row>
    <row r="7" spans="1:8" ht="15.6" x14ac:dyDescent="0.3">
      <c r="A7" s="2"/>
      <c r="B7" s="2"/>
      <c r="C7" s="2"/>
      <c r="D7" s="2"/>
      <c r="E7" s="2"/>
      <c r="F7" s="2"/>
      <c r="G7" s="2"/>
      <c r="H7" s="2"/>
    </row>
    <row r="8" spans="1:8" ht="15.6" x14ac:dyDescent="0.3">
      <c r="A8" s="2"/>
      <c r="B8" s="2"/>
      <c r="C8" s="2"/>
      <c r="D8" s="2"/>
      <c r="E8" s="2"/>
      <c r="F8" s="2"/>
      <c r="G8" s="2"/>
      <c r="H8" s="2"/>
    </row>
    <row r="9" spans="1:8" ht="15.6" x14ac:dyDescent="0.3">
      <c r="A9" s="2"/>
      <c r="B9" s="2"/>
      <c r="C9" s="2"/>
      <c r="D9" s="2"/>
      <c r="E9" s="2"/>
      <c r="F9" s="2"/>
      <c r="G9" s="2"/>
      <c r="H9" s="2"/>
    </row>
    <row r="10" spans="1:8" ht="15.6" x14ac:dyDescent="0.3">
      <c r="A10" s="2"/>
      <c r="B10" s="2"/>
      <c r="C10" s="2"/>
      <c r="D10" s="2"/>
      <c r="E10" s="2"/>
      <c r="F10" s="2"/>
      <c r="G10" s="2"/>
      <c r="H10" s="2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tabSelected="1" zoomScale="85" zoomScaleNormal="85" workbookViewId="0">
      <selection activeCell="I7" sqref="I7"/>
    </sheetView>
  </sheetViews>
  <sheetFormatPr defaultRowHeight="14.4" x14ac:dyDescent="0.3"/>
  <cols>
    <col min="1" max="1" width="15.77734375" customWidth="1"/>
    <col min="2" max="2" width="59.77734375" customWidth="1"/>
    <col min="3" max="3" width="13.21875" customWidth="1"/>
    <col min="4" max="4" width="14.21875" customWidth="1"/>
    <col min="5" max="5" width="12.77734375" customWidth="1"/>
    <col min="6" max="6" width="14.5546875" customWidth="1"/>
    <col min="7" max="7" width="16.5546875" customWidth="1"/>
    <col min="8" max="8" width="14" customWidth="1"/>
    <col min="9" max="9" width="16" customWidth="1"/>
  </cols>
  <sheetData>
    <row r="1" spans="1:9" ht="15.6" x14ac:dyDescent="0.3">
      <c r="A1" s="2" t="s">
        <v>14</v>
      </c>
      <c r="B1" s="2" t="s">
        <v>15</v>
      </c>
      <c r="C1" s="2" t="s">
        <v>42</v>
      </c>
      <c r="D1" s="2" t="s">
        <v>43</v>
      </c>
      <c r="E1" s="2" t="s">
        <v>44</v>
      </c>
      <c r="F1" s="2" t="s">
        <v>45</v>
      </c>
      <c r="G1" s="2" t="s">
        <v>46</v>
      </c>
      <c r="H1" s="2" t="s">
        <v>47</v>
      </c>
      <c r="I1" s="2" t="s">
        <v>48</v>
      </c>
    </row>
    <row r="2" spans="1:9" ht="15.6" x14ac:dyDescent="0.3">
      <c r="A2" s="8" t="s">
        <v>26</v>
      </c>
      <c r="B2" s="8" t="s">
        <v>31</v>
      </c>
      <c r="C2" s="8">
        <v>0.96799999999999997</v>
      </c>
      <c r="D2" s="8">
        <v>1.748</v>
      </c>
      <c r="E2" s="8">
        <v>3.9860000000000002</v>
      </c>
      <c r="F2" s="8">
        <v>0.65</v>
      </c>
      <c r="G2" s="8">
        <v>3.089</v>
      </c>
      <c r="H2" s="8">
        <v>3.6259999999999999</v>
      </c>
      <c r="I2" s="8">
        <v>3.7639999999999998</v>
      </c>
    </row>
    <row r="3" spans="1:9" ht="15.6" x14ac:dyDescent="0.3">
      <c r="A3" s="9" t="s">
        <v>27</v>
      </c>
      <c r="B3" s="9" t="s">
        <v>32</v>
      </c>
      <c r="C3" s="9">
        <v>1.343</v>
      </c>
      <c r="D3" s="9">
        <v>4.1130000000000004</v>
      </c>
      <c r="E3" s="9">
        <v>1.9850000000000001</v>
      </c>
      <c r="F3" s="9">
        <v>1.0369999999999999</v>
      </c>
      <c r="G3" s="9">
        <v>0.98299999999999998</v>
      </c>
      <c r="H3" s="9">
        <v>1.4179999999999999</v>
      </c>
      <c r="I3" s="9">
        <v>1.827</v>
      </c>
    </row>
    <row r="4" spans="1:9" ht="15.6" x14ac:dyDescent="0.3">
      <c r="A4" s="9" t="s">
        <v>28</v>
      </c>
      <c r="B4" s="9" t="s">
        <v>33</v>
      </c>
      <c r="C4" s="9">
        <v>3.4580000000000002</v>
      </c>
      <c r="D4" s="9">
        <v>3.6469999999999998</v>
      </c>
      <c r="E4" s="9">
        <v>3.9950000000000001</v>
      </c>
      <c r="F4" s="9">
        <v>3.1619999999999999</v>
      </c>
      <c r="G4" s="9">
        <v>2.6589999999999998</v>
      </c>
      <c r="H4" s="9">
        <v>3.762</v>
      </c>
      <c r="I4" s="9">
        <v>3.863</v>
      </c>
    </row>
    <row r="5" spans="1:9" ht="15.6" x14ac:dyDescent="0.3">
      <c r="A5" s="9" t="s">
        <v>29</v>
      </c>
      <c r="B5" s="9" t="s">
        <v>34</v>
      </c>
      <c r="C5" s="9">
        <v>3.4239999999999999</v>
      </c>
      <c r="D5" s="9">
        <v>3.843</v>
      </c>
      <c r="E5" s="9">
        <v>3.9569999999999999</v>
      </c>
      <c r="F5" s="9">
        <v>3.351</v>
      </c>
      <c r="G5" s="9">
        <v>2.3290000000000002</v>
      </c>
      <c r="H5" s="9">
        <v>3.823</v>
      </c>
      <c r="I5" s="9">
        <v>3.907</v>
      </c>
    </row>
    <row r="6" spans="1:9" ht="15.6" x14ac:dyDescent="0.3">
      <c r="A6" s="10" t="s">
        <v>30</v>
      </c>
      <c r="B6" s="10" t="s">
        <v>35</v>
      </c>
      <c r="C6" s="10">
        <v>2.347</v>
      </c>
      <c r="D6" s="10">
        <v>0.77600000000000002</v>
      </c>
      <c r="E6" s="10">
        <v>3.3919999999999999</v>
      </c>
      <c r="F6" s="10">
        <v>0.33900000000000002</v>
      </c>
      <c r="G6" s="10">
        <v>0.40100000000000002</v>
      </c>
      <c r="H6" s="10">
        <v>0.38300000000000001</v>
      </c>
      <c r="I6" s="10">
        <v>1.9670000000000001</v>
      </c>
    </row>
    <row r="7" spans="1:9" ht="15.6" x14ac:dyDescent="0.3">
      <c r="A7" s="2"/>
      <c r="B7" s="2"/>
      <c r="C7" s="2"/>
      <c r="D7" s="2"/>
      <c r="E7" s="2"/>
      <c r="F7" s="2"/>
      <c r="G7" s="2"/>
      <c r="H7" s="2"/>
      <c r="I7" s="2"/>
    </row>
    <row r="8" spans="1:9" ht="15.6" x14ac:dyDescent="0.3">
      <c r="A8" s="2"/>
      <c r="B8" s="2"/>
      <c r="C8" s="2"/>
      <c r="D8" s="2"/>
      <c r="E8" s="2"/>
      <c r="F8" s="2"/>
      <c r="G8" s="2"/>
      <c r="H8" s="2"/>
      <c r="I8" s="2"/>
    </row>
    <row r="9" spans="1:9" ht="15.6" x14ac:dyDescent="0.3">
      <c r="A9" s="2"/>
      <c r="B9" s="2"/>
      <c r="C9" s="2"/>
      <c r="D9" s="2"/>
      <c r="E9" s="2"/>
      <c r="F9" s="2"/>
      <c r="G9" s="2"/>
      <c r="H9" s="2"/>
      <c r="I9" s="2"/>
    </row>
    <row r="10" spans="1:9" ht="15.6" x14ac:dyDescent="0.3">
      <c r="A10" s="2"/>
      <c r="B10" s="2"/>
      <c r="C10" s="2"/>
      <c r="D10" s="2"/>
      <c r="E10" s="2"/>
      <c r="F10" s="2"/>
      <c r="G10" s="2"/>
      <c r="H10" s="2"/>
      <c r="I10" s="2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topLeftCell="C16" workbookViewId="0">
      <selection activeCell="F6" sqref="F6:H6"/>
    </sheetView>
  </sheetViews>
  <sheetFormatPr defaultRowHeight="14.4" x14ac:dyDescent="0.3"/>
  <cols>
    <col min="1" max="1" width="15" customWidth="1"/>
    <col min="2" max="2" width="62.77734375" customWidth="1"/>
    <col min="3" max="3" width="15.21875" customWidth="1"/>
    <col min="4" max="4" width="14.5546875" customWidth="1"/>
    <col min="5" max="5" width="14" customWidth="1"/>
    <col min="6" max="6" width="13" customWidth="1"/>
    <col min="7" max="7" width="14" customWidth="1"/>
    <col min="8" max="8" width="14.5546875" customWidth="1"/>
    <col min="9" max="9" width="14.21875" customWidth="1"/>
    <col min="10" max="10" width="17.21875" customWidth="1"/>
  </cols>
  <sheetData>
    <row r="1" spans="1:10" ht="15.6" x14ac:dyDescent="0.3">
      <c r="A1" s="2" t="s">
        <v>14</v>
      </c>
      <c r="B1" s="2" t="s">
        <v>15</v>
      </c>
      <c r="C1" s="2" t="s">
        <v>49</v>
      </c>
      <c r="D1" s="2" t="s">
        <v>50</v>
      </c>
      <c r="E1" s="2" t="s">
        <v>51</v>
      </c>
      <c r="F1" s="2" t="s">
        <v>52</v>
      </c>
      <c r="G1" s="2" t="s">
        <v>53</v>
      </c>
      <c r="H1" s="2" t="s">
        <v>54</v>
      </c>
      <c r="I1" s="2" t="s">
        <v>55</v>
      </c>
      <c r="J1" s="2" t="s">
        <v>56</v>
      </c>
    </row>
    <row r="2" spans="1:10" ht="15.6" x14ac:dyDescent="0.3">
      <c r="A2" s="8" t="s">
        <v>26</v>
      </c>
      <c r="B2" s="8" t="s">
        <v>31</v>
      </c>
      <c r="C2" s="8">
        <v>1.5109999999999999</v>
      </c>
      <c r="D2" s="8">
        <v>2.0449999999999999</v>
      </c>
      <c r="E2" s="8">
        <v>1.504</v>
      </c>
      <c r="F2" s="8">
        <v>2.1459999999999999</v>
      </c>
      <c r="G2" s="8">
        <v>3.1659999999999999</v>
      </c>
      <c r="H2" s="8">
        <v>1.2410000000000001</v>
      </c>
      <c r="I2" s="8">
        <v>3.1869999999999998</v>
      </c>
      <c r="J2" s="8">
        <v>3.2240000000000002</v>
      </c>
    </row>
    <row r="3" spans="1:10" ht="15.6" x14ac:dyDescent="0.3">
      <c r="A3" s="9" t="s">
        <v>27</v>
      </c>
      <c r="B3" s="9" t="s">
        <v>32</v>
      </c>
      <c r="C3" s="9">
        <v>0.89600000000000002</v>
      </c>
      <c r="D3" s="9">
        <v>1.3959999999999999</v>
      </c>
      <c r="E3" s="9">
        <v>1.19</v>
      </c>
      <c r="F3" s="9">
        <v>4.4050000000000002</v>
      </c>
      <c r="G3" s="9">
        <v>1.5389999999999999</v>
      </c>
      <c r="H3" s="9">
        <v>1.012</v>
      </c>
      <c r="I3" s="9">
        <v>1.8620000000000001</v>
      </c>
      <c r="J3" s="9">
        <v>1.851</v>
      </c>
    </row>
    <row r="4" spans="1:10" ht="15.6" x14ac:dyDescent="0.3">
      <c r="A4" s="9" t="s">
        <v>28</v>
      </c>
      <c r="B4" s="9" t="s">
        <v>33</v>
      </c>
      <c r="C4" s="9">
        <v>2.419</v>
      </c>
      <c r="D4" s="9">
        <v>3.3780000000000001</v>
      </c>
      <c r="E4" s="9">
        <v>3.2480000000000002</v>
      </c>
      <c r="F4" s="9">
        <v>3.6429999999999998</v>
      </c>
      <c r="G4" s="9">
        <v>3.9369999999999998</v>
      </c>
      <c r="H4" s="9">
        <v>3.2</v>
      </c>
      <c r="I4" s="9">
        <v>3.931</v>
      </c>
      <c r="J4" s="9">
        <v>3.851</v>
      </c>
    </row>
    <row r="5" spans="1:10" ht="15.6" x14ac:dyDescent="0.3">
      <c r="A5" s="9" t="s">
        <v>29</v>
      </c>
      <c r="B5" s="9" t="s">
        <v>34</v>
      </c>
      <c r="C5" s="9">
        <v>2.0390000000000001</v>
      </c>
      <c r="D5" s="9">
        <v>3.4289999999999998</v>
      </c>
      <c r="E5" s="9">
        <v>3.0379999999999998</v>
      </c>
      <c r="F5" s="9">
        <v>4.2709999999999999</v>
      </c>
      <c r="G5" s="9">
        <v>3.9430000000000001</v>
      </c>
      <c r="H5" s="9">
        <v>3.4409999999999998</v>
      </c>
      <c r="I5" s="9">
        <v>4.0279999999999996</v>
      </c>
      <c r="J5" s="9">
        <v>3.863</v>
      </c>
    </row>
    <row r="6" spans="1:10" ht="15.6" x14ac:dyDescent="0.3">
      <c r="A6" s="10" t="s">
        <v>30</v>
      </c>
      <c r="B6" s="10" t="s">
        <v>35</v>
      </c>
      <c r="C6" s="10">
        <v>0</v>
      </c>
      <c r="D6" s="10">
        <v>1</v>
      </c>
      <c r="E6" s="10">
        <v>2</v>
      </c>
      <c r="F6" s="10">
        <v>0</v>
      </c>
      <c r="G6" s="10">
        <v>0</v>
      </c>
      <c r="H6" s="10">
        <v>0</v>
      </c>
      <c r="I6" s="10">
        <v>2</v>
      </c>
      <c r="J6" s="10">
        <v>3.3140000000000001</v>
      </c>
    </row>
    <row r="7" spans="1:10" ht="15.6" x14ac:dyDescent="0.3">
      <c r="A7" s="2"/>
      <c r="B7" s="2"/>
      <c r="C7" s="2"/>
      <c r="D7" s="2"/>
      <c r="E7" s="2"/>
      <c r="F7" s="2"/>
      <c r="G7" s="2"/>
      <c r="H7" s="2"/>
      <c r="I7" s="2"/>
      <c r="J7" s="2"/>
    </row>
    <row r="8" spans="1:10" ht="15.6" x14ac:dyDescent="0.3">
      <c r="A8" s="2"/>
      <c r="B8" s="2"/>
      <c r="C8" s="2"/>
      <c r="D8" s="2"/>
      <c r="E8" s="2"/>
      <c r="F8" s="2"/>
      <c r="G8" s="2"/>
      <c r="H8" s="2"/>
      <c r="I8" s="2"/>
      <c r="J8" s="2"/>
    </row>
    <row r="9" spans="1:10" ht="15.6" x14ac:dyDescent="0.3">
      <c r="A9" s="2"/>
      <c r="B9" s="2"/>
      <c r="C9" s="2"/>
      <c r="D9" s="2"/>
      <c r="E9" s="2"/>
      <c r="F9" s="2"/>
      <c r="G9" s="2"/>
      <c r="H9" s="2"/>
      <c r="I9" s="2"/>
      <c r="J9" s="2"/>
    </row>
    <row r="10" spans="1:10" ht="15.6" x14ac:dyDescent="0.3">
      <c r="A10" s="2"/>
      <c r="B10" s="2"/>
      <c r="C10" s="2"/>
      <c r="D10" s="2"/>
      <c r="E10" s="2"/>
      <c r="F10" s="2"/>
      <c r="G10" s="2"/>
      <c r="H10" s="2"/>
      <c r="I10" s="2"/>
      <c r="J10" s="2"/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class enumeration</vt:lpstr>
      <vt:lpstr>6 Class solution</vt:lpstr>
      <vt:lpstr>7 Class solution</vt:lpstr>
      <vt:lpstr>8 Class solution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Karen</dc:creator>
  <cp:lastModifiedBy>Karen Nylund Gibson</cp:lastModifiedBy>
  <dcterms:created xsi:type="dcterms:W3CDTF">2012-02-29T23:36:19Z</dcterms:created>
  <dcterms:modified xsi:type="dcterms:W3CDTF">2013-06-22T13:00:49Z</dcterms:modified>
</cp:coreProperties>
</file>