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20" windowWidth="16236" windowHeight="9156" activeTab="1"/>
  </bookViews>
  <sheets>
    <sheet name="G8 class enumeration " sheetId="7" r:id="rId1"/>
    <sheet name="G8 Class solution" sheetId="6" r:id="rId2"/>
    <sheet name="G7 4 Class solution" sheetId="4" r:id="rId3"/>
    <sheet name="G7 class enumeration" sheetId="1" r:id="rId4"/>
    <sheet name="G8 enumeration" sheetId="5" r:id="rId5"/>
  </sheets>
  <calcPr calcId="145621"/>
</workbook>
</file>

<file path=xl/calcChain.xml><?xml version="1.0" encoding="utf-8"?>
<calcChain xmlns="http://schemas.openxmlformats.org/spreadsheetml/2006/main">
  <c r="I43" i="7" l="1"/>
  <c r="I42" i="7"/>
  <c r="I41" i="7"/>
  <c r="I40" i="7"/>
  <c r="I39" i="7"/>
  <c r="I38" i="7"/>
  <c r="I37" i="7"/>
  <c r="I36" i="7"/>
  <c r="I26" i="7"/>
  <c r="I25" i="7"/>
  <c r="I24" i="7"/>
  <c r="I23" i="7"/>
  <c r="I22" i="7"/>
  <c r="I21" i="7"/>
  <c r="I20" i="7"/>
  <c r="I19" i="7"/>
  <c r="K17" i="7"/>
  <c r="L12" i="7" s="1"/>
  <c r="L11" i="7" l="1"/>
  <c r="L7" i="7"/>
  <c r="L6" i="7"/>
  <c r="L10" i="7"/>
  <c r="L8" i="7"/>
  <c r="L5" i="7"/>
  <c r="L9" i="7"/>
  <c r="L13" i="7"/>
  <c r="I42" i="1"/>
  <c r="I43" i="1"/>
  <c r="I26" i="1"/>
  <c r="I25" i="1"/>
  <c r="I41" i="1"/>
  <c r="I24" i="1"/>
  <c r="I38" i="1"/>
  <c r="I39" i="1"/>
  <c r="I40" i="1"/>
  <c r="I37" i="1"/>
  <c r="I36" i="1"/>
  <c r="I21" i="1"/>
  <c r="I22" i="1"/>
  <c r="I23" i="1"/>
  <c r="I20" i="1"/>
  <c r="I19" i="1"/>
  <c r="M17" i="7" l="1"/>
  <c r="M12" i="7" s="1"/>
  <c r="K17" i="1"/>
  <c r="L8" i="1" s="1"/>
  <c r="M13" i="7" l="1"/>
  <c r="M11" i="7"/>
  <c r="M8" i="7"/>
  <c r="M5" i="7"/>
  <c r="M7" i="7"/>
  <c r="M6" i="7"/>
  <c r="M10" i="7"/>
  <c r="M9" i="7"/>
  <c r="L13" i="1"/>
  <c r="L12" i="1"/>
  <c r="L11" i="1"/>
  <c r="L10" i="1"/>
  <c r="L9" i="1"/>
  <c r="L7" i="1"/>
  <c r="L6" i="1"/>
  <c r="L5" i="1"/>
  <c r="M17" i="1" l="1"/>
  <c r="M12" i="1" s="1"/>
  <c r="M11" i="1" l="1"/>
  <c r="M13" i="1"/>
  <c r="M8" i="1"/>
  <c r="M6" i="1"/>
  <c r="M10" i="1"/>
  <c r="M9" i="1"/>
  <c r="M7" i="1"/>
  <c r="M5" i="1"/>
</calcChain>
</file>

<file path=xl/sharedStrings.xml><?xml version="1.0" encoding="utf-8"?>
<sst xmlns="http://schemas.openxmlformats.org/spreadsheetml/2006/main" count="202" uniqueCount="63">
  <si>
    <t>LL</t>
  </si>
  <si>
    <t>BIC</t>
  </si>
  <si>
    <t>ABIC</t>
  </si>
  <si>
    <t>VLMR</t>
  </si>
  <si>
    <t>BLRT</t>
  </si>
  <si>
    <t>Entropy</t>
  </si>
  <si>
    <t>Classes</t>
  </si>
  <si>
    <t>SIC</t>
  </si>
  <si>
    <t>BF</t>
  </si>
  <si>
    <t>sic max</t>
  </si>
  <si>
    <t>sum</t>
  </si>
  <si>
    <t>Cmp</t>
  </si>
  <si>
    <t>expsic</t>
  </si>
  <si>
    <t># of pmt</t>
  </si>
  <si>
    <t>Variable Name</t>
  </si>
  <si>
    <t>Label</t>
  </si>
  <si>
    <t>N= 3116</t>
  </si>
  <si>
    <t>2_3</t>
  </si>
  <si>
    <t>3_4</t>
  </si>
  <si>
    <t>4_5</t>
  </si>
  <si>
    <t>5_6</t>
  </si>
  <si>
    <t>6_7</t>
  </si>
  <si>
    <t>7_8</t>
  </si>
  <si>
    <t>8_9</t>
  </si>
  <si>
    <t>9_10</t>
  </si>
  <si>
    <t>marginal diff</t>
  </si>
  <si>
    <t>C1 (5.4%)</t>
  </si>
  <si>
    <t>C2 (35.65%)</t>
  </si>
  <si>
    <t>C4 (16.62%)</t>
  </si>
  <si>
    <t>Science is useful in everyday problems</t>
  </si>
  <si>
    <t>I need science for a good job</t>
  </si>
  <si>
    <t>I will use science often as an adult</t>
  </si>
  <si>
    <t>Current science teacher encourages me in science</t>
  </si>
  <si>
    <t>Current science teacher encourages math science career</t>
  </si>
  <si>
    <t>Parameterization</t>
  </si>
  <si>
    <t>using Reference</t>
  </si>
  <si>
    <t>Class 3</t>
  </si>
  <si>
    <t>C#1      ON</t>
  </si>
  <si>
    <t>MINORITY</t>
  </si>
  <si>
    <t>FEMALE</t>
  </si>
  <si>
    <t>MOTHED1</t>
  </si>
  <si>
    <t>C#2      ON</t>
  </si>
  <si>
    <t>C#4      ON</t>
  </si>
  <si>
    <t>Intercepts</t>
  </si>
  <si>
    <t>C#1</t>
  </si>
  <si>
    <t>C#2</t>
  </si>
  <si>
    <t>C#4</t>
  </si>
  <si>
    <t xml:space="preserve"> </t>
  </si>
  <si>
    <t>minority studnets are signficantly more likely to be in C1 relative to C3</t>
  </si>
  <si>
    <t>female studnets are signficantly less likely to be in C1 relative to C3</t>
  </si>
  <si>
    <t>minority studnets are signficantly more likely to be in C2 relative to C3</t>
  </si>
  <si>
    <t>female studnets are signficantly less likely to be in C2 relative to C3</t>
  </si>
  <si>
    <t>studnets with higher mother ed are signficantly more  likely to be in C2 relative to C3</t>
  </si>
  <si>
    <t>minority studnets are signficantly more likely to be in C4 relative to C3</t>
  </si>
  <si>
    <t>C3 (42.29%)</t>
  </si>
  <si>
    <t>ASCIIRT</t>
  </si>
  <si>
    <t>female studnets are signficantly more likely to be in C4 relative to C3</t>
  </si>
  <si>
    <t>BELOW IS WITH 7TH GRADE MATH</t>
  </si>
  <si>
    <t>studnets with higher seventh grade science scores are more likely to be in C2 relative to C3</t>
  </si>
  <si>
    <t>C1 (23.5%)</t>
  </si>
  <si>
    <t>C2 (28.8%)</t>
  </si>
  <si>
    <t>C3 (12.9%)</t>
  </si>
  <si>
    <t>C4 (34.8%)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</si>
</sst>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Tims"/>
    </font>
    <font>
      <sz val="12"/>
      <name val="Tims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2" fillId="0" borderId="2" xfId="0" applyFont="1" applyBorder="1"/>
    <xf numFmtId="0" fontId="2" fillId="0" borderId="0" xfId="0" applyFont="1" applyBorder="1"/>
    <xf numFmtId="0" fontId="2" fillId="0" borderId="3" xfId="0" applyFont="1" applyBorder="1"/>
    <xf numFmtId="0" fontId="2" fillId="3" borderId="4" xfId="0" applyFont="1" applyFill="1" applyBorder="1"/>
    <xf numFmtId="0" fontId="3" fillId="3" borderId="4" xfId="0" applyFont="1" applyFill="1" applyBorder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23840769903747"/>
          <c:y val="7.4487823818532833E-2"/>
          <c:w val="0.67380314960629961"/>
          <c:h val="0.83275625564116862"/>
        </c:manualLayout>
      </c:layout>
      <c:lineChart>
        <c:grouping val="standard"/>
        <c:varyColors val="0"/>
        <c:ser>
          <c:idx val="0"/>
          <c:order val="0"/>
          <c:cat>
            <c:numRef>
              <c:f>'G8 class enumeration '!$B$5:$B$13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'G8 class enumeration '!$E$5:$E$13</c:f>
              <c:numCache>
                <c:formatCode>General</c:formatCode>
                <c:ptCount val="9"/>
                <c:pt idx="0">
                  <c:v>11876.487999999999</c:v>
                </c:pt>
                <c:pt idx="1">
                  <c:v>11714.932000000001</c:v>
                </c:pt>
                <c:pt idx="2">
                  <c:v>11576.166999999999</c:v>
                </c:pt>
                <c:pt idx="3">
                  <c:v>11615.3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49280"/>
        <c:axId val="41650816"/>
      </c:lineChart>
      <c:catAx>
        <c:axId val="4164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650816"/>
        <c:crosses val="autoZero"/>
        <c:auto val="1"/>
        <c:lblAlgn val="ctr"/>
        <c:lblOffset val="100"/>
        <c:noMultiLvlLbl val="0"/>
      </c:catAx>
      <c:valAx>
        <c:axId val="4165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649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'G8 class enumeration '!$B$5:$B$13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'G8 class enumeration '!$F$5:$F$13</c:f>
              <c:numCache>
                <c:formatCode>General</c:formatCode>
                <c:ptCount val="9"/>
                <c:pt idx="0">
                  <c:v>11841.538</c:v>
                </c:pt>
                <c:pt idx="1">
                  <c:v>11660.919</c:v>
                </c:pt>
                <c:pt idx="2">
                  <c:v>11503.091</c:v>
                </c:pt>
                <c:pt idx="3">
                  <c:v>11523.161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08160"/>
        <c:axId val="44835200"/>
      </c:lineChart>
      <c:catAx>
        <c:axId val="4170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835200"/>
        <c:crosses val="autoZero"/>
        <c:auto val="1"/>
        <c:lblAlgn val="ctr"/>
        <c:lblOffset val="100"/>
        <c:noMultiLvlLbl val="0"/>
      </c:catAx>
      <c:valAx>
        <c:axId val="4483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70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12986694783748E-2"/>
          <c:y val="4.1652582159624411E-2"/>
          <c:w val="0.90104611029925641"/>
          <c:h val="0.70593944770988137"/>
        </c:manualLayout>
      </c:layout>
      <c:lineChart>
        <c:grouping val="standard"/>
        <c:varyColors val="0"/>
        <c:ser>
          <c:idx val="0"/>
          <c:order val="0"/>
          <c:tx>
            <c:strRef>
              <c:f>'G8 Class solution'!$C$1</c:f>
              <c:strCache>
                <c:ptCount val="1"/>
                <c:pt idx="0">
                  <c:v>C1 (23.5%)</c:v>
                </c:pt>
              </c:strCache>
            </c:strRef>
          </c:tx>
          <c:cat>
            <c:strRef>
              <c:f>'G8 Class solution'!$B$2:$B$6</c:f>
              <c:strCache>
                <c:ptCount val="5"/>
                <c:pt idx="0">
                  <c:v>Science is useful in everyday problems</c:v>
                </c:pt>
                <c:pt idx="1">
                  <c:v>I need science for a good job</c:v>
                </c:pt>
                <c:pt idx="2">
                  <c:v>I will use science often as an adult</c:v>
                </c:pt>
                <c:pt idx="3">
                  <c:v>Current science teacher encourages me in science</c:v>
                </c:pt>
                <c:pt idx="4">
                  <c:v>Current science teacher encourages math science career</c:v>
                </c:pt>
              </c:strCache>
            </c:strRef>
          </c:cat>
          <c:val>
            <c:numRef>
              <c:f>'G8 Class solution'!$C$2:$C$6</c:f>
              <c:numCache>
                <c:formatCode>General</c:formatCode>
                <c:ptCount val="5"/>
                <c:pt idx="0">
                  <c:v>0.18661</c:v>
                </c:pt>
                <c:pt idx="1">
                  <c:v>0.15564</c:v>
                </c:pt>
                <c:pt idx="2">
                  <c:v>0.11123</c:v>
                </c:pt>
                <c:pt idx="3">
                  <c:v>0.78225999999999996</c:v>
                </c:pt>
                <c:pt idx="4">
                  <c:v>0.40556999999999999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'G8 Class solution'!$D$1</c:f>
              <c:strCache>
                <c:ptCount val="1"/>
                <c:pt idx="0">
                  <c:v>C2 (28.8%)</c:v>
                </c:pt>
              </c:strCache>
            </c:strRef>
          </c:tx>
          <c:cat>
            <c:strRef>
              <c:f>'G8 Class solution'!$B$2:$B$6</c:f>
              <c:strCache>
                <c:ptCount val="5"/>
                <c:pt idx="0">
                  <c:v>Science is useful in everyday problems</c:v>
                </c:pt>
                <c:pt idx="1">
                  <c:v>I need science for a good job</c:v>
                </c:pt>
                <c:pt idx="2">
                  <c:v>I will use science often as an adult</c:v>
                </c:pt>
                <c:pt idx="3">
                  <c:v>Current science teacher encourages me in science</c:v>
                </c:pt>
                <c:pt idx="4">
                  <c:v>Current science teacher encourages math science career</c:v>
                </c:pt>
              </c:strCache>
            </c:strRef>
          </c:cat>
          <c:val>
            <c:numRef>
              <c:f>'G8 Class solution'!$D$2:$D$6</c:f>
              <c:numCache>
                <c:formatCode>General</c:formatCode>
                <c:ptCount val="5"/>
                <c:pt idx="0">
                  <c:v>0.78952</c:v>
                </c:pt>
                <c:pt idx="1">
                  <c:v>0.84753000000000001</c:v>
                </c:pt>
                <c:pt idx="2">
                  <c:v>0.85274000000000005</c:v>
                </c:pt>
                <c:pt idx="3">
                  <c:v>0.24776000000000001</c:v>
                </c:pt>
                <c:pt idx="4">
                  <c:v>9.8839999999999997E-2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'G8 Class solution'!$E$1</c:f>
              <c:strCache>
                <c:ptCount val="1"/>
                <c:pt idx="0">
                  <c:v>C3 (12.9%)</c:v>
                </c:pt>
              </c:strCache>
            </c:strRef>
          </c:tx>
          <c:cat>
            <c:strRef>
              <c:f>'G8 Class solution'!$B$2:$B$6</c:f>
              <c:strCache>
                <c:ptCount val="5"/>
                <c:pt idx="0">
                  <c:v>Science is useful in everyday problems</c:v>
                </c:pt>
                <c:pt idx="1">
                  <c:v>I need science for a good job</c:v>
                </c:pt>
                <c:pt idx="2">
                  <c:v>I will use science often as an adult</c:v>
                </c:pt>
                <c:pt idx="3">
                  <c:v>Current science teacher encourages me in science</c:v>
                </c:pt>
                <c:pt idx="4">
                  <c:v>Current science teacher encourages math science career</c:v>
                </c:pt>
              </c:strCache>
            </c:strRef>
          </c:cat>
          <c:val>
            <c:numRef>
              <c:f>'G8 Class solution'!$E$2:$E$6</c:f>
              <c:numCache>
                <c:formatCode>General</c:formatCode>
                <c:ptCount val="5"/>
                <c:pt idx="0">
                  <c:v>0.92837000000000003</c:v>
                </c:pt>
                <c:pt idx="1">
                  <c:v>0.91625000000000001</c:v>
                </c:pt>
                <c:pt idx="2">
                  <c:v>0.94125000000000003</c:v>
                </c:pt>
                <c:pt idx="3">
                  <c:v>1</c:v>
                </c:pt>
                <c:pt idx="4">
                  <c:v>0.75824000000000003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'G8 Class solution'!$F$1</c:f>
              <c:strCache>
                <c:ptCount val="1"/>
                <c:pt idx="0">
                  <c:v>C4 (34.8%)</c:v>
                </c:pt>
              </c:strCache>
            </c:strRef>
          </c:tx>
          <c:cat>
            <c:strRef>
              <c:f>'G8 Class solution'!$B$2:$B$6</c:f>
              <c:strCache>
                <c:ptCount val="5"/>
                <c:pt idx="0">
                  <c:v>Science is useful in everyday problems</c:v>
                </c:pt>
                <c:pt idx="1">
                  <c:v>I need science for a good job</c:v>
                </c:pt>
                <c:pt idx="2">
                  <c:v>I will use science often as an adult</c:v>
                </c:pt>
                <c:pt idx="3">
                  <c:v>Current science teacher encourages me in science</c:v>
                </c:pt>
                <c:pt idx="4">
                  <c:v>Current science teacher encourages math science career</c:v>
                </c:pt>
              </c:strCache>
            </c:strRef>
          </c:cat>
          <c:val>
            <c:numRef>
              <c:f>'G8 Class solution'!$F$2:$F$6</c:f>
              <c:numCache>
                <c:formatCode>General</c:formatCode>
                <c:ptCount val="5"/>
                <c:pt idx="0">
                  <c:v>0.10591</c:v>
                </c:pt>
                <c:pt idx="1">
                  <c:v>6.0080000000000001E-2</c:v>
                </c:pt>
                <c:pt idx="2">
                  <c:v>6.5909999999999996E-2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10336"/>
        <c:axId val="41712256"/>
      </c:lineChart>
      <c:catAx>
        <c:axId val="417103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41712256"/>
        <c:crosses val="autoZero"/>
        <c:auto val="1"/>
        <c:lblAlgn val="ctr"/>
        <c:lblOffset val="100"/>
        <c:noMultiLvlLbl val="0"/>
      </c:catAx>
      <c:valAx>
        <c:axId val="41712256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41710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4667558732804884"/>
          <c:y val="0.21667175382959902"/>
          <c:w val="0.13664142361584711"/>
          <c:h val="0.28988798935344351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12986694783748E-2"/>
          <c:y val="4.1652582159624411E-2"/>
          <c:w val="0.90104611029925641"/>
          <c:h val="0.70593944770988137"/>
        </c:manualLayout>
      </c:layout>
      <c:lineChart>
        <c:grouping val="standard"/>
        <c:varyColors val="0"/>
        <c:ser>
          <c:idx val="0"/>
          <c:order val="0"/>
          <c:tx>
            <c:strRef>
              <c:f>'G7 4 Class solution'!$C$1</c:f>
              <c:strCache>
                <c:ptCount val="1"/>
                <c:pt idx="0">
                  <c:v>C1 (5.4%)</c:v>
                </c:pt>
              </c:strCache>
            </c:strRef>
          </c:tx>
          <c:cat>
            <c:strRef>
              <c:f>'G7 4 Class solution'!$B$2:$B$6</c:f>
              <c:strCache>
                <c:ptCount val="5"/>
                <c:pt idx="0">
                  <c:v>Science is useful in everyday problems</c:v>
                </c:pt>
                <c:pt idx="1">
                  <c:v>I need science for a good job</c:v>
                </c:pt>
                <c:pt idx="2">
                  <c:v>I will use science often as an adult</c:v>
                </c:pt>
                <c:pt idx="3">
                  <c:v>Current science teacher encourages me in science</c:v>
                </c:pt>
                <c:pt idx="4">
                  <c:v>Current science teacher encourages math science career</c:v>
                </c:pt>
              </c:strCache>
            </c:strRef>
          </c:cat>
          <c:val>
            <c:numRef>
              <c:f>'G7 4 Class solution'!$C$2:$C$6</c:f>
              <c:numCache>
                <c:formatCode>General</c:formatCode>
                <c:ptCount val="5"/>
                <c:pt idx="0">
                  <c:v>0.89080000000000004</c:v>
                </c:pt>
                <c:pt idx="1">
                  <c:v>0.87122999999999995</c:v>
                </c:pt>
                <c:pt idx="2">
                  <c:v>0.93191999999999997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'G7 4 Class solution'!$D$1</c:f>
              <c:strCache>
                <c:ptCount val="1"/>
                <c:pt idx="0">
                  <c:v>C2 (35.65%)</c:v>
                </c:pt>
              </c:strCache>
            </c:strRef>
          </c:tx>
          <c:cat>
            <c:strRef>
              <c:f>'G7 4 Class solution'!$B$2:$B$6</c:f>
              <c:strCache>
                <c:ptCount val="5"/>
                <c:pt idx="0">
                  <c:v>Science is useful in everyday problems</c:v>
                </c:pt>
                <c:pt idx="1">
                  <c:v>I need science for a good job</c:v>
                </c:pt>
                <c:pt idx="2">
                  <c:v>I will use science often as an adult</c:v>
                </c:pt>
                <c:pt idx="3">
                  <c:v>Current science teacher encourages me in science</c:v>
                </c:pt>
                <c:pt idx="4">
                  <c:v>Current science teacher encourages math science career</c:v>
                </c:pt>
              </c:strCache>
            </c:strRef>
          </c:cat>
          <c:val>
            <c:numRef>
              <c:f>'G7 4 Class solution'!$D$2:$D$6</c:f>
              <c:numCache>
                <c:formatCode>General</c:formatCode>
                <c:ptCount val="5"/>
                <c:pt idx="0">
                  <c:v>0.75548999999999999</c:v>
                </c:pt>
                <c:pt idx="1">
                  <c:v>0.82706999999999997</c:v>
                </c:pt>
                <c:pt idx="2">
                  <c:v>0.87960000000000005</c:v>
                </c:pt>
                <c:pt idx="3">
                  <c:v>0.24698999999999999</c:v>
                </c:pt>
                <c:pt idx="4">
                  <c:v>0.10680000000000001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'G7 4 Class solution'!$E$1</c:f>
              <c:strCache>
                <c:ptCount val="1"/>
                <c:pt idx="0">
                  <c:v>C3 (42.29%)</c:v>
                </c:pt>
              </c:strCache>
            </c:strRef>
          </c:tx>
          <c:cat>
            <c:strRef>
              <c:f>'G7 4 Class solution'!$B$2:$B$6</c:f>
              <c:strCache>
                <c:ptCount val="5"/>
                <c:pt idx="0">
                  <c:v>Science is useful in everyday problems</c:v>
                </c:pt>
                <c:pt idx="1">
                  <c:v>I need science for a good job</c:v>
                </c:pt>
                <c:pt idx="2">
                  <c:v>I will use science often as an adult</c:v>
                </c:pt>
                <c:pt idx="3">
                  <c:v>Current science teacher encourages me in science</c:v>
                </c:pt>
                <c:pt idx="4">
                  <c:v>Current science teacher encourages math science career</c:v>
                </c:pt>
              </c:strCache>
            </c:strRef>
          </c:cat>
          <c:val>
            <c:numRef>
              <c:f>'G7 4 Class solution'!$E$2:$E$6</c:f>
              <c:numCache>
                <c:formatCode>General</c:formatCode>
                <c:ptCount val="5"/>
                <c:pt idx="0">
                  <c:v>0.14604</c:v>
                </c:pt>
                <c:pt idx="1">
                  <c:v>9.6320000000000003E-2</c:v>
                </c:pt>
                <c:pt idx="2">
                  <c:v>0.14524000000000001</c:v>
                </c:pt>
                <c:pt idx="3">
                  <c:v>6.4439999999999997E-2</c:v>
                </c:pt>
                <c:pt idx="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'G7 4 Class solution'!$F$1</c:f>
              <c:strCache>
                <c:ptCount val="1"/>
                <c:pt idx="0">
                  <c:v>C4 (16.62%)</c:v>
                </c:pt>
              </c:strCache>
            </c:strRef>
          </c:tx>
          <c:cat>
            <c:strRef>
              <c:f>'G7 4 Class solution'!$B$2:$B$6</c:f>
              <c:strCache>
                <c:ptCount val="5"/>
                <c:pt idx="0">
                  <c:v>Science is useful in everyday problems</c:v>
                </c:pt>
                <c:pt idx="1">
                  <c:v>I need science for a good job</c:v>
                </c:pt>
                <c:pt idx="2">
                  <c:v>I will use science often as an adult</c:v>
                </c:pt>
                <c:pt idx="3">
                  <c:v>Current science teacher encourages me in science</c:v>
                </c:pt>
                <c:pt idx="4">
                  <c:v>Current science teacher encourages math science career</c:v>
                </c:pt>
              </c:strCache>
            </c:strRef>
          </c:cat>
          <c:val>
            <c:numRef>
              <c:f>'G7 4 Class solution'!$F$2:$F$6</c:f>
              <c:numCache>
                <c:formatCode>General</c:formatCode>
                <c:ptCount val="5"/>
                <c:pt idx="0">
                  <c:v>0.14735000000000001</c:v>
                </c:pt>
                <c:pt idx="1">
                  <c:v>0.12856000000000001</c:v>
                </c:pt>
                <c:pt idx="2">
                  <c:v>0.2175</c:v>
                </c:pt>
                <c:pt idx="3">
                  <c:v>0.55064000000000002</c:v>
                </c:pt>
                <c:pt idx="4">
                  <c:v>0.33273999999999998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36064"/>
        <c:axId val="112937600"/>
      </c:lineChart>
      <c:catAx>
        <c:axId val="1129360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12937600"/>
        <c:crosses val="autoZero"/>
        <c:auto val="1"/>
        <c:lblAlgn val="ctr"/>
        <c:lblOffset val="100"/>
        <c:noMultiLvlLbl val="0"/>
      </c:catAx>
      <c:valAx>
        <c:axId val="112937600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12936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395612084881404"/>
          <c:y val="0.10716853351077595"/>
          <c:w val="0.13664142361584711"/>
          <c:h val="0.28988798935344351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23840769903747"/>
          <c:y val="7.4487823818532833E-2"/>
          <c:w val="0.67380314960629961"/>
          <c:h val="0.83275625564116862"/>
        </c:manualLayout>
      </c:layout>
      <c:lineChart>
        <c:grouping val="standard"/>
        <c:varyColors val="0"/>
        <c:ser>
          <c:idx val="0"/>
          <c:order val="0"/>
          <c:cat>
            <c:numRef>
              <c:f>'G7 class enumeration'!$B$5:$B$13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'G7 class enumeration'!$E$5:$E$13</c:f>
              <c:numCache>
                <c:formatCode>General</c:formatCode>
                <c:ptCount val="9"/>
                <c:pt idx="0">
                  <c:v>15522.557000000001</c:v>
                </c:pt>
                <c:pt idx="1">
                  <c:v>15401.828</c:v>
                </c:pt>
                <c:pt idx="2">
                  <c:v>15378.235000000001</c:v>
                </c:pt>
                <c:pt idx="3">
                  <c:v>15415.982</c:v>
                </c:pt>
                <c:pt idx="4">
                  <c:v>15415.982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051840"/>
        <c:axId val="102053376"/>
      </c:lineChart>
      <c:catAx>
        <c:axId val="10205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053376"/>
        <c:crosses val="autoZero"/>
        <c:auto val="1"/>
        <c:lblAlgn val="ctr"/>
        <c:lblOffset val="100"/>
        <c:noMultiLvlLbl val="0"/>
      </c:catAx>
      <c:valAx>
        <c:axId val="10205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051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'G7 class enumeration'!$B$5:$B$13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'G7 class enumeration'!$F$5:$F$13</c:f>
              <c:numCache>
                <c:formatCode>General</c:formatCode>
                <c:ptCount val="9"/>
                <c:pt idx="0">
                  <c:v>15487.606</c:v>
                </c:pt>
                <c:pt idx="1">
                  <c:v>15347.812</c:v>
                </c:pt>
                <c:pt idx="2">
                  <c:v>15305.155000000001</c:v>
                </c:pt>
                <c:pt idx="3">
                  <c:v>15323.837</c:v>
                </c:pt>
                <c:pt idx="4">
                  <c:v>15323.837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081664"/>
        <c:axId val="102083200"/>
      </c:lineChart>
      <c:catAx>
        <c:axId val="10208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083200"/>
        <c:crosses val="autoZero"/>
        <c:auto val="1"/>
        <c:lblAlgn val="ctr"/>
        <c:lblOffset val="100"/>
        <c:noMultiLvlLbl val="0"/>
      </c:catAx>
      <c:valAx>
        <c:axId val="10208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081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67236</xdr:colOff>
      <xdr:row>15</xdr:row>
      <xdr:rowOff>44823</xdr:rowOff>
    </xdr:from>
    <xdr:to>
      <xdr:col>6</xdr:col>
      <xdr:colOff>268942</xdr:colOff>
      <xdr:row>28</xdr:row>
      <xdr:rowOff>168088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11206</xdr:colOff>
      <xdr:row>32</xdr:row>
      <xdr:rowOff>33618</xdr:rowOff>
    </xdr:from>
    <xdr:to>
      <xdr:col>6</xdr:col>
      <xdr:colOff>212912</xdr:colOff>
      <xdr:row>45</xdr:row>
      <xdr:rowOff>156883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161925</xdr:rowOff>
    </xdr:from>
    <xdr:to>
      <xdr:col>9</xdr:col>
      <xdr:colOff>533400</xdr:colOff>
      <xdr:row>25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161925</xdr:rowOff>
    </xdr:from>
    <xdr:to>
      <xdr:col>9</xdr:col>
      <xdr:colOff>533400</xdr:colOff>
      <xdr:row>25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67236</xdr:colOff>
      <xdr:row>15</xdr:row>
      <xdr:rowOff>44823</xdr:rowOff>
    </xdr:from>
    <xdr:to>
      <xdr:col>6</xdr:col>
      <xdr:colOff>268942</xdr:colOff>
      <xdr:row>28</xdr:row>
      <xdr:rowOff>168088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11206</xdr:colOff>
      <xdr:row>32</xdr:row>
      <xdr:rowOff>33618</xdr:rowOff>
    </xdr:from>
    <xdr:to>
      <xdr:col>6</xdr:col>
      <xdr:colOff>212912</xdr:colOff>
      <xdr:row>45</xdr:row>
      <xdr:rowOff>156883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3"/>
  <sheetViews>
    <sheetView zoomScale="85" zoomScaleNormal="85" workbookViewId="0">
      <selection activeCell="J14" sqref="J14"/>
    </sheetView>
  </sheetViews>
  <sheetFormatPr defaultColWidth="9.33203125" defaultRowHeight="15.6"/>
  <cols>
    <col min="1" max="1" width="2.33203125" style="1" customWidth="1"/>
    <col min="2" max="2" width="9.33203125" style="1"/>
    <col min="3" max="3" width="22.5546875" style="1" customWidth="1"/>
    <col min="4" max="4" width="15.6640625" style="1" customWidth="1"/>
    <col min="5" max="5" width="14.5546875" style="1" customWidth="1"/>
    <col min="6" max="6" width="14.33203125" style="1" customWidth="1"/>
    <col min="7" max="8" width="9.33203125" style="1"/>
    <col min="9" max="9" width="16" style="1" customWidth="1"/>
    <col min="10" max="10" width="12.6640625" style="1" customWidth="1"/>
    <col min="11" max="11" width="9.6640625" style="1" bestFit="1" customWidth="1"/>
    <col min="12" max="12" width="16.33203125" style="1" customWidth="1"/>
    <col min="13" max="13" width="11.44140625" style="1" customWidth="1"/>
    <col min="14" max="14" width="6.6640625" style="1" customWidth="1"/>
    <col min="15" max="15" width="2.33203125" style="1" customWidth="1"/>
    <col min="16" max="16" width="59.33203125" style="1" customWidth="1"/>
    <col min="17" max="16384" width="9.33203125" style="1"/>
  </cols>
  <sheetData>
    <row r="2" spans="2:16">
      <c r="B2" s="1" t="s">
        <v>16</v>
      </c>
    </row>
    <row r="3" spans="2:16">
      <c r="B3" s="3" t="s">
        <v>6</v>
      </c>
      <c r="C3" s="3" t="s">
        <v>0</v>
      </c>
      <c r="D3" s="3" t="s">
        <v>13</v>
      </c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3" t="s">
        <v>7</v>
      </c>
      <c r="K3" s="3" t="s">
        <v>8</v>
      </c>
      <c r="L3" s="3" t="s">
        <v>12</v>
      </c>
      <c r="M3" s="3" t="s">
        <v>11</v>
      </c>
      <c r="P3" s="2"/>
    </row>
    <row r="4" spans="2:16">
      <c r="B4" s="3">
        <v>1</v>
      </c>
      <c r="C4" s="3">
        <v>-6873.2280000000001</v>
      </c>
      <c r="D4" s="3">
        <v>5</v>
      </c>
      <c r="E4" s="3">
        <v>13785.287</v>
      </c>
      <c r="F4" s="3">
        <v>17333.337</v>
      </c>
      <c r="G4" s="3"/>
      <c r="H4" s="3"/>
      <c r="I4" s="3"/>
      <c r="J4" s="3"/>
      <c r="K4" s="3"/>
      <c r="L4" s="3"/>
      <c r="M4" s="3"/>
      <c r="P4" s="2"/>
    </row>
    <row r="5" spans="2:16">
      <c r="B5" s="3">
        <v>2</v>
      </c>
      <c r="C5" s="3">
        <v>-5895.5309999999999</v>
      </c>
      <c r="D5" s="3">
        <v>11</v>
      </c>
      <c r="E5" s="3">
        <v>11876.487999999999</v>
      </c>
      <c r="F5" s="3">
        <v>11841.538</v>
      </c>
      <c r="G5" s="3">
        <v>0</v>
      </c>
      <c r="H5" s="3">
        <v>0</v>
      </c>
      <c r="I5" s="4">
        <v>0.78500000000000003</v>
      </c>
      <c r="J5" s="4"/>
      <c r="K5" s="4"/>
      <c r="L5" s="3">
        <f t="shared" ref="L5:L13" si="0">EXP(J5-$K$17)</f>
        <v>1</v>
      </c>
      <c r="M5" s="3">
        <f t="shared" ref="M5:M13" si="1">L5/$M$17</f>
        <v>0.1111111111111111</v>
      </c>
      <c r="P5" s="2"/>
    </row>
    <row r="6" spans="2:16">
      <c r="B6" s="3">
        <v>3</v>
      </c>
      <c r="C6" s="3">
        <v>-5791.4549999999999</v>
      </c>
      <c r="D6" s="3">
        <v>17</v>
      </c>
      <c r="E6" s="3">
        <v>11714.932000000001</v>
      </c>
      <c r="F6" s="3">
        <v>11660.919</v>
      </c>
      <c r="G6" s="3">
        <v>0</v>
      </c>
      <c r="H6" s="3">
        <v>0</v>
      </c>
      <c r="I6" s="4">
        <v>0.72799999999999998</v>
      </c>
      <c r="J6" s="4"/>
      <c r="K6" s="4"/>
      <c r="L6" s="3">
        <f t="shared" si="0"/>
        <v>1</v>
      </c>
      <c r="M6" s="3">
        <f t="shared" si="1"/>
        <v>0.1111111111111111</v>
      </c>
      <c r="P6" s="2"/>
    </row>
    <row r="7" spans="2:16">
      <c r="B7" s="3">
        <v>4</v>
      </c>
      <c r="C7" s="8">
        <v>-5698.7749999999996</v>
      </c>
      <c r="D7" s="8">
        <v>23</v>
      </c>
      <c r="E7" s="8">
        <v>11576.166999999999</v>
      </c>
      <c r="F7" s="8">
        <v>11503.091</v>
      </c>
      <c r="G7" s="8">
        <v>0</v>
      </c>
      <c r="H7" s="8">
        <v>0</v>
      </c>
      <c r="I7" s="4">
        <v>0.69299999999999995</v>
      </c>
      <c r="J7" s="4"/>
      <c r="K7" s="4"/>
      <c r="L7" s="3">
        <f t="shared" si="0"/>
        <v>1</v>
      </c>
      <c r="M7" s="3">
        <f t="shared" si="1"/>
        <v>0.1111111111111111</v>
      </c>
      <c r="P7" s="2"/>
    </row>
    <row r="8" spans="2:16">
      <c r="B8" s="3">
        <v>5</v>
      </c>
      <c r="C8" s="3">
        <v>-5695.0429999999997</v>
      </c>
      <c r="D8" s="3">
        <v>29</v>
      </c>
      <c r="E8" s="3">
        <v>11615.3</v>
      </c>
      <c r="F8" s="3">
        <v>11523.161</v>
      </c>
      <c r="G8" s="3">
        <v>0.43149999999999999</v>
      </c>
      <c r="H8" s="3">
        <v>0.33329999999999999</v>
      </c>
      <c r="I8" s="4"/>
      <c r="J8" s="4"/>
      <c r="K8" s="4"/>
      <c r="L8" s="3">
        <f t="shared" si="0"/>
        <v>1</v>
      </c>
      <c r="M8" s="3">
        <f t="shared" si="1"/>
        <v>0.1111111111111111</v>
      </c>
      <c r="P8" s="2"/>
    </row>
    <row r="9" spans="2:16">
      <c r="B9" s="3">
        <v>6</v>
      </c>
      <c r="C9" s="3"/>
      <c r="D9" s="3"/>
      <c r="E9" s="7"/>
      <c r="F9" s="7"/>
      <c r="G9" s="7"/>
      <c r="H9" s="3"/>
      <c r="I9" s="4"/>
      <c r="J9" s="4"/>
      <c r="K9" s="4"/>
      <c r="L9" s="3">
        <f t="shared" si="0"/>
        <v>1</v>
      </c>
      <c r="M9" s="3">
        <f t="shared" si="1"/>
        <v>0.1111111111111111</v>
      </c>
      <c r="P9" s="2"/>
    </row>
    <row r="10" spans="2:16">
      <c r="B10" s="3">
        <v>7</v>
      </c>
      <c r="C10" s="3"/>
      <c r="D10" s="3"/>
      <c r="E10" s="7"/>
      <c r="F10" s="7"/>
      <c r="G10" s="7"/>
      <c r="H10" s="3"/>
      <c r="I10" s="4"/>
      <c r="J10" s="4"/>
      <c r="K10" s="4"/>
      <c r="L10" s="3">
        <f t="shared" si="0"/>
        <v>1</v>
      </c>
      <c r="M10" s="3">
        <f t="shared" si="1"/>
        <v>0.1111111111111111</v>
      </c>
      <c r="P10" s="2"/>
    </row>
    <row r="11" spans="2:16">
      <c r="B11" s="3">
        <v>8</v>
      </c>
      <c r="C11" s="3"/>
      <c r="D11" s="3"/>
      <c r="E11" s="7"/>
      <c r="F11" s="7"/>
      <c r="G11" s="7"/>
      <c r="H11" s="3"/>
      <c r="I11" s="4"/>
      <c r="J11" s="4"/>
      <c r="K11" s="4"/>
      <c r="L11" s="3">
        <f t="shared" si="0"/>
        <v>1</v>
      </c>
      <c r="M11" s="3">
        <f t="shared" si="1"/>
        <v>0.1111111111111111</v>
      </c>
      <c r="P11" s="2"/>
    </row>
    <row r="12" spans="2:16">
      <c r="B12" s="3">
        <v>9</v>
      </c>
      <c r="C12" s="3"/>
      <c r="D12" s="3"/>
      <c r="E12" s="3"/>
      <c r="F12" s="3"/>
      <c r="G12" s="7"/>
      <c r="H12" s="3"/>
      <c r="I12" s="4"/>
      <c r="J12" s="4"/>
      <c r="K12" s="4"/>
      <c r="L12" s="3">
        <f t="shared" si="0"/>
        <v>1</v>
      </c>
      <c r="M12" s="3">
        <f t="shared" si="1"/>
        <v>0.1111111111111111</v>
      </c>
      <c r="P12" s="2"/>
    </row>
    <row r="13" spans="2:16">
      <c r="B13" s="3">
        <v>10</v>
      </c>
      <c r="C13" s="3"/>
      <c r="D13" s="3"/>
      <c r="E13" s="3"/>
      <c r="F13" s="3"/>
      <c r="G13" s="3"/>
      <c r="H13" s="3"/>
      <c r="I13" s="4"/>
      <c r="J13" s="4"/>
      <c r="K13" s="4"/>
      <c r="L13" s="3">
        <f t="shared" si="0"/>
        <v>1</v>
      </c>
      <c r="M13" s="3">
        <f t="shared" si="1"/>
        <v>0.1111111111111111</v>
      </c>
    </row>
    <row r="15" spans="2:16">
      <c r="B15" s="1" t="s">
        <v>1</v>
      </c>
    </row>
    <row r="16" spans="2:16">
      <c r="K16" s="1" t="s">
        <v>9</v>
      </c>
      <c r="M16" s="1" t="s">
        <v>10</v>
      </c>
    </row>
    <row r="17" spans="2:13">
      <c r="K17" s="1">
        <f>MAX(J5:J13)</f>
        <v>0</v>
      </c>
      <c r="M17" s="1">
        <f>SUM(L5:L13)</f>
        <v>9</v>
      </c>
    </row>
    <row r="18" spans="2:13">
      <c r="H18" s="1" t="s">
        <v>1</v>
      </c>
      <c r="I18" s="1" t="s">
        <v>25</v>
      </c>
    </row>
    <row r="19" spans="2:13">
      <c r="H19" s="5" t="s">
        <v>17</v>
      </c>
      <c r="I19" s="1">
        <f>E5-E6</f>
        <v>161.55599999999868</v>
      </c>
    </row>
    <row r="20" spans="2:13">
      <c r="H20" s="1" t="s">
        <v>18</v>
      </c>
      <c r="I20" s="1">
        <f>E6-E7</f>
        <v>138.76500000000124</v>
      </c>
    </row>
    <row r="21" spans="2:13">
      <c r="H21" s="1" t="s">
        <v>19</v>
      </c>
      <c r="I21" s="1">
        <f t="shared" ref="I21:I26" si="2">E7-E8</f>
        <v>-39.132999999999811</v>
      </c>
    </row>
    <row r="22" spans="2:13">
      <c r="H22" s="1" t="s">
        <v>20</v>
      </c>
      <c r="I22" s="1">
        <f t="shared" si="2"/>
        <v>11615.3</v>
      </c>
    </row>
    <row r="23" spans="2:13">
      <c r="H23" s="1" t="s">
        <v>21</v>
      </c>
      <c r="I23" s="6">
        <f t="shared" si="2"/>
        <v>0</v>
      </c>
    </row>
    <row r="24" spans="2:13">
      <c r="H24" s="1" t="s">
        <v>22</v>
      </c>
      <c r="I24" s="1">
        <f t="shared" si="2"/>
        <v>0</v>
      </c>
    </row>
    <row r="25" spans="2:13">
      <c r="H25" s="1" t="s">
        <v>23</v>
      </c>
      <c r="I25" s="6">
        <f t="shared" si="2"/>
        <v>0</v>
      </c>
    </row>
    <row r="26" spans="2:13">
      <c r="H26" s="1" t="s">
        <v>24</v>
      </c>
      <c r="I26" s="1">
        <f t="shared" si="2"/>
        <v>0</v>
      </c>
    </row>
    <row r="32" spans="2:13">
      <c r="B32" s="1" t="s">
        <v>2</v>
      </c>
    </row>
    <row r="35" spans="8:9">
      <c r="H35" s="1" t="s">
        <v>2</v>
      </c>
      <c r="I35" s="1" t="s">
        <v>25</v>
      </c>
    </row>
    <row r="36" spans="8:9">
      <c r="H36" s="1" t="s">
        <v>17</v>
      </c>
      <c r="I36" s="1">
        <f>F5-F6</f>
        <v>180.6190000000006</v>
      </c>
    </row>
    <row r="37" spans="8:9">
      <c r="H37" s="1" t="s">
        <v>18</v>
      </c>
      <c r="I37" s="1">
        <f>F6-F7</f>
        <v>157.82799999999952</v>
      </c>
    </row>
    <row r="38" spans="8:9">
      <c r="H38" s="1" t="s">
        <v>19</v>
      </c>
      <c r="I38" s="1">
        <f t="shared" ref="I38:I43" si="3">F7-F8</f>
        <v>-20.069999999999709</v>
      </c>
    </row>
    <row r="39" spans="8:9">
      <c r="H39" s="1" t="s">
        <v>20</v>
      </c>
      <c r="I39" s="1">
        <f t="shared" si="3"/>
        <v>11523.161</v>
      </c>
    </row>
    <row r="40" spans="8:9">
      <c r="H40" s="1" t="s">
        <v>21</v>
      </c>
      <c r="I40" s="6">
        <f t="shared" si="3"/>
        <v>0</v>
      </c>
    </row>
    <row r="41" spans="8:9">
      <c r="H41" s="1" t="s">
        <v>22</v>
      </c>
      <c r="I41" s="1">
        <f t="shared" si="3"/>
        <v>0</v>
      </c>
    </row>
    <row r="42" spans="8:9">
      <c r="H42" s="1" t="s">
        <v>23</v>
      </c>
      <c r="I42" s="6">
        <f t="shared" si="3"/>
        <v>0</v>
      </c>
    </row>
    <row r="43" spans="8:9">
      <c r="H43" s="1" t="s">
        <v>24</v>
      </c>
      <c r="I43" s="1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abSelected="1" zoomScale="70" zoomScaleNormal="70" workbookViewId="0">
      <selection activeCell="K16" sqref="K16"/>
    </sheetView>
  </sheetViews>
  <sheetFormatPr defaultColWidth="9.109375" defaultRowHeight="15"/>
  <cols>
    <col min="1" max="1" width="16.44140625" style="9" customWidth="1"/>
    <col min="2" max="2" width="10.5546875" style="9" customWidth="1"/>
    <col min="3" max="3" width="12.44140625" style="9" customWidth="1"/>
    <col min="4" max="4" width="13" style="9" customWidth="1"/>
    <col min="5" max="5" width="13.33203125" style="9" customWidth="1"/>
    <col min="6" max="6" width="4.5546875" style="9" customWidth="1"/>
    <col min="7" max="7" width="13.44140625" style="9" customWidth="1"/>
    <col min="8" max="8" width="15.5546875" style="9" customWidth="1"/>
    <col min="9" max="16384" width="9.109375" style="9"/>
  </cols>
  <sheetData>
    <row r="1" spans="1:15">
      <c r="A1" s="9" t="s">
        <v>14</v>
      </c>
      <c r="B1" s="9" t="s">
        <v>15</v>
      </c>
      <c r="C1" s="9" t="s">
        <v>59</v>
      </c>
      <c r="D1" s="9" t="s">
        <v>60</v>
      </c>
      <c r="E1" s="9" t="s">
        <v>61</v>
      </c>
      <c r="F1" s="9" t="s">
        <v>62</v>
      </c>
    </row>
    <row r="2" spans="1:15">
      <c r="A2" s="10"/>
      <c r="B2" s="13" t="s">
        <v>29</v>
      </c>
      <c r="C2" s="9">
        <v>0.18661</v>
      </c>
      <c r="D2" s="9">
        <v>0.78952</v>
      </c>
      <c r="E2" s="9">
        <v>0.92837000000000003</v>
      </c>
      <c r="F2" s="9">
        <v>0.10591</v>
      </c>
      <c r="G2" s="10"/>
      <c r="H2" s="10"/>
      <c r="K2" s="9">
        <v>0</v>
      </c>
      <c r="L2" s="9">
        <v>0.18661</v>
      </c>
      <c r="M2" s="9">
        <v>0.78952</v>
      </c>
      <c r="N2" s="9">
        <v>0.92837000000000003</v>
      </c>
      <c r="O2" s="9">
        <v>0.10591</v>
      </c>
    </row>
    <row r="3" spans="1:15">
      <c r="A3" s="11"/>
      <c r="B3" s="13" t="s">
        <v>30</v>
      </c>
      <c r="C3" s="9">
        <v>0.15564</v>
      </c>
      <c r="D3" s="9">
        <v>0.84753000000000001</v>
      </c>
      <c r="E3" s="9">
        <v>0.91625000000000001</v>
      </c>
      <c r="F3" s="9">
        <v>6.0080000000000001E-2</v>
      </c>
      <c r="G3" s="11"/>
      <c r="H3" s="11"/>
      <c r="K3" s="9">
        <v>1</v>
      </c>
      <c r="L3" s="9">
        <v>0.15564</v>
      </c>
      <c r="M3" s="9">
        <v>0.84753000000000001</v>
      </c>
      <c r="N3" s="9">
        <v>0.91625000000000001</v>
      </c>
      <c r="O3" s="9">
        <v>6.0080000000000001E-2</v>
      </c>
    </row>
    <row r="4" spans="1:15">
      <c r="A4" s="11"/>
      <c r="B4" s="13" t="s">
        <v>31</v>
      </c>
      <c r="C4" s="9">
        <v>0.11123</v>
      </c>
      <c r="D4" s="9">
        <v>0.85274000000000005</v>
      </c>
      <c r="E4" s="9">
        <v>0.94125000000000003</v>
      </c>
      <c r="F4" s="9">
        <v>6.5909999999999996E-2</v>
      </c>
      <c r="G4" s="11"/>
      <c r="H4" s="11"/>
      <c r="K4" s="9">
        <v>2</v>
      </c>
      <c r="L4" s="9">
        <v>0.11123</v>
      </c>
      <c r="M4" s="9">
        <v>0.85274000000000005</v>
      </c>
      <c r="N4" s="9">
        <v>0.94125000000000003</v>
      </c>
      <c r="O4" s="9">
        <v>6.5909999999999996E-2</v>
      </c>
    </row>
    <row r="5" spans="1:15">
      <c r="A5" s="11"/>
      <c r="B5" s="14" t="s">
        <v>32</v>
      </c>
      <c r="C5" s="9">
        <v>0.78225999999999996</v>
      </c>
      <c r="D5" s="9">
        <v>0.24776000000000001</v>
      </c>
      <c r="E5" s="9">
        <v>1</v>
      </c>
      <c r="F5" s="9">
        <v>0</v>
      </c>
      <c r="G5" s="11"/>
      <c r="H5" s="11"/>
      <c r="K5" s="9">
        <v>3</v>
      </c>
      <c r="L5" s="9">
        <v>0.78225999999999996</v>
      </c>
      <c r="M5" s="9">
        <v>0.24776000000000001</v>
      </c>
      <c r="N5" s="9">
        <v>1</v>
      </c>
      <c r="O5" s="9">
        <v>0</v>
      </c>
    </row>
    <row r="6" spans="1:15">
      <c r="A6" s="12"/>
      <c r="B6" s="14" t="s">
        <v>33</v>
      </c>
      <c r="C6" s="9">
        <v>0.40556999999999999</v>
      </c>
      <c r="D6" s="9">
        <v>9.8839999999999997E-2</v>
      </c>
      <c r="E6" s="9">
        <v>0.75824000000000003</v>
      </c>
      <c r="F6" s="9">
        <v>0</v>
      </c>
      <c r="G6" s="12"/>
      <c r="H6" s="12"/>
      <c r="K6" s="9">
        <v>4</v>
      </c>
      <c r="L6" s="9">
        <v>0.40556999999999999</v>
      </c>
      <c r="M6" s="9">
        <v>9.8839999999999997E-2</v>
      </c>
      <c r="N6" s="9">
        <v>0.75824000000000003</v>
      </c>
      <c r="O6" s="9">
        <v>0</v>
      </c>
    </row>
    <row r="29" spans="1:7">
      <c r="A29" s="9" t="s">
        <v>34</v>
      </c>
      <c r="B29" s="9" t="s">
        <v>35</v>
      </c>
      <c r="C29" s="9" t="s">
        <v>36</v>
      </c>
    </row>
    <row r="31" spans="1:7">
      <c r="A31" s="9" t="s">
        <v>37</v>
      </c>
    </row>
    <row r="32" spans="1:7">
      <c r="A32" s="15" t="s">
        <v>38</v>
      </c>
      <c r="B32" s="15">
        <v>1.234</v>
      </c>
      <c r="C32" s="15">
        <v>0.22</v>
      </c>
      <c r="D32" s="15">
        <v>5.6020000000000003</v>
      </c>
      <c r="E32" s="15">
        <v>0</v>
      </c>
      <c r="F32" s="9" t="s">
        <v>47</v>
      </c>
      <c r="G32" s="9" t="s">
        <v>48</v>
      </c>
    </row>
    <row r="33" spans="1:7">
      <c r="A33" s="15" t="s">
        <v>39</v>
      </c>
      <c r="B33" s="15">
        <v>-0.439</v>
      </c>
      <c r="C33" s="15">
        <v>0.21199999999999999</v>
      </c>
      <c r="D33" s="15">
        <v>-2.0750000000000002</v>
      </c>
      <c r="E33" s="15">
        <v>3.7999999999999999E-2</v>
      </c>
      <c r="G33" s="9" t="s">
        <v>49</v>
      </c>
    </row>
    <row r="34" spans="1:7">
      <c r="A34" s="9" t="s">
        <v>40</v>
      </c>
      <c r="B34" s="9">
        <v>0.40500000000000003</v>
      </c>
      <c r="C34" s="9">
        <v>0.23499999999999999</v>
      </c>
      <c r="D34" s="9">
        <v>1.72</v>
      </c>
      <c r="E34" s="9">
        <v>8.5000000000000006E-2</v>
      </c>
    </row>
    <row r="36" spans="1:7">
      <c r="A36" s="9" t="s">
        <v>41</v>
      </c>
    </row>
    <row r="37" spans="1:7">
      <c r="A37" s="15" t="s">
        <v>38</v>
      </c>
      <c r="B37" s="15">
        <v>0.44</v>
      </c>
      <c r="C37" s="15">
        <v>0.14599999999999999</v>
      </c>
      <c r="D37" s="15">
        <v>3.008</v>
      </c>
      <c r="E37" s="15">
        <v>3.0000000000000001E-3</v>
      </c>
      <c r="G37" s="9" t="s">
        <v>50</v>
      </c>
    </row>
    <row r="38" spans="1:7">
      <c r="A38" s="15" t="s">
        <v>39</v>
      </c>
      <c r="B38" s="15">
        <v>-0.70699999999999996</v>
      </c>
      <c r="C38" s="15">
        <v>0.113</v>
      </c>
      <c r="D38" s="15">
        <v>-6.2450000000000001</v>
      </c>
      <c r="E38" s="15">
        <v>0</v>
      </c>
      <c r="G38" s="9" t="s">
        <v>51</v>
      </c>
    </row>
    <row r="39" spans="1:7">
      <c r="A39" s="15" t="s">
        <v>40</v>
      </c>
      <c r="B39" s="15">
        <v>0.44800000000000001</v>
      </c>
      <c r="C39" s="15">
        <v>0.128</v>
      </c>
      <c r="D39" s="15">
        <v>3.5009999999999999</v>
      </c>
      <c r="E39" s="15">
        <v>0</v>
      </c>
      <c r="G39" s="9" t="s">
        <v>52</v>
      </c>
    </row>
    <row r="41" spans="1:7">
      <c r="A41" s="9" t="s">
        <v>42</v>
      </c>
    </row>
    <row r="42" spans="1:7">
      <c r="A42" s="15" t="s">
        <v>38</v>
      </c>
      <c r="B42" s="15">
        <v>0.54700000000000004</v>
      </c>
      <c r="C42" s="15">
        <v>0.24399999999999999</v>
      </c>
      <c r="D42" s="15">
        <v>2.2450000000000001</v>
      </c>
      <c r="E42" s="15">
        <v>2.5000000000000001E-2</v>
      </c>
      <c r="G42" s="9" t="s">
        <v>53</v>
      </c>
    </row>
    <row r="43" spans="1:7">
      <c r="A43" s="9" t="s">
        <v>39</v>
      </c>
      <c r="B43" s="9">
        <v>-0.35199999999999998</v>
      </c>
      <c r="C43" s="9">
        <v>0.19800000000000001</v>
      </c>
      <c r="D43" s="9">
        <v>-1.7749999999999999</v>
      </c>
      <c r="E43" s="9">
        <v>7.5999999999999998E-2</v>
      </c>
    </row>
    <row r="44" spans="1:7">
      <c r="A44" s="9" t="s">
        <v>40</v>
      </c>
      <c r="B44" s="9">
        <v>0.128</v>
      </c>
      <c r="C44" s="9">
        <v>0.23499999999999999</v>
      </c>
      <c r="D44" s="9">
        <v>0.54200000000000004</v>
      </c>
      <c r="E44" s="9">
        <v>0.58799999999999997</v>
      </c>
    </row>
    <row r="46" spans="1:7">
      <c r="A46" s="9" t="s">
        <v>43</v>
      </c>
    </row>
    <row r="47" spans="1:7">
      <c r="A47" s="9" t="s">
        <v>44</v>
      </c>
      <c r="B47" s="9">
        <v>-2.2200000000000002</v>
      </c>
      <c r="C47" s="9">
        <v>0.19</v>
      </c>
      <c r="D47" s="9">
        <v>-11.66</v>
      </c>
      <c r="E47" s="9">
        <v>0</v>
      </c>
    </row>
    <row r="48" spans="1:7">
      <c r="A48" s="9" t="s">
        <v>45</v>
      </c>
      <c r="B48" s="9">
        <v>-0.05</v>
      </c>
      <c r="C48" s="9">
        <v>9.0999999999999998E-2</v>
      </c>
      <c r="D48" s="9">
        <v>-0.54900000000000004</v>
      </c>
      <c r="E48" s="9">
        <v>0.58299999999999996</v>
      </c>
    </row>
    <row r="49" spans="1:13">
      <c r="A49" s="9" t="s">
        <v>46</v>
      </c>
      <c r="B49" s="9">
        <v>-0.83099999999999996</v>
      </c>
      <c r="C49" s="9">
        <v>0.16700000000000001</v>
      </c>
      <c r="D49" s="9">
        <v>-4.9859999999999998</v>
      </c>
      <c r="E49" s="9">
        <v>0</v>
      </c>
    </row>
    <row r="51" spans="1:13">
      <c r="A51" s="17" t="s">
        <v>57</v>
      </c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</row>
    <row r="52" spans="1:13">
      <c r="A52" s="9" t="s">
        <v>37</v>
      </c>
    </row>
    <row r="53" spans="1:13">
      <c r="A53" s="9" t="s">
        <v>55</v>
      </c>
      <c r="B53" s="9">
        <v>2E-3</v>
      </c>
      <c r="C53" s="9">
        <v>1.2999999999999999E-2</v>
      </c>
      <c r="D53" s="9">
        <v>0.124</v>
      </c>
      <c r="E53" s="9">
        <v>0.90200000000000002</v>
      </c>
    </row>
    <row r="54" spans="1:13">
      <c r="A54" s="16" t="s">
        <v>38</v>
      </c>
      <c r="B54" s="16">
        <v>1.2649999999999999</v>
      </c>
      <c r="C54" s="16">
        <v>0.22700000000000001</v>
      </c>
      <c r="D54" s="16">
        <v>5.5759999999999996</v>
      </c>
      <c r="E54" s="16">
        <v>0</v>
      </c>
      <c r="G54" s="9" t="s">
        <v>48</v>
      </c>
    </row>
    <row r="55" spans="1:13">
      <c r="A55" s="16" t="s">
        <v>39</v>
      </c>
      <c r="B55" s="16">
        <v>-0.47299999999999998</v>
      </c>
      <c r="C55" s="16">
        <v>0.21299999999999999</v>
      </c>
      <c r="D55" s="16">
        <v>-2.2210000000000001</v>
      </c>
      <c r="E55" s="16">
        <v>2.5999999999999999E-2</v>
      </c>
      <c r="G55" s="9" t="s">
        <v>49</v>
      </c>
    </row>
    <row r="56" spans="1:13">
      <c r="A56" s="9" t="s">
        <v>40</v>
      </c>
      <c r="B56" s="9">
        <v>0.42099999999999999</v>
      </c>
      <c r="C56" s="9">
        <v>0.23699999999999999</v>
      </c>
      <c r="D56" s="9">
        <v>1.774</v>
      </c>
      <c r="E56" s="9">
        <v>7.5999999999999998E-2</v>
      </c>
    </row>
    <row r="58" spans="1:13">
      <c r="A58" s="9" t="s">
        <v>41</v>
      </c>
    </row>
    <row r="59" spans="1:13">
      <c r="A59" s="16" t="s">
        <v>55</v>
      </c>
      <c r="B59" s="16">
        <v>1.2999999999999999E-2</v>
      </c>
      <c r="C59" s="16">
        <v>6.0000000000000001E-3</v>
      </c>
      <c r="D59" s="16">
        <v>2.14</v>
      </c>
      <c r="E59" s="16">
        <v>3.2000000000000001E-2</v>
      </c>
      <c r="G59" s="9" t="s">
        <v>58</v>
      </c>
    </row>
    <row r="60" spans="1:13">
      <c r="A60" s="16" t="s">
        <v>38</v>
      </c>
      <c r="B60" s="16">
        <v>0.51400000000000001</v>
      </c>
      <c r="C60" s="16">
        <v>0.154</v>
      </c>
      <c r="D60" s="16">
        <v>3.3319999999999999</v>
      </c>
      <c r="E60" s="16">
        <v>1E-3</v>
      </c>
      <c r="G60" s="9" t="s">
        <v>50</v>
      </c>
    </row>
    <row r="61" spans="1:13">
      <c r="A61" s="16" t="s">
        <v>39</v>
      </c>
      <c r="B61" s="16">
        <v>-0.70199999999999996</v>
      </c>
      <c r="C61" s="16">
        <v>0.114</v>
      </c>
      <c r="D61" s="16">
        <v>-6.1539999999999999</v>
      </c>
      <c r="E61" s="16">
        <v>0</v>
      </c>
      <c r="G61" s="9" t="s">
        <v>51</v>
      </c>
    </row>
    <row r="62" spans="1:13">
      <c r="A62" s="16" t="s">
        <v>40</v>
      </c>
      <c r="B62" s="16">
        <v>0.38</v>
      </c>
      <c r="C62" s="16">
        <v>0.13400000000000001</v>
      </c>
      <c r="D62" s="16">
        <v>2.8370000000000002</v>
      </c>
      <c r="E62" s="16">
        <v>5.0000000000000001E-3</v>
      </c>
      <c r="G62" s="9" t="s">
        <v>52</v>
      </c>
    </row>
    <row r="64" spans="1:13">
      <c r="A64" s="9" t="s">
        <v>42</v>
      </c>
    </row>
    <row r="65" spans="1:7">
      <c r="A65" s="9" t="s">
        <v>55</v>
      </c>
      <c r="B65" s="9">
        <v>-1.7999999999999999E-2</v>
      </c>
      <c r="C65" s="9">
        <v>8.9999999999999993E-3</v>
      </c>
      <c r="D65" s="9">
        <v>-1.891</v>
      </c>
      <c r="E65" s="9">
        <v>5.8999999999999997E-2</v>
      </c>
    </row>
    <row r="66" spans="1:7">
      <c r="A66" s="9" t="s">
        <v>38</v>
      </c>
      <c r="B66" s="9">
        <v>0.46200000000000002</v>
      </c>
      <c r="C66" s="9">
        <v>0.24399999999999999</v>
      </c>
      <c r="D66" s="9">
        <v>1.8919999999999999</v>
      </c>
      <c r="E66" s="9">
        <v>5.8999999999999997E-2</v>
      </c>
    </row>
    <row r="67" spans="1:7">
      <c r="A67" s="16" t="s">
        <v>39</v>
      </c>
      <c r="B67" s="16">
        <v>-0.41</v>
      </c>
      <c r="C67" s="16">
        <v>0.2</v>
      </c>
      <c r="D67" s="16">
        <v>-2.048</v>
      </c>
      <c r="E67" s="16">
        <v>4.1000000000000002E-2</v>
      </c>
      <c r="G67" s="9" t="s">
        <v>56</v>
      </c>
    </row>
    <row r="68" spans="1:7">
      <c r="A68" s="9" t="s">
        <v>40</v>
      </c>
      <c r="B68" s="9">
        <v>0.24299999999999999</v>
      </c>
      <c r="C68" s="9">
        <v>0.246</v>
      </c>
      <c r="D68" s="9">
        <v>0.98499999999999999</v>
      </c>
      <c r="E68" s="9">
        <v>0.32500000000000001</v>
      </c>
    </row>
    <row r="70" spans="1:7">
      <c r="A70" s="9" t="s">
        <v>43</v>
      </c>
    </row>
    <row r="71" spans="1:7">
      <c r="A71" s="9" t="s">
        <v>44</v>
      </c>
      <c r="B71" s="9">
        <v>-2.2919999999999998</v>
      </c>
      <c r="C71" s="9">
        <v>0.69499999999999995</v>
      </c>
      <c r="D71" s="9">
        <v>-3.2970000000000002</v>
      </c>
      <c r="E71" s="9">
        <v>1E-3</v>
      </c>
    </row>
    <row r="72" spans="1:7">
      <c r="A72" s="9" t="s">
        <v>45</v>
      </c>
      <c r="B72" s="9">
        <v>-0.69599999999999995</v>
      </c>
      <c r="C72" s="9">
        <v>0.32600000000000001</v>
      </c>
      <c r="D72" s="9">
        <v>-2.133</v>
      </c>
      <c r="E72" s="9">
        <v>3.3000000000000002E-2</v>
      </c>
    </row>
    <row r="73" spans="1:7">
      <c r="A73" s="9" t="s">
        <v>46</v>
      </c>
      <c r="B73" s="9">
        <v>6.8000000000000005E-2</v>
      </c>
      <c r="C73" s="9">
        <v>0.48499999999999999</v>
      </c>
      <c r="D73" s="9">
        <v>0.14099999999999999</v>
      </c>
      <c r="E73" s="9">
        <v>0.88800000000000001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zoomScale="70" zoomScaleNormal="70" workbookViewId="0">
      <selection activeCell="C8" sqref="C8"/>
    </sheetView>
  </sheetViews>
  <sheetFormatPr defaultColWidth="9.109375" defaultRowHeight="15"/>
  <cols>
    <col min="1" max="1" width="16.44140625" style="9" customWidth="1"/>
    <col min="2" max="2" width="10.5546875" style="9" customWidth="1"/>
    <col min="3" max="3" width="12.44140625" style="9" customWidth="1"/>
    <col min="4" max="4" width="13" style="9" customWidth="1"/>
    <col min="5" max="5" width="13.33203125" style="9" customWidth="1"/>
    <col min="6" max="6" width="4.5546875" style="9" customWidth="1"/>
    <col min="7" max="7" width="13.44140625" style="9" customWidth="1"/>
    <col min="8" max="8" width="15.5546875" style="9" customWidth="1"/>
    <col min="9" max="16384" width="9.109375" style="9"/>
  </cols>
  <sheetData>
    <row r="1" spans="1:8">
      <c r="A1" s="9" t="s">
        <v>14</v>
      </c>
      <c r="B1" s="9" t="s">
        <v>15</v>
      </c>
      <c r="C1" s="9" t="s">
        <v>26</v>
      </c>
      <c r="D1" s="9" t="s">
        <v>27</v>
      </c>
      <c r="E1" s="9" t="s">
        <v>54</v>
      </c>
      <c r="F1" s="9" t="s">
        <v>28</v>
      </c>
    </row>
    <row r="2" spans="1:8">
      <c r="A2" s="10"/>
      <c r="B2" s="13" t="s">
        <v>29</v>
      </c>
      <c r="C2" s="10">
        <v>0.89080000000000004</v>
      </c>
      <c r="D2" s="10">
        <v>0.75548999999999999</v>
      </c>
      <c r="E2" s="10">
        <v>0.14604</v>
      </c>
      <c r="F2" s="10">
        <v>0.14735000000000001</v>
      </c>
      <c r="G2" s="10"/>
      <c r="H2" s="10"/>
    </row>
    <row r="3" spans="1:8">
      <c r="A3" s="11"/>
      <c r="B3" s="13" t="s">
        <v>30</v>
      </c>
      <c r="C3" s="11">
        <v>0.87122999999999995</v>
      </c>
      <c r="D3" s="11">
        <v>0.82706999999999997</v>
      </c>
      <c r="E3" s="11">
        <v>9.6320000000000003E-2</v>
      </c>
      <c r="F3" s="11">
        <v>0.12856000000000001</v>
      </c>
      <c r="G3" s="11"/>
      <c r="H3" s="11"/>
    </row>
    <row r="4" spans="1:8">
      <c r="A4" s="11"/>
      <c r="B4" s="13" t="s">
        <v>31</v>
      </c>
      <c r="C4" s="11">
        <v>0.93191999999999997</v>
      </c>
      <c r="D4" s="11">
        <v>0.87960000000000005</v>
      </c>
      <c r="E4" s="11">
        <v>0.14524000000000001</v>
      </c>
      <c r="F4" s="11">
        <v>0.2175</v>
      </c>
      <c r="G4" s="11"/>
      <c r="H4" s="11"/>
    </row>
    <row r="5" spans="1:8">
      <c r="A5" s="11"/>
      <c r="B5" s="14" t="s">
        <v>32</v>
      </c>
      <c r="C5" s="11">
        <v>1</v>
      </c>
      <c r="D5" s="11">
        <v>0.24698999999999999</v>
      </c>
      <c r="E5" s="11">
        <v>6.4439999999999997E-2</v>
      </c>
      <c r="F5" s="11">
        <v>0.55064000000000002</v>
      </c>
      <c r="G5" s="11"/>
      <c r="H5" s="11"/>
    </row>
    <row r="6" spans="1:8">
      <c r="A6" s="12"/>
      <c r="B6" s="14" t="s">
        <v>33</v>
      </c>
      <c r="C6" s="12">
        <v>1</v>
      </c>
      <c r="D6" s="12">
        <v>0.10680000000000001</v>
      </c>
      <c r="E6" s="12">
        <v>0</v>
      </c>
      <c r="F6" s="12">
        <v>0.33273999999999998</v>
      </c>
      <c r="G6" s="12"/>
      <c r="H6" s="12"/>
    </row>
    <row r="29" spans="1:7">
      <c r="A29" s="9" t="s">
        <v>34</v>
      </c>
      <c r="B29" s="9" t="s">
        <v>35</v>
      </c>
      <c r="C29" s="9" t="s">
        <v>36</v>
      </c>
    </row>
    <row r="31" spans="1:7">
      <c r="A31" s="9" t="s">
        <v>37</v>
      </c>
    </row>
    <row r="32" spans="1:7">
      <c r="A32" s="15" t="s">
        <v>38</v>
      </c>
      <c r="B32" s="15">
        <v>1.234</v>
      </c>
      <c r="C32" s="15">
        <v>0.22</v>
      </c>
      <c r="D32" s="15">
        <v>5.6020000000000003</v>
      </c>
      <c r="E32" s="15">
        <v>0</v>
      </c>
      <c r="F32" s="9" t="s">
        <v>47</v>
      </c>
      <c r="G32" s="9" t="s">
        <v>48</v>
      </c>
    </row>
    <row r="33" spans="1:7">
      <c r="A33" s="15" t="s">
        <v>39</v>
      </c>
      <c r="B33" s="15">
        <v>-0.439</v>
      </c>
      <c r="C33" s="15">
        <v>0.21199999999999999</v>
      </c>
      <c r="D33" s="15">
        <v>-2.0750000000000002</v>
      </c>
      <c r="E33" s="15">
        <v>3.7999999999999999E-2</v>
      </c>
      <c r="G33" s="9" t="s">
        <v>49</v>
      </c>
    </row>
    <row r="34" spans="1:7">
      <c r="A34" s="9" t="s">
        <v>40</v>
      </c>
      <c r="B34" s="9">
        <v>0.40500000000000003</v>
      </c>
      <c r="C34" s="9">
        <v>0.23499999999999999</v>
      </c>
      <c r="D34" s="9">
        <v>1.72</v>
      </c>
      <c r="E34" s="9">
        <v>8.5000000000000006E-2</v>
      </c>
    </row>
    <row r="36" spans="1:7">
      <c r="A36" s="9" t="s">
        <v>41</v>
      </c>
    </row>
    <row r="37" spans="1:7">
      <c r="A37" s="15" t="s">
        <v>38</v>
      </c>
      <c r="B37" s="15">
        <v>0.44</v>
      </c>
      <c r="C37" s="15">
        <v>0.14599999999999999</v>
      </c>
      <c r="D37" s="15">
        <v>3.008</v>
      </c>
      <c r="E37" s="15">
        <v>3.0000000000000001E-3</v>
      </c>
      <c r="G37" s="9" t="s">
        <v>50</v>
      </c>
    </row>
    <row r="38" spans="1:7">
      <c r="A38" s="15" t="s">
        <v>39</v>
      </c>
      <c r="B38" s="15">
        <v>-0.70699999999999996</v>
      </c>
      <c r="C38" s="15">
        <v>0.113</v>
      </c>
      <c r="D38" s="15">
        <v>-6.2450000000000001</v>
      </c>
      <c r="E38" s="15">
        <v>0</v>
      </c>
      <c r="G38" s="9" t="s">
        <v>51</v>
      </c>
    </row>
    <row r="39" spans="1:7">
      <c r="A39" s="15" t="s">
        <v>40</v>
      </c>
      <c r="B39" s="15">
        <v>0.44800000000000001</v>
      </c>
      <c r="C39" s="15">
        <v>0.128</v>
      </c>
      <c r="D39" s="15">
        <v>3.5009999999999999</v>
      </c>
      <c r="E39" s="15">
        <v>0</v>
      </c>
      <c r="G39" s="9" t="s">
        <v>52</v>
      </c>
    </row>
    <row r="41" spans="1:7">
      <c r="A41" s="9" t="s">
        <v>42</v>
      </c>
    </row>
    <row r="42" spans="1:7">
      <c r="A42" s="15" t="s">
        <v>38</v>
      </c>
      <c r="B42" s="15">
        <v>0.54700000000000004</v>
      </c>
      <c r="C42" s="15">
        <v>0.24399999999999999</v>
      </c>
      <c r="D42" s="15">
        <v>2.2450000000000001</v>
      </c>
      <c r="E42" s="15">
        <v>2.5000000000000001E-2</v>
      </c>
      <c r="G42" s="9" t="s">
        <v>53</v>
      </c>
    </row>
    <row r="43" spans="1:7">
      <c r="A43" s="9" t="s">
        <v>39</v>
      </c>
      <c r="B43" s="9">
        <v>-0.35199999999999998</v>
      </c>
      <c r="C43" s="9">
        <v>0.19800000000000001</v>
      </c>
      <c r="D43" s="9">
        <v>-1.7749999999999999</v>
      </c>
      <c r="E43" s="9">
        <v>7.5999999999999998E-2</v>
      </c>
    </row>
    <row r="44" spans="1:7">
      <c r="A44" s="9" t="s">
        <v>40</v>
      </c>
      <c r="B44" s="9">
        <v>0.128</v>
      </c>
      <c r="C44" s="9">
        <v>0.23499999999999999</v>
      </c>
      <c r="D44" s="9">
        <v>0.54200000000000004</v>
      </c>
      <c r="E44" s="9">
        <v>0.58799999999999997</v>
      </c>
    </row>
    <row r="46" spans="1:7">
      <c r="A46" s="9" t="s">
        <v>43</v>
      </c>
    </row>
    <row r="47" spans="1:7">
      <c r="A47" s="9" t="s">
        <v>44</v>
      </c>
      <c r="B47" s="9">
        <v>-2.2200000000000002</v>
      </c>
      <c r="C47" s="9">
        <v>0.19</v>
      </c>
      <c r="D47" s="9">
        <v>-11.66</v>
      </c>
      <c r="E47" s="9">
        <v>0</v>
      </c>
    </row>
    <row r="48" spans="1:7">
      <c r="A48" s="9" t="s">
        <v>45</v>
      </c>
      <c r="B48" s="9">
        <v>-0.05</v>
      </c>
      <c r="C48" s="9">
        <v>9.0999999999999998E-2</v>
      </c>
      <c r="D48" s="9">
        <v>-0.54900000000000004</v>
      </c>
      <c r="E48" s="9">
        <v>0.58299999999999996</v>
      </c>
    </row>
    <row r="49" spans="1:13">
      <c r="A49" s="9" t="s">
        <v>46</v>
      </c>
      <c r="B49" s="9">
        <v>-0.83099999999999996</v>
      </c>
      <c r="C49" s="9">
        <v>0.16700000000000001</v>
      </c>
      <c r="D49" s="9">
        <v>-4.9859999999999998</v>
      </c>
      <c r="E49" s="9">
        <v>0</v>
      </c>
    </row>
    <row r="51" spans="1:13">
      <c r="A51" s="17" t="s">
        <v>57</v>
      </c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</row>
    <row r="52" spans="1:13">
      <c r="A52" s="9" t="s">
        <v>37</v>
      </c>
    </row>
    <row r="53" spans="1:13">
      <c r="A53" s="9" t="s">
        <v>55</v>
      </c>
      <c r="B53" s="9">
        <v>2E-3</v>
      </c>
      <c r="C53" s="9">
        <v>1.2999999999999999E-2</v>
      </c>
      <c r="D53" s="9">
        <v>0.124</v>
      </c>
      <c r="E53" s="9">
        <v>0.90200000000000002</v>
      </c>
    </row>
    <row r="54" spans="1:13">
      <c r="A54" s="16" t="s">
        <v>38</v>
      </c>
      <c r="B54" s="16">
        <v>1.2649999999999999</v>
      </c>
      <c r="C54" s="16">
        <v>0.22700000000000001</v>
      </c>
      <c r="D54" s="16">
        <v>5.5759999999999996</v>
      </c>
      <c r="E54" s="16">
        <v>0</v>
      </c>
      <c r="G54" s="9" t="s">
        <v>48</v>
      </c>
    </row>
    <row r="55" spans="1:13">
      <c r="A55" s="16" t="s">
        <v>39</v>
      </c>
      <c r="B55" s="16">
        <v>-0.47299999999999998</v>
      </c>
      <c r="C55" s="16">
        <v>0.21299999999999999</v>
      </c>
      <c r="D55" s="16">
        <v>-2.2210000000000001</v>
      </c>
      <c r="E55" s="16">
        <v>2.5999999999999999E-2</v>
      </c>
      <c r="G55" s="9" t="s">
        <v>49</v>
      </c>
    </row>
    <row r="56" spans="1:13">
      <c r="A56" s="9" t="s">
        <v>40</v>
      </c>
      <c r="B56" s="9">
        <v>0.42099999999999999</v>
      </c>
      <c r="C56" s="9">
        <v>0.23699999999999999</v>
      </c>
      <c r="D56" s="9">
        <v>1.774</v>
      </c>
      <c r="E56" s="9">
        <v>7.5999999999999998E-2</v>
      </c>
    </row>
    <row r="58" spans="1:13">
      <c r="A58" s="9" t="s">
        <v>41</v>
      </c>
    </row>
    <row r="59" spans="1:13">
      <c r="A59" s="16" t="s">
        <v>55</v>
      </c>
      <c r="B59" s="16">
        <v>1.2999999999999999E-2</v>
      </c>
      <c r="C59" s="16">
        <v>6.0000000000000001E-3</v>
      </c>
      <c r="D59" s="16">
        <v>2.14</v>
      </c>
      <c r="E59" s="16">
        <v>3.2000000000000001E-2</v>
      </c>
      <c r="G59" s="9" t="s">
        <v>58</v>
      </c>
    </row>
    <row r="60" spans="1:13">
      <c r="A60" s="16" t="s">
        <v>38</v>
      </c>
      <c r="B60" s="16">
        <v>0.51400000000000001</v>
      </c>
      <c r="C60" s="16">
        <v>0.154</v>
      </c>
      <c r="D60" s="16">
        <v>3.3319999999999999</v>
      </c>
      <c r="E60" s="16">
        <v>1E-3</v>
      </c>
      <c r="G60" s="9" t="s">
        <v>50</v>
      </c>
    </row>
    <row r="61" spans="1:13">
      <c r="A61" s="16" t="s">
        <v>39</v>
      </c>
      <c r="B61" s="16">
        <v>-0.70199999999999996</v>
      </c>
      <c r="C61" s="16">
        <v>0.114</v>
      </c>
      <c r="D61" s="16">
        <v>-6.1539999999999999</v>
      </c>
      <c r="E61" s="16">
        <v>0</v>
      </c>
      <c r="G61" s="9" t="s">
        <v>51</v>
      </c>
    </row>
    <row r="62" spans="1:13">
      <c r="A62" s="16" t="s">
        <v>40</v>
      </c>
      <c r="B62" s="16">
        <v>0.38</v>
      </c>
      <c r="C62" s="16">
        <v>0.13400000000000001</v>
      </c>
      <c r="D62" s="16">
        <v>2.8370000000000002</v>
      </c>
      <c r="E62" s="16">
        <v>5.0000000000000001E-3</v>
      </c>
      <c r="G62" s="9" t="s">
        <v>52</v>
      </c>
    </row>
    <row r="64" spans="1:13">
      <c r="A64" s="9" t="s">
        <v>42</v>
      </c>
    </row>
    <row r="65" spans="1:7">
      <c r="A65" s="9" t="s">
        <v>55</v>
      </c>
      <c r="B65" s="9">
        <v>-1.7999999999999999E-2</v>
      </c>
      <c r="C65" s="9">
        <v>8.9999999999999993E-3</v>
      </c>
      <c r="D65" s="9">
        <v>-1.891</v>
      </c>
      <c r="E65" s="9">
        <v>5.8999999999999997E-2</v>
      </c>
    </row>
    <row r="66" spans="1:7">
      <c r="A66" s="9" t="s">
        <v>38</v>
      </c>
      <c r="B66" s="9">
        <v>0.46200000000000002</v>
      </c>
      <c r="C66" s="9">
        <v>0.24399999999999999</v>
      </c>
      <c r="D66" s="9">
        <v>1.8919999999999999</v>
      </c>
      <c r="E66" s="9">
        <v>5.8999999999999997E-2</v>
      </c>
    </row>
    <row r="67" spans="1:7">
      <c r="A67" s="16" t="s">
        <v>39</v>
      </c>
      <c r="B67" s="16">
        <v>-0.41</v>
      </c>
      <c r="C67" s="16">
        <v>0.2</v>
      </c>
      <c r="D67" s="16">
        <v>-2.048</v>
      </c>
      <c r="E67" s="16">
        <v>4.1000000000000002E-2</v>
      </c>
      <c r="G67" s="9" t="s">
        <v>56</v>
      </c>
    </row>
    <row r="68" spans="1:7">
      <c r="A68" s="9" t="s">
        <v>40</v>
      </c>
      <c r="B68" s="9">
        <v>0.24299999999999999</v>
      </c>
      <c r="C68" s="9">
        <v>0.246</v>
      </c>
      <c r="D68" s="9">
        <v>0.98499999999999999</v>
      </c>
      <c r="E68" s="9">
        <v>0.32500000000000001</v>
      </c>
    </row>
    <row r="70" spans="1:7">
      <c r="A70" s="9" t="s">
        <v>43</v>
      </c>
    </row>
    <row r="71" spans="1:7">
      <c r="A71" s="9" t="s">
        <v>44</v>
      </c>
      <c r="B71" s="9">
        <v>-2.2919999999999998</v>
      </c>
      <c r="C71" s="9">
        <v>0.69499999999999995</v>
      </c>
      <c r="D71" s="9">
        <v>-3.2970000000000002</v>
      </c>
      <c r="E71" s="9">
        <v>1E-3</v>
      </c>
    </row>
    <row r="72" spans="1:7">
      <c r="A72" s="9" t="s">
        <v>45</v>
      </c>
      <c r="B72" s="9">
        <v>-0.69599999999999995</v>
      </c>
      <c r="C72" s="9">
        <v>0.32600000000000001</v>
      </c>
      <c r="D72" s="9">
        <v>-2.133</v>
      </c>
      <c r="E72" s="9">
        <v>3.3000000000000002E-2</v>
      </c>
    </row>
    <row r="73" spans="1:7">
      <c r="A73" s="9" t="s">
        <v>46</v>
      </c>
      <c r="B73" s="9">
        <v>6.8000000000000005E-2</v>
      </c>
      <c r="C73" s="9">
        <v>0.48499999999999999</v>
      </c>
      <c r="D73" s="9">
        <v>0.14099999999999999</v>
      </c>
      <c r="E73" s="9">
        <v>0.88800000000000001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3"/>
  <sheetViews>
    <sheetView zoomScale="85" zoomScaleNormal="85" workbookViewId="0">
      <selection sqref="A1:XFD1048576"/>
    </sheetView>
  </sheetViews>
  <sheetFormatPr defaultColWidth="9.33203125" defaultRowHeight="15.6"/>
  <cols>
    <col min="1" max="1" width="2.33203125" style="1" customWidth="1"/>
    <col min="2" max="2" width="9.33203125" style="1"/>
    <col min="3" max="3" width="22.5546875" style="1" customWidth="1"/>
    <col min="4" max="4" width="15.6640625" style="1" customWidth="1"/>
    <col min="5" max="5" width="14.5546875" style="1" customWidth="1"/>
    <col min="6" max="6" width="14.33203125" style="1" customWidth="1"/>
    <col min="7" max="8" width="9.33203125" style="1"/>
    <col min="9" max="9" width="16" style="1" customWidth="1"/>
    <col min="10" max="10" width="12.6640625" style="1" customWidth="1"/>
    <col min="11" max="11" width="9.6640625" style="1" bestFit="1" customWidth="1"/>
    <col min="12" max="12" width="16.33203125" style="1" customWidth="1"/>
    <col min="13" max="13" width="11.44140625" style="1" customWidth="1"/>
    <col min="14" max="14" width="6.6640625" style="1" customWidth="1"/>
    <col min="15" max="15" width="2.33203125" style="1" customWidth="1"/>
    <col min="16" max="16" width="59.33203125" style="1" customWidth="1"/>
    <col min="17" max="16384" width="9.33203125" style="1"/>
  </cols>
  <sheetData>
    <row r="2" spans="2:16">
      <c r="B2" s="1" t="s">
        <v>16</v>
      </c>
    </row>
    <row r="3" spans="2:16">
      <c r="B3" s="3" t="s">
        <v>6</v>
      </c>
      <c r="C3" s="3" t="s">
        <v>0</v>
      </c>
      <c r="D3" s="3" t="s">
        <v>13</v>
      </c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3" t="s">
        <v>7</v>
      </c>
      <c r="K3" s="3" t="s">
        <v>8</v>
      </c>
      <c r="L3" s="3" t="s">
        <v>12</v>
      </c>
      <c r="M3" s="3" t="s">
        <v>11</v>
      </c>
      <c r="P3" s="2"/>
    </row>
    <row r="4" spans="2:16">
      <c r="B4" s="3">
        <v>1</v>
      </c>
      <c r="C4" s="3">
        <v>-8654.518</v>
      </c>
      <c r="D4" s="3">
        <v>5</v>
      </c>
      <c r="E4" s="3">
        <v>17349.223999999998</v>
      </c>
      <c r="F4" s="3">
        <v>17333.337</v>
      </c>
      <c r="G4" s="3"/>
      <c r="H4" s="3"/>
      <c r="I4" s="3"/>
      <c r="J4" s="3"/>
      <c r="K4" s="3"/>
      <c r="L4" s="3"/>
      <c r="M4" s="3"/>
      <c r="P4" s="2"/>
    </row>
    <row r="5" spans="2:16">
      <c r="B5" s="3">
        <v>2</v>
      </c>
      <c r="C5" s="3">
        <v>-7717.07</v>
      </c>
      <c r="D5" s="3">
        <v>11</v>
      </c>
      <c r="E5" s="3">
        <v>15522.557000000001</v>
      </c>
      <c r="F5" s="3">
        <v>15487.606</v>
      </c>
      <c r="G5" s="3">
        <v>0</v>
      </c>
      <c r="H5" s="3">
        <v>0</v>
      </c>
      <c r="I5" s="4">
        <v>0.73199999999999998</v>
      </c>
      <c r="J5" s="4"/>
      <c r="K5" s="4"/>
      <c r="L5" s="3">
        <f t="shared" ref="L5:L13" si="0">EXP(J5-$K$17)</f>
        <v>1</v>
      </c>
      <c r="M5" s="3">
        <f t="shared" ref="M5:M13" si="1">L5/$M$17</f>
        <v>0.1111111111111111</v>
      </c>
      <c r="P5" s="2"/>
    </row>
    <row r="6" spans="2:16">
      <c r="B6" s="3">
        <v>3</v>
      </c>
      <c r="C6" s="3">
        <v>-7632.5919999999996</v>
      </c>
      <c r="D6" s="3">
        <v>17</v>
      </c>
      <c r="E6" s="3">
        <v>15401.828</v>
      </c>
      <c r="F6" s="3">
        <v>15347.812</v>
      </c>
      <c r="G6" s="3">
        <v>0</v>
      </c>
      <c r="H6" s="3">
        <v>0</v>
      </c>
      <c r="I6" s="4">
        <v>0.77800000000000002</v>
      </c>
      <c r="J6" s="4"/>
      <c r="K6" s="4"/>
      <c r="L6" s="3">
        <f t="shared" si="0"/>
        <v>1</v>
      </c>
      <c r="M6" s="3">
        <f t="shared" si="1"/>
        <v>0.1111111111111111</v>
      </c>
      <c r="P6" s="2"/>
    </row>
    <row r="7" spans="2:16">
      <c r="B7" s="3">
        <v>4</v>
      </c>
      <c r="C7" s="8">
        <v>-7596.6819999999998</v>
      </c>
      <c r="D7" s="8">
        <v>23</v>
      </c>
      <c r="E7" s="8">
        <v>15378.235000000001</v>
      </c>
      <c r="F7" s="8">
        <v>15305.155000000001</v>
      </c>
      <c r="G7" s="8">
        <v>3.85E-2</v>
      </c>
      <c r="H7" s="8">
        <v>0</v>
      </c>
      <c r="I7" s="4">
        <v>0.65700000000000003</v>
      </c>
      <c r="J7" s="4"/>
      <c r="K7" s="4"/>
      <c r="L7" s="3">
        <f t="shared" si="0"/>
        <v>1</v>
      </c>
      <c r="M7" s="3">
        <f t="shared" si="1"/>
        <v>0.1111111111111111</v>
      </c>
      <c r="P7" s="2"/>
    </row>
    <row r="8" spans="2:16">
      <c r="B8" s="3">
        <v>5</v>
      </c>
      <c r="C8" s="3">
        <v>-7591.442</v>
      </c>
      <c r="D8" s="3">
        <v>29</v>
      </c>
      <c r="E8" s="3">
        <v>15415.982</v>
      </c>
      <c r="F8" s="3">
        <v>15323.837</v>
      </c>
      <c r="G8" s="3">
        <v>6.0699999999999997E-2</v>
      </c>
      <c r="H8" s="3">
        <v>0.12</v>
      </c>
      <c r="I8" s="4"/>
      <c r="J8" s="4"/>
      <c r="K8" s="4"/>
      <c r="L8" s="3">
        <f t="shared" si="0"/>
        <v>1</v>
      </c>
      <c r="M8" s="3">
        <f t="shared" si="1"/>
        <v>0.1111111111111111</v>
      </c>
      <c r="P8" s="2"/>
    </row>
    <row r="9" spans="2:16">
      <c r="B9" s="3">
        <v>6</v>
      </c>
      <c r="C9" s="3">
        <v>-7591.1750000000002</v>
      </c>
      <c r="D9" s="3"/>
      <c r="E9" s="7">
        <v>15415.982</v>
      </c>
      <c r="F9" s="7">
        <v>15323.837</v>
      </c>
      <c r="G9" s="7"/>
      <c r="H9" s="3"/>
      <c r="I9" s="4"/>
      <c r="J9" s="4"/>
      <c r="K9" s="4"/>
      <c r="L9" s="3">
        <f t="shared" si="0"/>
        <v>1</v>
      </c>
      <c r="M9" s="3">
        <f t="shared" si="1"/>
        <v>0.1111111111111111</v>
      </c>
      <c r="P9" s="2"/>
    </row>
    <row r="10" spans="2:16">
      <c r="B10" s="3">
        <v>7</v>
      </c>
      <c r="C10" s="3"/>
      <c r="D10" s="3"/>
      <c r="E10" s="7"/>
      <c r="F10" s="7"/>
      <c r="G10" s="7"/>
      <c r="H10" s="3"/>
      <c r="I10" s="4"/>
      <c r="J10" s="4"/>
      <c r="K10" s="4"/>
      <c r="L10" s="3">
        <f t="shared" si="0"/>
        <v>1</v>
      </c>
      <c r="M10" s="3">
        <f t="shared" si="1"/>
        <v>0.1111111111111111</v>
      </c>
      <c r="P10" s="2"/>
    </row>
    <row r="11" spans="2:16">
      <c r="B11" s="3">
        <v>8</v>
      </c>
      <c r="C11" s="3"/>
      <c r="D11" s="3"/>
      <c r="E11" s="7"/>
      <c r="F11" s="7"/>
      <c r="G11" s="7"/>
      <c r="H11" s="3"/>
      <c r="I11" s="4"/>
      <c r="J11" s="4"/>
      <c r="K11" s="4"/>
      <c r="L11" s="3">
        <f t="shared" si="0"/>
        <v>1</v>
      </c>
      <c r="M11" s="3">
        <f t="shared" si="1"/>
        <v>0.1111111111111111</v>
      </c>
      <c r="P11" s="2"/>
    </row>
    <row r="12" spans="2:16">
      <c r="B12" s="3">
        <v>9</v>
      </c>
      <c r="C12" s="3"/>
      <c r="D12" s="3"/>
      <c r="E12" s="3"/>
      <c r="F12" s="3"/>
      <c r="G12" s="7"/>
      <c r="H12" s="3"/>
      <c r="I12" s="4"/>
      <c r="J12" s="4"/>
      <c r="K12" s="4"/>
      <c r="L12" s="3">
        <f t="shared" si="0"/>
        <v>1</v>
      </c>
      <c r="M12" s="3">
        <f t="shared" si="1"/>
        <v>0.1111111111111111</v>
      </c>
      <c r="P12" s="2"/>
    </row>
    <row r="13" spans="2:16">
      <c r="B13" s="3">
        <v>10</v>
      </c>
      <c r="C13" s="3"/>
      <c r="D13" s="3"/>
      <c r="E13" s="3"/>
      <c r="F13" s="3"/>
      <c r="G13" s="3"/>
      <c r="H13" s="3"/>
      <c r="I13" s="4"/>
      <c r="J13" s="4"/>
      <c r="K13" s="4"/>
      <c r="L13" s="3">
        <f t="shared" si="0"/>
        <v>1</v>
      </c>
      <c r="M13" s="3">
        <f t="shared" si="1"/>
        <v>0.1111111111111111</v>
      </c>
    </row>
    <row r="15" spans="2:16">
      <c r="B15" s="1" t="s">
        <v>1</v>
      </c>
    </row>
    <row r="16" spans="2:16">
      <c r="K16" s="1" t="s">
        <v>9</v>
      </c>
      <c r="M16" s="1" t="s">
        <v>10</v>
      </c>
    </row>
    <row r="17" spans="2:13">
      <c r="K17" s="1">
        <f>MAX(J5:J13)</f>
        <v>0</v>
      </c>
      <c r="M17" s="1">
        <f>SUM(L5:L13)</f>
        <v>9</v>
      </c>
    </row>
    <row r="18" spans="2:13">
      <c r="H18" s="1" t="s">
        <v>1</v>
      </c>
      <c r="I18" s="1" t="s">
        <v>25</v>
      </c>
    </row>
    <row r="19" spans="2:13">
      <c r="H19" s="5" t="s">
        <v>17</v>
      </c>
      <c r="I19" s="1">
        <f>E5-E6</f>
        <v>120.72900000000118</v>
      </c>
    </row>
    <row r="20" spans="2:13">
      <c r="H20" s="1" t="s">
        <v>18</v>
      </c>
      <c r="I20" s="1">
        <f>E6-E7</f>
        <v>23.592999999998938</v>
      </c>
    </row>
    <row r="21" spans="2:13">
      <c r="H21" s="1" t="s">
        <v>19</v>
      </c>
      <c r="I21" s="1">
        <f t="shared" ref="I21:I26" si="2">E7-E8</f>
        <v>-37.746999999999389</v>
      </c>
    </row>
    <row r="22" spans="2:13">
      <c r="H22" s="1" t="s">
        <v>20</v>
      </c>
      <c r="I22" s="1">
        <f t="shared" si="2"/>
        <v>0</v>
      </c>
    </row>
    <row r="23" spans="2:13">
      <c r="H23" s="1" t="s">
        <v>21</v>
      </c>
      <c r="I23" s="6">
        <f t="shared" si="2"/>
        <v>15415.982</v>
      </c>
    </row>
    <row r="24" spans="2:13">
      <c r="H24" s="1" t="s">
        <v>22</v>
      </c>
      <c r="I24" s="1">
        <f t="shared" si="2"/>
        <v>0</v>
      </c>
    </row>
    <row r="25" spans="2:13">
      <c r="H25" s="1" t="s">
        <v>23</v>
      </c>
      <c r="I25" s="6">
        <f t="shared" si="2"/>
        <v>0</v>
      </c>
    </row>
    <row r="26" spans="2:13">
      <c r="H26" s="1" t="s">
        <v>24</v>
      </c>
      <c r="I26" s="1">
        <f t="shared" si="2"/>
        <v>0</v>
      </c>
    </row>
    <row r="32" spans="2:13">
      <c r="B32" s="1" t="s">
        <v>2</v>
      </c>
    </row>
    <row r="35" spans="8:9">
      <c r="H35" s="1" t="s">
        <v>2</v>
      </c>
      <c r="I35" s="1" t="s">
        <v>25</v>
      </c>
    </row>
    <row r="36" spans="8:9">
      <c r="H36" s="1" t="s">
        <v>17</v>
      </c>
      <c r="I36" s="1">
        <f>F5-F6</f>
        <v>139.79399999999987</v>
      </c>
    </row>
    <row r="37" spans="8:9">
      <c r="H37" s="1" t="s">
        <v>18</v>
      </c>
      <c r="I37" s="1">
        <f>F6-F7</f>
        <v>42.656999999999243</v>
      </c>
    </row>
    <row r="38" spans="8:9">
      <c r="H38" s="1" t="s">
        <v>19</v>
      </c>
      <c r="I38" s="1">
        <f t="shared" ref="I38:I43" si="3">F7-F8</f>
        <v>-18.68199999999888</v>
      </c>
    </row>
    <row r="39" spans="8:9">
      <c r="H39" s="1" t="s">
        <v>20</v>
      </c>
      <c r="I39" s="1">
        <f t="shared" si="3"/>
        <v>0</v>
      </c>
    </row>
    <row r="40" spans="8:9">
      <c r="H40" s="1" t="s">
        <v>21</v>
      </c>
      <c r="I40" s="6">
        <f t="shared" si="3"/>
        <v>15323.837</v>
      </c>
    </row>
    <row r="41" spans="8:9">
      <c r="H41" s="1" t="s">
        <v>22</v>
      </c>
      <c r="I41" s="1">
        <f t="shared" si="3"/>
        <v>0</v>
      </c>
    </row>
    <row r="42" spans="8:9">
      <c r="H42" s="1" t="s">
        <v>23</v>
      </c>
      <c r="I42" s="6">
        <f t="shared" si="3"/>
        <v>0</v>
      </c>
    </row>
    <row r="43" spans="8:9">
      <c r="H43" s="1" t="s">
        <v>24</v>
      </c>
      <c r="I43" s="1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048576"/>
    </sheetView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G8 class enumeration </vt:lpstr>
      <vt:lpstr>G8 Class solution</vt:lpstr>
      <vt:lpstr>G7 4 Class solution</vt:lpstr>
      <vt:lpstr>G7 class enumeration</vt:lpstr>
      <vt:lpstr>G8 enumeration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Karen Nylund Gibson</cp:lastModifiedBy>
  <dcterms:created xsi:type="dcterms:W3CDTF">2012-02-29T23:36:19Z</dcterms:created>
  <dcterms:modified xsi:type="dcterms:W3CDTF">2013-06-27T23:28:02Z</dcterms:modified>
</cp:coreProperties>
</file>