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-stuff\Ethernet_switch\Ethernet_switch_4out\DOCs\"/>
    </mc:Choice>
  </mc:AlternateContent>
  <xr:revisionPtr revIDLastSave="0" documentId="13_ncr:1_{3075E99A-2FA2-48B1-BDF4-AD93CCC0B3DC}" xr6:coauthVersionLast="47" xr6:coauthVersionMax="47" xr10:uidLastSave="{00000000-0000-0000-0000-000000000000}"/>
  <bookViews>
    <workbookView xWindow="39840" yWindow="-3855" windowWidth="23040" windowHeight="12360" activeTab="1" xr2:uid="{00000000-000D-0000-FFFF-FFFF00000000}"/>
  </bookViews>
  <sheets>
    <sheet name="Sheet1" sheetId="1" r:id="rId1"/>
    <sheet name="Bu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2" l="1"/>
  <c r="B47" i="2"/>
  <c r="B48" i="2"/>
  <c r="B46" i="2"/>
  <c r="D5" i="2"/>
  <c r="B33" i="2" s="1"/>
  <c r="B27" i="2"/>
  <c r="B28" i="2"/>
  <c r="B29" i="2"/>
  <c r="B24" i="2"/>
  <c r="B25" i="2"/>
  <c r="B23" i="2"/>
  <c r="B19" i="2"/>
  <c r="B18" i="2"/>
  <c r="B17" i="2"/>
  <c r="B11" i="2"/>
  <c r="B10" i="2"/>
  <c r="B9" i="2"/>
  <c r="B9" i="1"/>
  <c r="D9" i="1" s="1"/>
  <c r="C9" i="1" s="1"/>
  <c r="B10" i="1"/>
  <c r="D10" i="1" s="1"/>
  <c r="C10" i="1" s="1"/>
  <c r="B11" i="1"/>
  <c r="D11" i="1" s="1"/>
  <c r="C11" i="1" s="1"/>
  <c r="B12" i="1"/>
  <c r="D12" i="1" s="1"/>
  <c r="C12" i="1" s="1"/>
  <c r="B13" i="1"/>
  <c r="D13" i="1" s="1"/>
  <c r="C13" i="1" s="1"/>
  <c r="B14" i="1"/>
  <c r="D14" i="1" s="1"/>
  <c r="C14" i="1" s="1"/>
  <c r="B15" i="1"/>
  <c r="D15" i="1" s="1"/>
  <c r="C15" i="1" s="1"/>
  <c r="B16" i="1"/>
  <c r="D16" i="1" s="1"/>
  <c r="C16" i="1" s="1"/>
  <c r="B17" i="1"/>
  <c r="D17" i="1" s="1"/>
  <c r="C17" i="1" s="1"/>
  <c r="B18" i="1"/>
  <c r="B19" i="1"/>
  <c r="D19" i="1" s="1"/>
  <c r="C19" i="1" s="1"/>
  <c r="B20" i="1"/>
  <c r="D20" i="1" s="1"/>
  <c r="C20" i="1" s="1"/>
  <c r="B21" i="1"/>
  <c r="D21" i="1" s="1"/>
  <c r="C21" i="1" s="1"/>
  <c r="B22" i="1"/>
  <c r="D22" i="1" s="1"/>
  <c r="C22" i="1" s="1"/>
  <c r="B23" i="1"/>
  <c r="B24" i="1"/>
  <c r="D24" i="1" s="1"/>
  <c r="C24" i="1" s="1"/>
  <c r="B25" i="1"/>
  <c r="D25" i="1" s="1"/>
  <c r="C25" i="1" s="1"/>
  <c r="B26" i="1"/>
  <c r="D26" i="1" s="1"/>
  <c r="C26" i="1" s="1"/>
  <c r="B27" i="1"/>
  <c r="D27" i="1" s="1"/>
  <c r="C27" i="1" s="1"/>
  <c r="B28" i="1"/>
  <c r="D28" i="1" s="1"/>
  <c r="C28" i="1" s="1"/>
  <c r="B29" i="1"/>
  <c r="D29" i="1" s="1"/>
  <c r="C29" i="1" s="1"/>
  <c r="B30" i="1"/>
  <c r="D30" i="1" s="1"/>
  <c r="C30" i="1" s="1"/>
  <c r="B31" i="1"/>
  <c r="D31" i="1" s="1"/>
  <c r="C31" i="1" s="1"/>
  <c r="B32" i="1"/>
  <c r="D32" i="1" s="1"/>
  <c r="C32" i="1" s="1"/>
  <c r="B33" i="1"/>
  <c r="D33" i="1" s="1"/>
  <c r="C33" i="1" s="1"/>
  <c r="B34" i="1"/>
  <c r="D34" i="1" s="1"/>
  <c r="C34" i="1" s="1"/>
  <c r="B35" i="1"/>
  <c r="D35" i="1" s="1"/>
  <c r="C35" i="1" s="1"/>
  <c r="B36" i="1"/>
  <c r="D36" i="1" s="1"/>
  <c r="C36" i="1" s="1"/>
  <c r="B37" i="1"/>
  <c r="D37" i="1" s="1"/>
  <c r="C37" i="1" s="1"/>
  <c r="B38" i="1"/>
  <c r="D38" i="1" s="1"/>
  <c r="C38" i="1" s="1"/>
  <c r="B39" i="1"/>
  <c r="B40" i="1"/>
  <c r="B41" i="1"/>
  <c r="D41" i="1" s="1"/>
  <c r="C41" i="1" s="1"/>
  <c r="B42" i="1"/>
  <c r="D42" i="1" s="1"/>
  <c r="C42" i="1" s="1"/>
  <c r="B43" i="1"/>
  <c r="D43" i="1" s="1"/>
  <c r="C43" i="1" s="1"/>
  <c r="B44" i="1"/>
  <c r="D44" i="1" s="1"/>
  <c r="C44" i="1" s="1"/>
  <c r="B45" i="1"/>
  <c r="D45" i="1" s="1"/>
  <c r="C45" i="1" s="1"/>
  <c r="B46" i="1"/>
  <c r="D46" i="1" s="1"/>
  <c r="C46" i="1" s="1"/>
  <c r="B47" i="1"/>
  <c r="D47" i="1" s="1"/>
  <c r="C47" i="1" s="1"/>
  <c r="B48" i="1"/>
  <c r="D48" i="1" s="1"/>
  <c r="C48" i="1" s="1"/>
  <c r="B49" i="1"/>
  <c r="D49" i="1" s="1"/>
  <c r="C49" i="1" s="1"/>
  <c r="B50" i="1"/>
  <c r="D50" i="1" s="1"/>
  <c r="C50" i="1" s="1"/>
  <c r="B51" i="1"/>
  <c r="D51" i="1" s="1"/>
  <c r="C51" i="1" s="1"/>
  <c r="B52" i="1"/>
  <c r="D52" i="1" s="1"/>
  <c r="C52" i="1" s="1"/>
  <c r="B53" i="1"/>
  <c r="D53" i="1" s="1"/>
  <c r="C53" i="1" s="1"/>
  <c r="B54" i="1"/>
  <c r="D54" i="1" s="1"/>
  <c r="C54" i="1" s="1"/>
  <c r="B55" i="1"/>
  <c r="B56" i="1"/>
  <c r="B57" i="1"/>
  <c r="D57" i="1" s="1"/>
  <c r="C57" i="1" s="1"/>
  <c r="B58" i="1"/>
  <c r="D58" i="1" s="1"/>
  <c r="C58" i="1" s="1"/>
  <c r="B59" i="1"/>
  <c r="D59" i="1" s="1"/>
  <c r="C59" i="1" s="1"/>
  <c r="B60" i="1"/>
  <c r="D60" i="1" s="1"/>
  <c r="C60" i="1" s="1"/>
  <c r="B61" i="1"/>
  <c r="D61" i="1" s="1"/>
  <c r="C61" i="1" s="1"/>
  <c r="B62" i="1"/>
  <c r="D62" i="1" s="1"/>
  <c r="C62" i="1" s="1"/>
  <c r="B63" i="1"/>
  <c r="D63" i="1" s="1"/>
  <c r="C63" i="1" s="1"/>
  <c r="B64" i="1"/>
  <c r="D64" i="1" s="1"/>
  <c r="C64" i="1" s="1"/>
  <c r="B65" i="1"/>
  <c r="D65" i="1" s="1"/>
  <c r="C65" i="1" s="1"/>
  <c r="B66" i="1"/>
  <c r="D66" i="1" s="1"/>
  <c r="C66" i="1" s="1"/>
  <c r="B67" i="1"/>
  <c r="D67" i="1" s="1"/>
  <c r="C67" i="1" s="1"/>
  <c r="B68" i="1"/>
  <c r="D68" i="1" s="1"/>
  <c r="C68" i="1" s="1"/>
  <c r="B69" i="1"/>
  <c r="B70" i="1"/>
  <c r="D70" i="1" s="1"/>
  <c r="C70" i="1" s="1"/>
  <c r="B71" i="1"/>
  <c r="D71" i="1" s="1"/>
  <c r="C71" i="1" s="1"/>
  <c r="B72" i="1"/>
  <c r="B73" i="1"/>
  <c r="B74" i="1"/>
  <c r="D74" i="1" s="1"/>
  <c r="C74" i="1" s="1"/>
  <c r="B75" i="1"/>
  <c r="D75" i="1" s="1"/>
  <c r="C75" i="1" s="1"/>
  <c r="B76" i="1"/>
  <c r="D76" i="1" s="1"/>
  <c r="C76" i="1" s="1"/>
  <c r="B77" i="1"/>
  <c r="D77" i="1" s="1"/>
  <c r="C77" i="1" s="1"/>
  <c r="B78" i="1"/>
  <c r="D78" i="1" s="1"/>
  <c r="C78" i="1" s="1"/>
  <c r="B79" i="1"/>
  <c r="D79" i="1" s="1"/>
  <c r="C79" i="1" s="1"/>
  <c r="B80" i="1"/>
  <c r="B81" i="1"/>
  <c r="D81" i="1" s="1"/>
  <c r="C81" i="1" s="1"/>
  <c r="B82" i="1"/>
  <c r="D82" i="1" s="1"/>
  <c r="C82" i="1" s="1"/>
  <c r="B83" i="1"/>
  <c r="D83" i="1" s="1"/>
  <c r="C83" i="1" s="1"/>
  <c r="B84" i="1"/>
  <c r="D84" i="1" s="1"/>
  <c r="C84" i="1" s="1"/>
  <c r="B85" i="1"/>
  <c r="D85" i="1" s="1"/>
  <c r="C85" i="1" s="1"/>
  <c r="B86" i="1"/>
  <c r="D86" i="1" s="1"/>
  <c r="C86" i="1" s="1"/>
  <c r="B87" i="1"/>
  <c r="D87" i="1" s="1"/>
  <c r="C87" i="1" s="1"/>
  <c r="B88" i="1"/>
  <c r="B89" i="1"/>
  <c r="D89" i="1" s="1"/>
  <c r="C89" i="1" s="1"/>
  <c r="B90" i="1"/>
  <c r="D90" i="1" s="1"/>
  <c r="C90" i="1" s="1"/>
  <c r="B91" i="1"/>
  <c r="D91" i="1" s="1"/>
  <c r="C91" i="1" s="1"/>
  <c r="B92" i="1"/>
  <c r="D92" i="1" s="1"/>
  <c r="C92" i="1" s="1"/>
  <c r="B93" i="1"/>
  <c r="D93" i="1" s="1"/>
  <c r="C93" i="1" s="1"/>
  <c r="B94" i="1"/>
  <c r="D94" i="1" s="1"/>
  <c r="C94" i="1" s="1"/>
  <c r="B95" i="1"/>
  <c r="D95" i="1" s="1"/>
  <c r="C95" i="1" s="1"/>
  <c r="B96" i="1"/>
  <c r="D96" i="1" s="1"/>
  <c r="C96" i="1" s="1"/>
  <c r="B97" i="1"/>
  <c r="D97" i="1" s="1"/>
  <c r="C97" i="1" s="1"/>
  <c r="B98" i="1"/>
  <c r="D98" i="1" s="1"/>
  <c r="C98" i="1" s="1"/>
  <c r="B99" i="1"/>
  <c r="D99" i="1" s="1"/>
  <c r="C99" i="1" s="1"/>
  <c r="B100" i="1"/>
  <c r="D100" i="1" s="1"/>
  <c r="C100" i="1" s="1"/>
  <c r="B101" i="1"/>
  <c r="D101" i="1" s="1"/>
  <c r="C101" i="1" s="1"/>
  <c r="B102" i="1"/>
  <c r="D102" i="1" s="1"/>
  <c r="C102" i="1" s="1"/>
  <c r="B103" i="1"/>
  <c r="D103" i="1" s="1"/>
  <c r="C103" i="1" s="1"/>
  <c r="B104" i="1"/>
  <c r="B105" i="1"/>
  <c r="D105" i="1" s="1"/>
  <c r="C105" i="1" s="1"/>
  <c r="B106" i="1"/>
  <c r="D106" i="1" s="1"/>
  <c r="C106" i="1" s="1"/>
  <c r="B107" i="1"/>
  <c r="D107" i="1" s="1"/>
  <c r="C107" i="1" s="1"/>
  <c r="B108" i="1"/>
  <c r="D108" i="1" s="1"/>
  <c r="C108" i="1" s="1"/>
  <c r="B109" i="1"/>
  <c r="D109" i="1" s="1"/>
  <c r="C109" i="1" s="1"/>
  <c r="B110" i="1"/>
  <c r="D110" i="1" s="1"/>
  <c r="C110" i="1" s="1"/>
  <c r="B111" i="1"/>
  <c r="D111" i="1" s="1"/>
  <c r="C111" i="1" s="1"/>
  <c r="B112" i="1"/>
  <c r="D112" i="1" s="1"/>
  <c r="C112" i="1" s="1"/>
  <c r="B113" i="1"/>
  <c r="D113" i="1" s="1"/>
  <c r="C113" i="1" s="1"/>
  <c r="B114" i="1"/>
  <c r="D114" i="1" s="1"/>
  <c r="C114" i="1" s="1"/>
  <c r="B115" i="1"/>
  <c r="B116" i="1"/>
  <c r="D116" i="1" s="1"/>
  <c r="C116" i="1" s="1"/>
  <c r="B117" i="1"/>
  <c r="D117" i="1" s="1"/>
  <c r="C117" i="1" s="1"/>
  <c r="B118" i="1"/>
  <c r="D118" i="1" s="1"/>
  <c r="C118" i="1" s="1"/>
  <c r="B119" i="1"/>
  <c r="D119" i="1" s="1"/>
  <c r="C119" i="1" s="1"/>
  <c r="B120" i="1"/>
  <c r="B121" i="1"/>
  <c r="D121" i="1" s="1"/>
  <c r="C121" i="1" s="1"/>
  <c r="B122" i="1"/>
  <c r="D122" i="1" s="1"/>
  <c r="C122" i="1" s="1"/>
  <c r="B123" i="1"/>
  <c r="D123" i="1" s="1"/>
  <c r="C123" i="1" s="1"/>
  <c r="B124" i="1"/>
  <c r="D124" i="1" s="1"/>
  <c r="C124" i="1" s="1"/>
  <c r="B125" i="1"/>
  <c r="D125" i="1" s="1"/>
  <c r="C125" i="1" s="1"/>
  <c r="B126" i="1"/>
  <c r="D126" i="1" s="1"/>
  <c r="C126" i="1" s="1"/>
  <c r="B127" i="1"/>
  <c r="D127" i="1" s="1"/>
  <c r="C127" i="1" s="1"/>
  <c r="B128" i="1"/>
  <c r="B129" i="1"/>
  <c r="D129" i="1" s="1"/>
  <c r="C129" i="1" s="1"/>
  <c r="B130" i="1"/>
  <c r="D130" i="1" s="1"/>
  <c r="C130" i="1" s="1"/>
  <c r="B131" i="1"/>
  <c r="D131" i="1" s="1"/>
  <c r="C131" i="1" s="1"/>
  <c r="B132" i="1"/>
  <c r="B133" i="1"/>
  <c r="D133" i="1" s="1"/>
  <c r="C133" i="1" s="1"/>
  <c r="B134" i="1"/>
  <c r="D134" i="1" s="1"/>
  <c r="C134" i="1" s="1"/>
  <c r="B135" i="1"/>
  <c r="D135" i="1" s="1"/>
  <c r="C135" i="1" s="1"/>
  <c r="B136" i="1"/>
  <c r="B137" i="1"/>
  <c r="D137" i="1" s="1"/>
  <c r="C137" i="1" s="1"/>
  <c r="B138" i="1"/>
  <c r="D138" i="1" s="1"/>
  <c r="C138" i="1" s="1"/>
  <c r="B139" i="1"/>
  <c r="D139" i="1" s="1"/>
  <c r="C139" i="1" s="1"/>
  <c r="B140" i="1"/>
  <c r="D140" i="1" s="1"/>
  <c r="C140" i="1" s="1"/>
  <c r="B141" i="1"/>
  <c r="B142" i="1"/>
  <c r="D142" i="1" s="1"/>
  <c r="C142" i="1" s="1"/>
  <c r="B143" i="1"/>
  <c r="D143" i="1" s="1"/>
  <c r="C143" i="1" s="1"/>
  <c r="B144" i="1"/>
  <c r="B145" i="1"/>
  <c r="D145" i="1" s="1"/>
  <c r="C145" i="1" s="1"/>
  <c r="B146" i="1"/>
  <c r="D146" i="1" s="1"/>
  <c r="C146" i="1" s="1"/>
  <c r="B147" i="1"/>
  <c r="D147" i="1" s="1"/>
  <c r="C147" i="1" s="1"/>
  <c r="B148" i="1"/>
  <c r="B149" i="1"/>
  <c r="D149" i="1" s="1"/>
  <c r="C149" i="1" s="1"/>
  <c r="B150" i="1"/>
  <c r="B151" i="1"/>
  <c r="B152" i="1"/>
  <c r="B153" i="1"/>
  <c r="D153" i="1" s="1"/>
  <c r="C153" i="1" s="1"/>
  <c r="B154" i="1"/>
  <c r="D154" i="1" s="1"/>
  <c r="C154" i="1" s="1"/>
  <c r="B155" i="1"/>
  <c r="D155" i="1" s="1"/>
  <c r="C155" i="1" s="1"/>
  <c r="B156" i="1"/>
  <c r="D156" i="1" s="1"/>
  <c r="C156" i="1" s="1"/>
  <c r="B157" i="1"/>
  <c r="D157" i="1" s="1"/>
  <c r="C157" i="1" s="1"/>
  <c r="B158" i="1"/>
  <c r="D158" i="1" s="1"/>
  <c r="C158" i="1" s="1"/>
  <c r="B159" i="1"/>
  <c r="B160" i="1"/>
  <c r="D160" i="1" s="1"/>
  <c r="C160" i="1" s="1"/>
  <c r="B161" i="1"/>
  <c r="D161" i="1" s="1"/>
  <c r="C161" i="1" s="1"/>
  <c r="B162" i="1"/>
  <c r="D162" i="1" s="1"/>
  <c r="C162" i="1" s="1"/>
  <c r="B163" i="1"/>
  <c r="D163" i="1" s="1"/>
  <c r="C163" i="1" s="1"/>
  <c r="B164" i="1"/>
  <c r="D164" i="1" s="1"/>
  <c r="C164" i="1" s="1"/>
  <c r="B165" i="1"/>
  <c r="D165" i="1" s="1"/>
  <c r="C165" i="1" s="1"/>
  <c r="B166" i="1"/>
  <c r="D166" i="1" s="1"/>
  <c r="C166" i="1" s="1"/>
  <c r="B167" i="1"/>
  <c r="D167" i="1" s="1"/>
  <c r="C167" i="1" s="1"/>
  <c r="B168" i="1"/>
  <c r="D168" i="1" s="1"/>
  <c r="C168" i="1" s="1"/>
  <c r="B169" i="1"/>
  <c r="D169" i="1" s="1"/>
  <c r="C169" i="1" s="1"/>
  <c r="B170" i="1"/>
  <c r="D170" i="1" s="1"/>
  <c r="C170" i="1" s="1"/>
  <c r="B171" i="1"/>
  <c r="D171" i="1" s="1"/>
  <c r="C171" i="1" s="1"/>
  <c r="B172" i="1"/>
  <c r="D172" i="1" s="1"/>
  <c r="C172" i="1" s="1"/>
  <c r="B173" i="1"/>
  <c r="B174" i="1"/>
  <c r="D174" i="1" s="1"/>
  <c r="C174" i="1" s="1"/>
  <c r="B175" i="1"/>
  <c r="B176" i="1"/>
  <c r="B177" i="1"/>
  <c r="D177" i="1" s="1"/>
  <c r="C177" i="1" s="1"/>
  <c r="B178" i="1"/>
  <c r="D178" i="1" s="1"/>
  <c r="C178" i="1" s="1"/>
  <c r="B179" i="1"/>
  <c r="B180" i="1"/>
  <c r="D180" i="1" s="1"/>
  <c r="C180" i="1" s="1"/>
  <c r="B181" i="1"/>
  <c r="D181" i="1" s="1"/>
  <c r="C181" i="1" s="1"/>
  <c r="B182" i="1"/>
  <c r="D182" i="1" s="1"/>
  <c r="C182" i="1" s="1"/>
  <c r="B183" i="1"/>
  <c r="D183" i="1" s="1"/>
  <c r="C183" i="1" s="1"/>
  <c r="B184" i="1"/>
  <c r="B185" i="1"/>
  <c r="D185" i="1" s="1"/>
  <c r="C185" i="1" s="1"/>
  <c r="B186" i="1"/>
  <c r="D186" i="1" s="1"/>
  <c r="C186" i="1" s="1"/>
  <c r="B187" i="1"/>
  <c r="D187" i="1" s="1"/>
  <c r="C187" i="1" s="1"/>
  <c r="B188" i="1"/>
  <c r="D188" i="1" s="1"/>
  <c r="C188" i="1" s="1"/>
  <c r="B189" i="1"/>
  <c r="B190" i="1"/>
  <c r="D190" i="1" s="1"/>
  <c r="C190" i="1" s="1"/>
  <c r="B191" i="1"/>
  <c r="D191" i="1" s="1"/>
  <c r="C191" i="1" s="1"/>
  <c r="B192" i="1"/>
  <c r="D192" i="1" s="1"/>
  <c r="C192" i="1" s="1"/>
  <c r="B193" i="1"/>
  <c r="D193" i="1" s="1"/>
  <c r="C193" i="1" s="1"/>
  <c r="B194" i="1"/>
  <c r="D194" i="1" s="1"/>
  <c r="C194" i="1" s="1"/>
  <c r="B195" i="1"/>
  <c r="B196" i="1"/>
  <c r="B197" i="1"/>
  <c r="D197" i="1" s="1"/>
  <c r="C197" i="1" s="1"/>
  <c r="B198" i="1"/>
  <c r="B199" i="1"/>
  <c r="D199" i="1" s="1"/>
  <c r="C199" i="1" s="1"/>
  <c r="B200" i="1"/>
  <c r="B201" i="1"/>
  <c r="D201" i="1" s="1"/>
  <c r="C201" i="1" s="1"/>
  <c r="B202" i="1"/>
  <c r="D202" i="1" s="1"/>
  <c r="C202" i="1" s="1"/>
  <c r="B203" i="1"/>
  <c r="D203" i="1" s="1"/>
  <c r="C203" i="1" s="1"/>
  <c r="B204" i="1"/>
  <c r="D204" i="1" s="1"/>
  <c r="C204" i="1" s="1"/>
  <c r="B205" i="1"/>
  <c r="D205" i="1" s="1"/>
  <c r="C205" i="1" s="1"/>
  <c r="B206" i="1"/>
  <c r="D206" i="1" s="1"/>
  <c r="C206" i="1" s="1"/>
  <c r="B207" i="1"/>
  <c r="D207" i="1" s="1"/>
  <c r="C207" i="1" s="1"/>
  <c r="B208" i="1"/>
  <c r="B209" i="1"/>
  <c r="D209" i="1" s="1"/>
  <c r="C209" i="1" s="1"/>
  <c r="B210" i="1"/>
  <c r="B211" i="1"/>
  <c r="B212" i="1"/>
  <c r="D212" i="1" s="1"/>
  <c r="C212" i="1" s="1"/>
  <c r="B213" i="1"/>
  <c r="D213" i="1" s="1"/>
  <c r="C213" i="1" s="1"/>
  <c r="B214" i="1"/>
  <c r="D214" i="1" s="1"/>
  <c r="C214" i="1" s="1"/>
  <c r="B215" i="1"/>
  <c r="D215" i="1" s="1"/>
  <c r="C215" i="1" s="1"/>
  <c r="B216" i="1"/>
  <c r="D216" i="1" s="1"/>
  <c r="C216" i="1" s="1"/>
  <c r="B217" i="1"/>
  <c r="D217" i="1" s="1"/>
  <c r="C217" i="1" s="1"/>
  <c r="B218" i="1"/>
  <c r="B219" i="1"/>
  <c r="D219" i="1" s="1"/>
  <c r="C219" i="1" s="1"/>
  <c r="B220" i="1"/>
  <c r="D220" i="1" s="1"/>
  <c r="C220" i="1" s="1"/>
  <c r="B221" i="1"/>
  <c r="B222" i="1"/>
  <c r="B223" i="1"/>
  <c r="D223" i="1" s="1"/>
  <c r="C223" i="1" s="1"/>
  <c r="B224" i="1"/>
  <c r="B225" i="1"/>
  <c r="D225" i="1" s="1"/>
  <c r="C225" i="1" s="1"/>
  <c r="B226" i="1"/>
  <c r="B227" i="1"/>
  <c r="B228" i="1"/>
  <c r="D228" i="1" s="1"/>
  <c r="C228" i="1" s="1"/>
  <c r="B229" i="1"/>
  <c r="B230" i="1"/>
  <c r="B231" i="1"/>
  <c r="D231" i="1" s="1"/>
  <c r="C231" i="1" s="1"/>
  <c r="B232" i="1"/>
  <c r="D232" i="1" s="1"/>
  <c r="C232" i="1" s="1"/>
  <c r="B233" i="1"/>
  <c r="D233" i="1" s="1"/>
  <c r="C233" i="1" s="1"/>
  <c r="B234" i="1"/>
  <c r="D234" i="1" s="1"/>
  <c r="C234" i="1" s="1"/>
  <c r="B235" i="1"/>
  <c r="D235" i="1" s="1"/>
  <c r="C235" i="1" s="1"/>
  <c r="B236" i="1"/>
  <c r="D236" i="1" s="1"/>
  <c r="C236" i="1" s="1"/>
  <c r="B237" i="1"/>
  <c r="D237" i="1" s="1"/>
  <c r="C237" i="1" s="1"/>
  <c r="B238" i="1"/>
  <c r="B239" i="1"/>
  <c r="D239" i="1" s="1"/>
  <c r="C239" i="1" s="1"/>
  <c r="B240" i="1"/>
  <c r="D240" i="1" s="1"/>
  <c r="C240" i="1" s="1"/>
  <c r="B241" i="1"/>
  <c r="D241" i="1" s="1"/>
  <c r="C241" i="1" s="1"/>
  <c r="B242" i="1"/>
  <c r="B243" i="1"/>
  <c r="D243" i="1" s="1"/>
  <c r="C243" i="1" s="1"/>
  <c r="B244" i="1"/>
  <c r="D244" i="1" s="1"/>
  <c r="C244" i="1" s="1"/>
  <c r="B245" i="1"/>
  <c r="D245" i="1" s="1"/>
  <c r="C245" i="1" s="1"/>
  <c r="B246" i="1"/>
  <c r="B247" i="1"/>
  <c r="D247" i="1" s="1"/>
  <c r="C247" i="1" s="1"/>
  <c r="B248" i="1"/>
  <c r="B249" i="1"/>
  <c r="D249" i="1" s="1"/>
  <c r="C249" i="1" s="1"/>
  <c r="B250" i="1"/>
  <c r="B251" i="1"/>
  <c r="D251" i="1" s="1"/>
  <c r="C251" i="1" s="1"/>
  <c r="B252" i="1"/>
  <c r="B253" i="1"/>
  <c r="D253" i="1" s="1"/>
  <c r="C253" i="1" s="1"/>
  <c r="B254" i="1"/>
  <c r="D254" i="1" s="1"/>
  <c r="C254" i="1" s="1"/>
  <c r="B255" i="1"/>
  <c r="B256" i="1"/>
  <c r="D256" i="1" s="1"/>
  <c r="C256" i="1" s="1"/>
  <c r="B257" i="1"/>
  <c r="D257" i="1" s="1"/>
  <c r="C257" i="1" s="1"/>
  <c r="B258" i="1"/>
  <c r="D258" i="1" s="1"/>
  <c r="C258" i="1" s="1"/>
  <c r="B259" i="1"/>
  <c r="D259" i="1" s="1"/>
  <c r="C259" i="1" s="1"/>
  <c r="B260" i="1"/>
  <c r="D260" i="1" s="1"/>
  <c r="C260" i="1" s="1"/>
  <c r="B261" i="1"/>
  <c r="D261" i="1" s="1"/>
  <c r="C261" i="1" s="1"/>
  <c r="B262" i="1"/>
  <c r="B263" i="1"/>
  <c r="D263" i="1" s="1"/>
  <c r="C263" i="1" s="1"/>
  <c r="B264" i="1"/>
  <c r="B39" i="2" l="1"/>
  <c r="B38" i="2"/>
  <c r="B40" i="2"/>
  <c r="B49" i="2"/>
  <c r="B50" i="2" s="1"/>
  <c r="B51" i="2" s="1"/>
  <c r="D55" i="1"/>
  <c r="C55" i="1" s="1"/>
  <c r="D39" i="1"/>
  <c r="C39" i="1" s="1"/>
  <c r="D69" i="1"/>
  <c r="C69" i="1" s="1"/>
  <c r="D115" i="1"/>
  <c r="C115" i="1" s="1"/>
  <c r="D175" i="1"/>
  <c r="C175" i="1" s="1"/>
  <c r="D150" i="1"/>
  <c r="C150" i="1" s="1"/>
  <c r="D211" i="1"/>
  <c r="C211" i="1" s="1"/>
  <c r="D73" i="1"/>
  <c r="C73" i="1" s="1"/>
  <c r="D184" i="1"/>
  <c r="C184" i="1" s="1"/>
  <c r="D136" i="1"/>
  <c r="C136" i="1" s="1"/>
  <c r="D230" i="1"/>
  <c r="C230" i="1" s="1"/>
  <c r="D159" i="1"/>
  <c r="C159" i="1" s="1"/>
  <c r="D250" i="1"/>
  <c r="C250" i="1" s="1"/>
  <c r="D151" i="1"/>
  <c r="C151" i="1" s="1"/>
  <c r="D221" i="1"/>
  <c r="C221" i="1" s="1"/>
  <c r="D80" i="1"/>
  <c r="C80" i="1" s="1"/>
  <c r="D218" i="1"/>
  <c r="C218" i="1" s="1"/>
  <c r="D148" i="1"/>
  <c r="C148" i="1" s="1"/>
  <c r="D242" i="1"/>
  <c r="C242" i="1" s="1"/>
  <c r="D252" i="1"/>
  <c r="C252" i="1" s="1"/>
  <c r="D227" i="1"/>
  <c r="C227" i="1" s="1"/>
  <c r="D210" i="1"/>
  <c r="C210" i="1" s="1"/>
  <c r="D152" i="1"/>
  <c r="C152" i="1" s="1"/>
  <c r="D198" i="1"/>
  <c r="C198" i="1" s="1"/>
  <c r="D248" i="1"/>
  <c r="C248" i="1" s="1"/>
  <c r="D141" i="1"/>
  <c r="C141" i="1" s="1"/>
  <c r="D189" i="1"/>
  <c r="C189" i="1" s="1"/>
  <c r="D120" i="1"/>
  <c r="C120" i="1" s="1"/>
  <c r="D222" i="1"/>
  <c r="C222" i="1" s="1"/>
  <c r="D196" i="1"/>
  <c r="C196" i="1" s="1"/>
  <c r="D179" i="1"/>
  <c r="C179" i="1" s="1"/>
  <c r="D224" i="1"/>
  <c r="C224" i="1" s="1"/>
  <c r="D176" i="1"/>
  <c r="C176" i="1" s="1"/>
  <c r="D88" i="1"/>
  <c r="C88" i="1" s="1"/>
  <c r="D238" i="1"/>
  <c r="C238" i="1" s="1"/>
  <c r="D104" i="1"/>
  <c r="C104" i="1" s="1"/>
  <c r="D229" i="1"/>
  <c r="C229" i="1" s="1"/>
  <c r="D132" i="1"/>
  <c r="C132" i="1" s="1"/>
  <c r="D208" i="1"/>
  <c r="C208" i="1" s="1"/>
  <c r="D264" i="1"/>
  <c r="C264" i="1" s="1"/>
  <c r="D195" i="1"/>
  <c r="C195" i="1" s="1"/>
  <c r="D144" i="1"/>
  <c r="C144" i="1" s="1"/>
  <c r="D72" i="1"/>
  <c r="C72" i="1" s="1"/>
  <c r="D173" i="1"/>
  <c r="C173" i="1" s="1"/>
  <c r="D200" i="1"/>
  <c r="C200" i="1" s="1"/>
  <c r="D255" i="1"/>
  <c r="C255" i="1" s="1"/>
  <c r="D128" i="1"/>
  <c r="C128" i="1" s="1"/>
  <c r="D56" i="1"/>
  <c r="C56" i="1" s="1"/>
  <c r="D40" i="1"/>
  <c r="C40" i="1" s="1"/>
  <c r="D262" i="1"/>
  <c r="C262" i="1" s="1"/>
  <c r="D246" i="1"/>
  <c r="C246" i="1" s="1"/>
  <c r="D226" i="1"/>
  <c r="C226" i="1" s="1"/>
  <c r="D18" i="1"/>
  <c r="C18" i="1" s="1"/>
  <c r="D23" i="1"/>
  <c r="C23" i="1" s="1"/>
  <c r="B53" i="2" l="1"/>
  <c r="B55" i="2" s="1"/>
  <c r="B52" i="2"/>
  <c r="B54" i="2" s="1"/>
  <c r="F5" i="1"/>
  <c r="F4" i="1"/>
</calcChain>
</file>

<file path=xl/sharedStrings.xml><?xml version="1.0" encoding="utf-8"?>
<sst xmlns="http://schemas.openxmlformats.org/spreadsheetml/2006/main" count="57" uniqueCount="57">
  <si>
    <t>FB pin</t>
  </si>
  <si>
    <t>DAC max out</t>
  </si>
  <si>
    <t>DAC min out</t>
  </si>
  <si>
    <t>DAC out</t>
  </si>
  <si>
    <t>Vout min</t>
  </si>
  <si>
    <t>Vout max</t>
  </si>
  <si>
    <t>Vout_with_DAC</t>
  </si>
  <si>
    <t>R1 GND</t>
  </si>
  <si>
    <t>sgn</t>
  </si>
  <si>
    <t>R3 DAC</t>
  </si>
  <si>
    <t>R2 FB</t>
  </si>
  <si>
    <t>deviation1</t>
  </si>
  <si>
    <t>deviation2</t>
  </si>
  <si>
    <t>absolute worse cases</t>
  </si>
  <si>
    <t>Vin_max [V]</t>
  </si>
  <si>
    <t>Vin_min [V]</t>
  </si>
  <si>
    <t>Vin_nom [V]</t>
  </si>
  <si>
    <t>Vout [V]</t>
  </si>
  <si>
    <t>Iout [A]</t>
  </si>
  <si>
    <t>fsw [kHz]</t>
  </si>
  <si>
    <t>D_max</t>
  </si>
  <si>
    <t>D_min</t>
  </si>
  <si>
    <t>D_nom</t>
  </si>
  <si>
    <t>K</t>
  </si>
  <si>
    <t>Lmin</t>
  </si>
  <si>
    <t>L_Vmax [uH]</t>
  </si>
  <si>
    <t>L_Vmin [uH]</t>
  </si>
  <si>
    <t>L_Vnom [uH]</t>
  </si>
  <si>
    <t>I_inductor(RMS)_Vmax [A]</t>
  </si>
  <si>
    <t>I_inductor(RMS)_Vmin [A]</t>
  </si>
  <si>
    <t>I_inductor(RMS)_Vnom [A]</t>
  </si>
  <si>
    <t>L_decided [uH]</t>
  </si>
  <si>
    <t>INDUCTOR CURRENT</t>
  </si>
  <si>
    <t>I_inductor(peack)_Vmax [A]</t>
  </si>
  <si>
    <t>I_inductor(peack)_Vmin [A]</t>
  </si>
  <si>
    <t>I_inductor(peack)_Vnom [A]</t>
  </si>
  <si>
    <t>Capacitors</t>
  </si>
  <si>
    <t>Cout [uF]</t>
  </si>
  <si>
    <t>Compensation network</t>
  </si>
  <si>
    <t>Cross over f [kHz]</t>
  </si>
  <si>
    <t>Cout_min [uF]</t>
  </si>
  <si>
    <t>load impedance</t>
  </si>
  <si>
    <t>Cout_ESR</t>
  </si>
  <si>
    <t>Vout_ripple(Vpp)_Vin_nom [V]</t>
  </si>
  <si>
    <t>Vout_ripple(Vpp)_Vin_max [V]</t>
  </si>
  <si>
    <t>Vout_ripple(Vpp)_Vin_min [V]</t>
  </si>
  <si>
    <t>G_DC</t>
  </si>
  <si>
    <r>
      <t>Rz [k</t>
    </r>
    <r>
      <rPr>
        <sz val="11"/>
        <color theme="1"/>
        <rFont val="Times New Roman"/>
        <family val="1"/>
      </rPr>
      <t>Ω</t>
    </r>
    <r>
      <rPr>
        <sz val="11"/>
        <color theme="1"/>
        <rFont val="Calibri"/>
        <family val="2"/>
      </rPr>
      <t>]</t>
    </r>
  </si>
  <si>
    <t>PL</t>
  </si>
  <si>
    <t>Gain</t>
  </si>
  <si>
    <t>PB</t>
  </si>
  <si>
    <t>k</t>
  </si>
  <si>
    <t>Fz1 [kHz]</t>
  </si>
  <si>
    <t>Fp1 [kHz]</t>
  </si>
  <si>
    <t>Cz [nF]</t>
  </si>
  <si>
    <t>Cp [nF]</t>
  </si>
  <si>
    <t>L [uH]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</si>
</sst>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Sheet1!$B$8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Sheet1!$B$9:$B$264</c:f>
              <c:numCache>
                <c:formatCode>0.0000</c:formatCode>
                <c:ptCount val="256"/>
                <c:pt idx="0">
                  <c:v>0</c:v>
                </c:pt>
                <c:pt idx="1">
                  <c:v>9.765625E-3</c:v>
                </c:pt>
                <c:pt idx="2">
                  <c:v>1.953125E-2</c:v>
                </c:pt>
                <c:pt idx="3">
                  <c:v>2.9296875E-2</c:v>
                </c:pt>
                <c:pt idx="4">
                  <c:v>3.90625E-2</c:v>
                </c:pt>
                <c:pt idx="5">
                  <c:v>4.8828125E-2</c:v>
                </c:pt>
                <c:pt idx="6">
                  <c:v>5.859375E-2</c:v>
                </c:pt>
                <c:pt idx="7">
                  <c:v>6.8359375E-2</c:v>
                </c:pt>
                <c:pt idx="8">
                  <c:v>7.8125E-2</c:v>
                </c:pt>
                <c:pt idx="9">
                  <c:v>8.7890625E-2</c:v>
                </c:pt>
                <c:pt idx="10">
                  <c:v>9.765625E-2</c:v>
                </c:pt>
                <c:pt idx="11">
                  <c:v>0.107421875</c:v>
                </c:pt>
                <c:pt idx="12">
                  <c:v>0.1171875</c:v>
                </c:pt>
                <c:pt idx="13">
                  <c:v>0.126953125</c:v>
                </c:pt>
                <c:pt idx="14">
                  <c:v>0.13671875</c:v>
                </c:pt>
                <c:pt idx="15">
                  <c:v>0.146484375</c:v>
                </c:pt>
                <c:pt idx="16">
                  <c:v>0.15625</c:v>
                </c:pt>
                <c:pt idx="17">
                  <c:v>0.166015625</c:v>
                </c:pt>
                <c:pt idx="18">
                  <c:v>0.17578125</c:v>
                </c:pt>
                <c:pt idx="19">
                  <c:v>0.185546875</c:v>
                </c:pt>
                <c:pt idx="20">
                  <c:v>0.1953125</c:v>
                </c:pt>
                <c:pt idx="21">
                  <c:v>0.205078125</c:v>
                </c:pt>
                <c:pt idx="22">
                  <c:v>0.21484375</c:v>
                </c:pt>
                <c:pt idx="23">
                  <c:v>0.224609375</c:v>
                </c:pt>
                <c:pt idx="24">
                  <c:v>0.234375</c:v>
                </c:pt>
                <c:pt idx="25">
                  <c:v>0.244140625</c:v>
                </c:pt>
                <c:pt idx="26">
                  <c:v>0.25390625</c:v>
                </c:pt>
                <c:pt idx="27">
                  <c:v>0.263671875</c:v>
                </c:pt>
                <c:pt idx="28">
                  <c:v>0.2734375</c:v>
                </c:pt>
                <c:pt idx="29">
                  <c:v>0.283203125</c:v>
                </c:pt>
                <c:pt idx="30">
                  <c:v>0.29296875</c:v>
                </c:pt>
                <c:pt idx="31">
                  <c:v>0.302734375</c:v>
                </c:pt>
                <c:pt idx="32">
                  <c:v>0.3125</c:v>
                </c:pt>
                <c:pt idx="33">
                  <c:v>0.322265625</c:v>
                </c:pt>
                <c:pt idx="34">
                  <c:v>0.33203125</c:v>
                </c:pt>
                <c:pt idx="35">
                  <c:v>0.341796875</c:v>
                </c:pt>
                <c:pt idx="36">
                  <c:v>0.3515625</c:v>
                </c:pt>
                <c:pt idx="37">
                  <c:v>0.361328125</c:v>
                </c:pt>
                <c:pt idx="38">
                  <c:v>0.37109375</c:v>
                </c:pt>
                <c:pt idx="39">
                  <c:v>0.380859375</c:v>
                </c:pt>
                <c:pt idx="40">
                  <c:v>0.390625</c:v>
                </c:pt>
                <c:pt idx="41">
                  <c:v>0.400390625</c:v>
                </c:pt>
                <c:pt idx="42">
                  <c:v>0.41015625</c:v>
                </c:pt>
                <c:pt idx="43">
                  <c:v>0.419921875</c:v>
                </c:pt>
                <c:pt idx="44">
                  <c:v>0.4296875</c:v>
                </c:pt>
                <c:pt idx="45">
                  <c:v>0.439453125</c:v>
                </c:pt>
                <c:pt idx="46">
                  <c:v>0.44921875</c:v>
                </c:pt>
                <c:pt idx="47">
                  <c:v>0.458984375</c:v>
                </c:pt>
                <c:pt idx="48">
                  <c:v>0.46875</c:v>
                </c:pt>
                <c:pt idx="49">
                  <c:v>0.478515625</c:v>
                </c:pt>
                <c:pt idx="50">
                  <c:v>0.48828125</c:v>
                </c:pt>
                <c:pt idx="51">
                  <c:v>0.498046875</c:v>
                </c:pt>
                <c:pt idx="52">
                  <c:v>0.5078125</c:v>
                </c:pt>
                <c:pt idx="53">
                  <c:v>0.517578125</c:v>
                </c:pt>
                <c:pt idx="54">
                  <c:v>0.52734375</c:v>
                </c:pt>
                <c:pt idx="55">
                  <c:v>0.537109375</c:v>
                </c:pt>
                <c:pt idx="56">
                  <c:v>0.546875</c:v>
                </c:pt>
                <c:pt idx="57">
                  <c:v>0.556640625</c:v>
                </c:pt>
                <c:pt idx="58">
                  <c:v>0.56640625</c:v>
                </c:pt>
                <c:pt idx="59">
                  <c:v>0.576171875</c:v>
                </c:pt>
                <c:pt idx="60">
                  <c:v>0.5859375</c:v>
                </c:pt>
                <c:pt idx="61">
                  <c:v>0.595703125</c:v>
                </c:pt>
                <c:pt idx="62">
                  <c:v>0.60546875</c:v>
                </c:pt>
                <c:pt idx="63">
                  <c:v>0.615234375</c:v>
                </c:pt>
                <c:pt idx="64">
                  <c:v>0.625</c:v>
                </c:pt>
                <c:pt idx="65">
                  <c:v>0.634765625</c:v>
                </c:pt>
                <c:pt idx="66">
                  <c:v>0.64453125</c:v>
                </c:pt>
                <c:pt idx="67">
                  <c:v>0.654296875</c:v>
                </c:pt>
                <c:pt idx="68">
                  <c:v>0.6640625</c:v>
                </c:pt>
                <c:pt idx="69">
                  <c:v>0.673828125</c:v>
                </c:pt>
                <c:pt idx="70">
                  <c:v>0.68359375</c:v>
                </c:pt>
                <c:pt idx="71">
                  <c:v>0.693359375</c:v>
                </c:pt>
                <c:pt idx="72">
                  <c:v>0.703125</c:v>
                </c:pt>
                <c:pt idx="73">
                  <c:v>0.712890625</c:v>
                </c:pt>
                <c:pt idx="74">
                  <c:v>0.72265625</c:v>
                </c:pt>
                <c:pt idx="75">
                  <c:v>0.732421875</c:v>
                </c:pt>
                <c:pt idx="76">
                  <c:v>0.7421875</c:v>
                </c:pt>
                <c:pt idx="77">
                  <c:v>0.751953125</c:v>
                </c:pt>
                <c:pt idx="78">
                  <c:v>0.76171875</c:v>
                </c:pt>
                <c:pt idx="79">
                  <c:v>0.771484375</c:v>
                </c:pt>
                <c:pt idx="80">
                  <c:v>0.78125</c:v>
                </c:pt>
                <c:pt idx="81">
                  <c:v>0.791015625</c:v>
                </c:pt>
                <c:pt idx="82">
                  <c:v>0.80078125</c:v>
                </c:pt>
                <c:pt idx="83">
                  <c:v>0.810546875</c:v>
                </c:pt>
                <c:pt idx="84">
                  <c:v>0.8203125</c:v>
                </c:pt>
                <c:pt idx="85">
                  <c:v>0.830078125</c:v>
                </c:pt>
                <c:pt idx="86">
                  <c:v>0.83984375</c:v>
                </c:pt>
                <c:pt idx="87">
                  <c:v>0.849609375</c:v>
                </c:pt>
                <c:pt idx="88">
                  <c:v>0.859375</c:v>
                </c:pt>
                <c:pt idx="89">
                  <c:v>0.869140625</c:v>
                </c:pt>
                <c:pt idx="90">
                  <c:v>0.87890625</c:v>
                </c:pt>
                <c:pt idx="91">
                  <c:v>0.888671875</c:v>
                </c:pt>
                <c:pt idx="92">
                  <c:v>0.8984375</c:v>
                </c:pt>
                <c:pt idx="93">
                  <c:v>0.908203125</c:v>
                </c:pt>
                <c:pt idx="94">
                  <c:v>0.91796875</c:v>
                </c:pt>
                <c:pt idx="95">
                  <c:v>0.927734375</c:v>
                </c:pt>
                <c:pt idx="96">
                  <c:v>0.9375</c:v>
                </c:pt>
                <c:pt idx="97">
                  <c:v>0.947265625</c:v>
                </c:pt>
                <c:pt idx="98">
                  <c:v>0.95703125</c:v>
                </c:pt>
                <c:pt idx="99">
                  <c:v>0.966796875</c:v>
                </c:pt>
                <c:pt idx="100">
                  <c:v>0.9765625</c:v>
                </c:pt>
                <c:pt idx="101">
                  <c:v>0.986328125</c:v>
                </c:pt>
                <c:pt idx="102">
                  <c:v>0.99609375</c:v>
                </c:pt>
                <c:pt idx="103">
                  <c:v>1.005859375</c:v>
                </c:pt>
                <c:pt idx="104">
                  <c:v>1.015625</c:v>
                </c:pt>
                <c:pt idx="105">
                  <c:v>1.025390625</c:v>
                </c:pt>
                <c:pt idx="106">
                  <c:v>1.03515625</c:v>
                </c:pt>
                <c:pt idx="107">
                  <c:v>1.044921875</c:v>
                </c:pt>
                <c:pt idx="108">
                  <c:v>1.0546875</c:v>
                </c:pt>
                <c:pt idx="109">
                  <c:v>1.064453125</c:v>
                </c:pt>
                <c:pt idx="110">
                  <c:v>1.07421875</c:v>
                </c:pt>
                <c:pt idx="111">
                  <c:v>1.083984375</c:v>
                </c:pt>
                <c:pt idx="112">
                  <c:v>1.09375</c:v>
                </c:pt>
                <c:pt idx="113">
                  <c:v>1.103515625</c:v>
                </c:pt>
                <c:pt idx="114">
                  <c:v>1.11328125</c:v>
                </c:pt>
                <c:pt idx="115">
                  <c:v>1.123046875</c:v>
                </c:pt>
                <c:pt idx="116">
                  <c:v>1.1328125</c:v>
                </c:pt>
                <c:pt idx="117">
                  <c:v>1.142578125</c:v>
                </c:pt>
                <c:pt idx="118">
                  <c:v>1.15234375</c:v>
                </c:pt>
                <c:pt idx="119">
                  <c:v>1.162109375</c:v>
                </c:pt>
                <c:pt idx="120">
                  <c:v>1.171875</c:v>
                </c:pt>
                <c:pt idx="121">
                  <c:v>1.181640625</c:v>
                </c:pt>
                <c:pt idx="122">
                  <c:v>1.19140625</c:v>
                </c:pt>
                <c:pt idx="123">
                  <c:v>1.201171875</c:v>
                </c:pt>
                <c:pt idx="124">
                  <c:v>1.2109375</c:v>
                </c:pt>
                <c:pt idx="125">
                  <c:v>1.220703125</c:v>
                </c:pt>
                <c:pt idx="126">
                  <c:v>1.23046875</c:v>
                </c:pt>
                <c:pt idx="127">
                  <c:v>1.240234375</c:v>
                </c:pt>
                <c:pt idx="128">
                  <c:v>1.25</c:v>
                </c:pt>
                <c:pt idx="129">
                  <c:v>1.259765625</c:v>
                </c:pt>
                <c:pt idx="130">
                  <c:v>1.26953125</c:v>
                </c:pt>
                <c:pt idx="131">
                  <c:v>1.279296875</c:v>
                </c:pt>
                <c:pt idx="132">
                  <c:v>1.2890625</c:v>
                </c:pt>
                <c:pt idx="133">
                  <c:v>1.298828125</c:v>
                </c:pt>
                <c:pt idx="134">
                  <c:v>1.30859375</c:v>
                </c:pt>
                <c:pt idx="135">
                  <c:v>1.318359375</c:v>
                </c:pt>
                <c:pt idx="136">
                  <c:v>1.328125</c:v>
                </c:pt>
                <c:pt idx="137">
                  <c:v>1.337890625</c:v>
                </c:pt>
                <c:pt idx="138">
                  <c:v>1.34765625</c:v>
                </c:pt>
                <c:pt idx="139">
                  <c:v>1.357421875</c:v>
                </c:pt>
                <c:pt idx="140">
                  <c:v>1.3671875</c:v>
                </c:pt>
                <c:pt idx="141">
                  <c:v>1.376953125</c:v>
                </c:pt>
                <c:pt idx="142">
                  <c:v>1.38671875</c:v>
                </c:pt>
                <c:pt idx="143">
                  <c:v>1.396484375</c:v>
                </c:pt>
                <c:pt idx="144">
                  <c:v>1.40625</c:v>
                </c:pt>
                <c:pt idx="145">
                  <c:v>1.416015625</c:v>
                </c:pt>
                <c:pt idx="146">
                  <c:v>1.42578125</c:v>
                </c:pt>
                <c:pt idx="147">
                  <c:v>1.435546875</c:v>
                </c:pt>
                <c:pt idx="148">
                  <c:v>1.4453125</c:v>
                </c:pt>
                <c:pt idx="149">
                  <c:v>1.455078125</c:v>
                </c:pt>
                <c:pt idx="150">
                  <c:v>1.46484375</c:v>
                </c:pt>
                <c:pt idx="151">
                  <c:v>1.474609375</c:v>
                </c:pt>
                <c:pt idx="152">
                  <c:v>1.484375</c:v>
                </c:pt>
                <c:pt idx="153">
                  <c:v>1.494140625</c:v>
                </c:pt>
                <c:pt idx="154">
                  <c:v>1.50390625</c:v>
                </c:pt>
                <c:pt idx="155">
                  <c:v>1.513671875</c:v>
                </c:pt>
                <c:pt idx="156">
                  <c:v>1.5234375</c:v>
                </c:pt>
                <c:pt idx="157">
                  <c:v>1.533203125</c:v>
                </c:pt>
                <c:pt idx="158">
                  <c:v>1.54296875</c:v>
                </c:pt>
                <c:pt idx="159">
                  <c:v>1.552734375</c:v>
                </c:pt>
                <c:pt idx="160">
                  <c:v>1.5625</c:v>
                </c:pt>
                <c:pt idx="161">
                  <c:v>1.572265625</c:v>
                </c:pt>
                <c:pt idx="162">
                  <c:v>1.58203125</c:v>
                </c:pt>
                <c:pt idx="163">
                  <c:v>1.591796875</c:v>
                </c:pt>
                <c:pt idx="164">
                  <c:v>1.6015625</c:v>
                </c:pt>
                <c:pt idx="165">
                  <c:v>1.611328125</c:v>
                </c:pt>
                <c:pt idx="166">
                  <c:v>1.62109375</c:v>
                </c:pt>
                <c:pt idx="167">
                  <c:v>1.630859375</c:v>
                </c:pt>
                <c:pt idx="168">
                  <c:v>1.640625</c:v>
                </c:pt>
                <c:pt idx="169">
                  <c:v>1.650390625</c:v>
                </c:pt>
                <c:pt idx="170">
                  <c:v>1.66015625</c:v>
                </c:pt>
                <c:pt idx="171">
                  <c:v>1.669921875</c:v>
                </c:pt>
                <c:pt idx="172">
                  <c:v>1.6796875</c:v>
                </c:pt>
                <c:pt idx="173">
                  <c:v>1.689453125</c:v>
                </c:pt>
                <c:pt idx="174">
                  <c:v>1.69921875</c:v>
                </c:pt>
                <c:pt idx="175">
                  <c:v>1.708984375</c:v>
                </c:pt>
                <c:pt idx="176">
                  <c:v>1.71875</c:v>
                </c:pt>
                <c:pt idx="177">
                  <c:v>1.728515625</c:v>
                </c:pt>
                <c:pt idx="178">
                  <c:v>1.73828125</c:v>
                </c:pt>
                <c:pt idx="179">
                  <c:v>1.748046875</c:v>
                </c:pt>
                <c:pt idx="180">
                  <c:v>1.7578125</c:v>
                </c:pt>
                <c:pt idx="181">
                  <c:v>1.767578125</c:v>
                </c:pt>
                <c:pt idx="182">
                  <c:v>1.77734375</c:v>
                </c:pt>
                <c:pt idx="183">
                  <c:v>1.787109375</c:v>
                </c:pt>
                <c:pt idx="184">
                  <c:v>1.796875</c:v>
                </c:pt>
                <c:pt idx="185">
                  <c:v>1.806640625</c:v>
                </c:pt>
                <c:pt idx="186">
                  <c:v>1.81640625</c:v>
                </c:pt>
                <c:pt idx="187">
                  <c:v>1.826171875</c:v>
                </c:pt>
                <c:pt idx="188">
                  <c:v>1.8359375</c:v>
                </c:pt>
                <c:pt idx="189">
                  <c:v>1.845703125</c:v>
                </c:pt>
                <c:pt idx="190">
                  <c:v>1.85546875</c:v>
                </c:pt>
                <c:pt idx="191">
                  <c:v>1.865234375</c:v>
                </c:pt>
                <c:pt idx="192">
                  <c:v>1.875</c:v>
                </c:pt>
                <c:pt idx="193">
                  <c:v>1.884765625</c:v>
                </c:pt>
                <c:pt idx="194">
                  <c:v>1.89453125</c:v>
                </c:pt>
                <c:pt idx="195">
                  <c:v>1.904296875</c:v>
                </c:pt>
                <c:pt idx="196">
                  <c:v>1.9140625</c:v>
                </c:pt>
                <c:pt idx="197">
                  <c:v>1.923828125</c:v>
                </c:pt>
                <c:pt idx="198">
                  <c:v>1.93359375</c:v>
                </c:pt>
                <c:pt idx="199">
                  <c:v>1.943359375</c:v>
                </c:pt>
                <c:pt idx="200">
                  <c:v>1.953125</c:v>
                </c:pt>
                <c:pt idx="201">
                  <c:v>1.962890625</c:v>
                </c:pt>
                <c:pt idx="202">
                  <c:v>1.97265625</c:v>
                </c:pt>
                <c:pt idx="203">
                  <c:v>1.982421875</c:v>
                </c:pt>
                <c:pt idx="204">
                  <c:v>1.9921875</c:v>
                </c:pt>
                <c:pt idx="205">
                  <c:v>2.001953125</c:v>
                </c:pt>
                <c:pt idx="206">
                  <c:v>2.01171875</c:v>
                </c:pt>
                <c:pt idx="207">
                  <c:v>2.021484375</c:v>
                </c:pt>
                <c:pt idx="208">
                  <c:v>2.03125</c:v>
                </c:pt>
                <c:pt idx="209">
                  <c:v>2.041015625</c:v>
                </c:pt>
                <c:pt idx="210">
                  <c:v>2.05078125</c:v>
                </c:pt>
                <c:pt idx="211">
                  <c:v>2.060546875</c:v>
                </c:pt>
                <c:pt idx="212">
                  <c:v>2.0703125</c:v>
                </c:pt>
                <c:pt idx="213">
                  <c:v>2.080078125</c:v>
                </c:pt>
                <c:pt idx="214">
                  <c:v>2.08984375</c:v>
                </c:pt>
                <c:pt idx="215">
                  <c:v>2.099609375</c:v>
                </c:pt>
                <c:pt idx="216">
                  <c:v>2.109375</c:v>
                </c:pt>
                <c:pt idx="217">
                  <c:v>2.119140625</c:v>
                </c:pt>
                <c:pt idx="218">
                  <c:v>2.12890625</c:v>
                </c:pt>
                <c:pt idx="219">
                  <c:v>2.138671875</c:v>
                </c:pt>
                <c:pt idx="220">
                  <c:v>2.1484375</c:v>
                </c:pt>
                <c:pt idx="221">
                  <c:v>2.158203125</c:v>
                </c:pt>
                <c:pt idx="222">
                  <c:v>2.16796875</c:v>
                </c:pt>
                <c:pt idx="223">
                  <c:v>2.177734375</c:v>
                </c:pt>
                <c:pt idx="224">
                  <c:v>2.1875</c:v>
                </c:pt>
                <c:pt idx="225">
                  <c:v>2.197265625</c:v>
                </c:pt>
                <c:pt idx="226">
                  <c:v>2.20703125</c:v>
                </c:pt>
                <c:pt idx="227">
                  <c:v>2.216796875</c:v>
                </c:pt>
                <c:pt idx="228">
                  <c:v>2.2265625</c:v>
                </c:pt>
                <c:pt idx="229">
                  <c:v>2.236328125</c:v>
                </c:pt>
                <c:pt idx="230">
                  <c:v>2.24609375</c:v>
                </c:pt>
                <c:pt idx="231">
                  <c:v>2.255859375</c:v>
                </c:pt>
                <c:pt idx="232">
                  <c:v>2.265625</c:v>
                </c:pt>
                <c:pt idx="233">
                  <c:v>2.275390625</c:v>
                </c:pt>
                <c:pt idx="234">
                  <c:v>2.28515625</c:v>
                </c:pt>
                <c:pt idx="235">
                  <c:v>2.294921875</c:v>
                </c:pt>
                <c:pt idx="236">
                  <c:v>2.3046875</c:v>
                </c:pt>
                <c:pt idx="237">
                  <c:v>2.314453125</c:v>
                </c:pt>
                <c:pt idx="238">
                  <c:v>2.32421875</c:v>
                </c:pt>
                <c:pt idx="239">
                  <c:v>2.333984375</c:v>
                </c:pt>
                <c:pt idx="240">
                  <c:v>2.34375</c:v>
                </c:pt>
                <c:pt idx="241">
                  <c:v>2.353515625</c:v>
                </c:pt>
                <c:pt idx="242">
                  <c:v>2.36328125</c:v>
                </c:pt>
                <c:pt idx="243">
                  <c:v>2.373046875</c:v>
                </c:pt>
                <c:pt idx="244">
                  <c:v>2.3828125</c:v>
                </c:pt>
                <c:pt idx="245">
                  <c:v>2.392578125</c:v>
                </c:pt>
                <c:pt idx="246">
                  <c:v>2.40234375</c:v>
                </c:pt>
                <c:pt idx="247">
                  <c:v>2.412109375</c:v>
                </c:pt>
                <c:pt idx="248">
                  <c:v>2.421875</c:v>
                </c:pt>
                <c:pt idx="249">
                  <c:v>2.431640625</c:v>
                </c:pt>
                <c:pt idx="250">
                  <c:v>2.44140625</c:v>
                </c:pt>
                <c:pt idx="251">
                  <c:v>2.451171875</c:v>
                </c:pt>
                <c:pt idx="252">
                  <c:v>2.4609375</c:v>
                </c:pt>
                <c:pt idx="253">
                  <c:v>2.470703125</c:v>
                </c:pt>
                <c:pt idx="254">
                  <c:v>2.48046875</c:v>
                </c:pt>
                <c:pt idx="255">
                  <c:v>2.490234375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52-4DBE-8DBA-628F5EB59093}"/>
            </c:ext>
          </c:extLst>
        </c:ser>
        <c:ser>
          <c:idx val="2"/>
          <c:order val="1"/>
          <c:tx>
            <c:strRef>
              <c:f>Sheet1!$C$8</c:f>
              <c:strCache>
                <c:ptCount val="1"/>
                <c:pt idx="0">
                  <c:v>Vout_with_DAC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Sheet1!$C$9:$C$264</c:f>
              <c:numCache>
                <c:formatCode>General</c:formatCode>
                <c:ptCount val="256"/>
                <c:pt idx="0">
                  <c:v>4.5600000000000005</c:v>
                </c:pt>
                <c:pt idx="1">
                  <c:v>4.5697656250000005</c:v>
                </c:pt>
                <c:pt idx="2">
                  <c:v>4.5404687499999996</c:v>
                </c:pt>
                <c:pt idx="3">
                  <c:v>4.5892968750000005</c:v>
                </c:pt>
                <c:pt idx="4">
                  <c:v>4.5990625000000005</c:v>
                </c:pt>
                <c:pt idx="5">
                  <c:v>4.6088281250000005</c:v>
                </c:pt>
                <c:pt idx="6">
                  <c:v>4.5014062499999996</c:v>
                </c:pt>
                <c:pt idx="7">
                  <c:v>4.4916406250000005</c:v>
                </c:pt>
                <c:pt idx="8">
                  <c:v>4.4818750000000005</c:v>
                </c:pt>
                <c:pt idx="9">
                  <c:v>4.4721093750000005</c:v>
                </c:pt>
                <c:pt idx="10">
                  <c:v>4.4623437500000005</c:v>
                </c:pt>
                <c:pt idx="11">
                  <c:v>4.4525781250000005</c:v>
                </c:pt>
                <c:pt idx="12">
                  <c:v>4.4428125000000005</c:v>
                </c:pt>
                <c:pt idx="13">
                  <c:v>4.4330468750000005</c:v>
                </c:pt>
                <c:pt idx="14">
                  <c:v>4.4232812500000005</c:v>
                </c:pt>
                <c:pt idx="15">
                  <c:v>4.4135156250000005</c:v>
                </c:pt>
                <c:pt idx="16">
                  <c:v>4.4037500000000005</c:v>
                </c:pt>
                <c:pt idx="17">
                  <c:v>4.3939843750000005</c:v>
                </c:pt>
                <c:pt idx="18">
                  <c:v>4.3842187500000005</c:v>
                </c:pt>
                <c:pt idx="19">
                  <c:v>4.3744531250000005</c:v>
                </c:pt>
                <c:pt idx="20">
                  <c:v>4.3646875000000005</c:v>
                </c:pt>
                <c:pt idx="21">
                  <c:v>4.3549218750000005</c:v>
                </c:pt>
                <c:pt idx="22">
                  <c:v>4.3451562500000005</c:v>
                </c:pt>
                <c:pt idx="23">
                  <c:v>4.3353906250000005</c:v>
                </c:pt>
                <c:pt idx="24">
                  <c:v>4.3256250000000005</c:v>
                </c:pt>
                <c:pt idx="25">
                  <c:v>4.3158593750000005</c:v>
                </c:pt>
                <c:pt idx="26">
                  <c:v>4.3060937500000005</c:v>
                </c:pt>
                <c:pt idx="27">
                  <c:v>4.2963281249999996</c:v>
                </c:pt>
                <c:pt idx="28">
                  <c:v>4.2865625000000005</c:v>
                </c:pt>
                <c:pt idx="29">
                  <c:v>4.2767968750000005</c:v>
                </c:pt>
                <c:pt idx="30">
                  <c:v>4.2670312500000005</c:v>
                </c:pt>
                <c:pt idx="31">
                  <c:v>4.2572656249999996</c:v>
                </c:pt>
                <c:pt idx="32">
                  <c:v>4.2475000000000005</c:v>
                </c:pt>
                <c:pt idx="33">
                  <c:v>4.2377343750000005</c:v>
                </c:pt>
                <c:pt idx="34">
                  <c:v>4.2279687500000005</c:v>
                </c:pt>
                <c:pt idx="35">
                  <c:v>4.2182031250000005</c:v>
                </c:pt>
                <c:pt idx="36">
                  <c:v>4.2084375000000005</c:v>
                </c:pt>
                <c:pt idx="37">
                  <c:v>4.1986718750000005</c:v>
                </c:pt>
                <c:pt idx="38">
                  <c:v>4.1889062500000005</c:v>
                </c:pt>
                <c:pt idx="39">
                  <c:v>4.1791406250000005</c:v>
                </c:pt>
                <c:pt idx="40">
                  <c:v>4.1693750000000005</c:v>
                </c:pt>
                <c:pt idx="41">
                  <c:v>4.1596093750000005</c:v>
                </c:pt>
                <c:pt idx="42">
                  <c:v>4.1498437500000005</c:v>
                </c:pt>
                <c:pt idx="43">
                  <c:v>4.1400781250000005</c:v>
                </c:pt>
                <c:pt idx="44">
                  <c:v>4.1303125000000005</c:v>
                </c:pt>
                <c:pt idx="45">
                  <c:v>4.1205468750000005</c:v>
                </c:pt>
                <c:pt idx="46">
                  <c:v>4.1107812500000005</c:v>
                </c:pt>
                <c:pt idx="47">
                  <c:v>4.1010156250000005</c:v>
                </c:pt>
                <c:pt idx="48">
                  <c:v>4.0912499999999996</c:v>
                </c:pt>
                <c:pt idx="49">
                  <c:v>4.0814843750000005</c:v>
                </c:pt>
                <c:pt idx="50">
                  <c:v>4.0717187500000005</c:v>
                </c:pt>
                <c:pt idx="51">
                  <c:v>4.0619531250000005</c:v>
                </c:pt>
                <c:pt idx="52">
                  <c:v>4.0521875000000005</c:v>
                </c:pt>
                <c:pt idx="53">
                  <c:v>4.0424218750000005</c:v>
                </c:pt>
                <c:pt idx="54">
                  <c:v>4.0326562500000005</c:v>
                </c:pt>
                <c:pt idx="55">
                  <c:v>4.0228906250000005</c:v>
                </c:pt>
                <c:pt idx="56">
                  <c:v>4.0131250000000005</c:v>
                </c:pt>
                <c:pt idx="57">
                  <c:v>4.0033593750000005</c:v>
                </c:pt>
                <c:pt idx="58">
                  <c:v>3.9935937500000005</c:v>
                </c:pt>
                <c:pt idx="59">
                  <c:v>3.9838281250000005</c:v>
                </c:pt>
                <c:pt idx="60">
                  <c:v>3.9740625000000001</c:v>
                </c:pt>
                <c:pt idx="61">
                  <c:v>3.9642968750000005</c:v>
                </c:pt>
                <c:pt idx="62">
                  <c:v>3.9545312500000005</c:v>
                </c:pt>
                <c:pt idx="63">
                  <c:v>3.9447656250000005</c:v>
                </c:pt>
                <c:pt idx="64">
                  <c:v>3.9350000000000001</c:v>
                </c:pt>
                <c:pt idx="65">
                  <c:v>3.9252343750000005</c:v>
                </c:pt>
                <c:pt idx="66">
                  <c:v>3.9154687500000005</c:v>
                </c:pt>
                <c:pt idx="67">
                  <c:v>3.9057031250000005</c:v>
                </c:pt>
                <c:pt idx="68">
                  <c:v>3.8959375000000001</c:v>
                </c:pt>
                <c:pt idx="69">
                  <c:v>3.8861718750000001</c:v>
                </c:pt>
                <c:pt idx="70">
                  <c:v>3.8764062500000005</c:v>
                </c:pt>
                <c:pt idx="71">
                  <c:v>3.8666406250000005</c:v>
                </c:pt>
                <c:pt idx="72">
                  <c:v>3.8568750000000001</c:v>
                </c:pt>
                <c:pt idx="73">
                  <c:v>3.8471093750000009</c:v>
                </c:pt>
                <c:pt idx="74">
                  <c:v>3.8373437500000005</c:v>
                </c:pt>
                <c:pt idx="75">
                  <c:v>3.8275781250000005</c:v>
                </c:pt>
                <c:pt idx="76">
                  <c:v>3.8178125000000001</c:v>
                </c:pt>
                <c:pt idx="77">
                  <c:v>3.8080468750000001</c:v>
                </c:pt>
                <c:pt idx="78">
                  <c:v>3.7982812500000005</c:v>
                </c:pt>
                <c:pt idx="79">
                  <c:v>3.7885156250000005</c:v>
                </c:pt>
                <c:pt idx="80">
                  <c:v>3.7787500000000001</c:v>
                </c:pt>
                <c:pt idx="81">
                  <c:v>3.7689843750000001</c:v>
                </c:pt>
                <c:pt idx="82">
                  <c:v>3.7592187500000005</c:v>
                </c:pt>
                <c:pt idx="83">
                  <c:v>3.7494531250000005</c:v>
                </c:pt>
                <c:pt idx="84">
                  <c:v>3.7396875000000005</c:v>
                </c:pt>
                <c:pt idx="85">
                  <c:v>3.7299218750000001</c:v>
                </c:pt>
                <c:pt idx="86">
                  <c:v>3.7201562500000005</c:v>
                </c:pt>
                <c:pt idx="87">
                  <c:v>3.7103906250000005</c:v>
                </c:pt>
                <c:pt idx="88">
                  <c:v>3.7006250000000005</c:v>
                </c:pt>
                <c:pt idx="89">
                  <c:v>3.6908593750000001</c:v>
                </c:pt>
                <c:pt idx="90">
                  <c:v>3.6810937500000001</c:v>
                </c:pt>
                <c:pt idx="91">
                  <c:v>3.6713281250000005</c:v>
                </c:pt>
                <c:pt idx="92">
                  <c:v>3.6615625000000005</c:v>
                </c:pt>
                <c:pt idx="93">
                  <c:v>3.6517968750000001</c:v>
                </c:pt>
                <c:pt idx="94">
                  <c:v>3.6420312500000009</c:v>
                </c:pt>
                <c:pt idx="95">
                  <c:v>3.6322656250000005</c:v>
                </c:pt>
                <c:pt idx="96">
                  <c:v>3.6225000000000005</c:v>
                </c:pt>
                <c:pt idx="97">
                  <c:v>3.6127343750000001</c:v>
                </c:pt>
                <c:pt idx="98">
                  <c:v>3.6029687500000001</c:v>
                </c:pt>
                <c:pt idx="99">
                  <c:v>3.5932031250000005</c:v>
                </c:pt>
                <c:pt idx="100">
                  <c:v>3.5834375000000005</c:v>
                </c:pt>
                <c:pt idx="101">
                  <c:v>3.5736718750000001</c:v>
                </c:pt>
                <c:pt idx="102">
                  <c:v>3.5639062500000009</c:v>
                </c:pt>
                <c:pt idx="103">
                  <c:v>3.5541406250000005</c:v>
                </c:pt>
                <c:pt idx="104">
                  <c:v>3.5443750000000005</c:v>
                </c:pt>
                <c:pt idx="105">
                  <c:v>3.5346093750000005</c:v>
                </c:pt>
                <c:pt idx="106">
                  <c:v>3.5248437500000001</c:v>
                </c:pt>
                <c:pt idx="107">
                  <c:v>3.5150781250000005</c:v>
                </c:pt>
                <c:pt idx="108">
                  <c:v>3.5053125000000005</c:v>
                </c:pt>
                <c:pt idx="109">
                  <c:v>3.4955468750000005</c:v>
                </c:pt>
                <c:pt idx="110">
                  <c:v>3.4857812500000001</c:v>
                </c:pt>
                <c:pt idx="111">
                  <c:v>3.4760156250000005</c:v>
                </c:pt>
                <c:pt idx="112">
                  <c:v>3.4662500000000005</c:v>
                </c:pt>
                <c:pt idx="113">
                  <c:v>3.4564843750000005</c:v>
                </c:pt>
                <c:pt idx="114">
                  <c:v>3.4467187500000001</c:v>
                </c:pt>
                <c:pt idx="115">
                  <c:v>3.4369531250000005</c:v>
                </c:pt>
                <c:pt idx="116">
                  <c:v>3.4271875000000005</c:v>
                </c:pt>
                <c:pt idx="117">
                  <c:v>3.4174218750000005</c:v>
                </c:pt>
                <c:pt idx="118">
                  <c:v>3.4076562500000001</c:v>
                </c:pt>
                <c:pt idx="119">
                  <c:v>3.3978906250000005</c:v>
                </c:pt>
                <c:pt idx="120">
                  <c:v>3.3881250000000005</c:v>
                </c:pt>
                <c:pt idx="121">
                  <c:v>3.3783593750000005</c:v>
                </c:pt>
                <c:pt idx="122">
                  <c:v>3.3685937500000001</c:v>
                </c:pt>
                <c:pt idx="123">
                  <c:v>3.3588281250000005</c:v>
                </c:pt>
                <c:pt idx="124">
                  <c:v>3.3490625000000005</c:v>
                </c:pt>
                <c:pt idx="125">
                  <c:v>3.3392968750000005</c:v>
                </c:pt>
                <c:pt idx="126">
                  <c:v>3.3295312500000001</c:v>
                </c:pt>
                <c:pt idx="127">
                  <c:v>3.3197656250000005</c:v>
                </c:pt>
                <c:pt idx="128">
                  <c:v>3.3100000000000005</c:v>
                </c:pt>
                <c:pt idx="129">
                  <c:v>3.3002343750000005</c:v>
                </c:pt>
                <c:pt idx="130">
                  <c:v>3.2904687500000005</c:v>
                </c:pt>
                <c:pt idx="131">
                  <c:v>3.2807031250000001</c:v>
                </c:pt>
                <c:pt idx="132">
                  <c:v>3.2709375000000005</c:v>
                </c:pt>
                <c:pt idx="133">
                  <c:v>3.2611718750000005</c:v>
                </c:pt>
                <c:pt idx="134">
                  <c:v>3.2514062500000005</c:v>
                </c:pt>
                <c:pt idx="135">
                  <c:v>3.2416406250000001</c:v>
                </c:pt>
                <c:pt idx="136">
                  <c:v>3.2318750000000005</c:v>
                </c:pt>
                <c:pt idx="137">
                  <c:v>3.2221093750000005</c:v>
                </c:pt>
                <c:pt idx="138">
                  <c:v>3.2123437500000005</c:v>
                </c:pt>
                <c:pt idx="139">
                  <c:v>3.2025781250000001</c:v>
                </c:pt>
                <c:pt idx="140">
                  <c:v>3.1928125000000005</c:v>
                </c:pt>
                <c:pt idx="141">
                  <c:v>3.1830468750000005</c:v>
                </c:pt>
                <c:pt idx="142">
                  <c:v>3.1732812500000005</c:v>
                </c:pt>
                <c:pt idx="143">
                  <c:v>3.1635156250000001</c:v>
                </c:pt>
                <c:pt idx="144">
                  <c:v>3.1537500000000005</c:v>
                </c:pt>
                <c:pt idx="145">
                  <c:v>3.1439843750000005</c:v>
                </c:pt>
                <c:pt idx="146">
                  <c:v>3.1342187500000005</c:v>
                </c:pt>
                <c:pt idx="147">
                  <c:v>3.1244531250000001</c:v>
                </c:pt>
                <c:pt idx="148">
                  <c:v>3.1146875000000005</c:v>
                </c:pt>
                <c:pt idx="149">
                  <c:v>3.1049218750000005</c:v>
                </c:pt>
                <c:pt idx="150">
                  <c:v>3.0951562500000005</c:v>
                </c:pt>
                <c:pt idx="151">
                  <c:v>3.0853906250000001</c:v>
                </c:pt>
                <c:pt idx="152">
                  <c:v>3.0756250000000001</c:v>
                </c:pt>
                <c:pt idx="153">
                  <c:v>3.0658593750000005</c:v>
                </c:pt>
                <c:pt idx="154">
                  <c:v>3.0560937500000005</c:v>
                </c:pt>
                <c:pt idx="155">
                  <c:v>3.0463281250000005</c:v>
                </c:pt>
                <c:pt idx="156">
                  <c:v>3.0365625000000001</c:v>
                </c:pt>
                <c:pt idx="157">
                  <c:v>3.0267968750000005</c:v>
                </c:pt>
                <c:pt idx="158">
                  <c:v>3.0170312500000005</c:v>
                </c:pt>
                <c:pt idx="159">
                  <c:v>3.0072656250000005</c:v>
                </c:pt>
                <c:pt idx="160">
                  <c:v>2.9975000000000001</c:v>
                </c:pt>
                <c:pt idx="161">
                  <c:v>2.9877343750000005</c:v>
                </c:pt>
                <c:pt idx="162">
                  <c:v>2.9779687500000005</c:v>
                </c:pt>
                <c:pt idx="163">
                  <c:v>2.9682031250000005</c:v>
                </c:pt>
                <c:pt idx="164">
                  <c:v>2.9584375000000001</c:v>
                </c:pt>
                <c:pt idx="165">
                  <c:v>2.9486718750000005</c:v>
                </c:pt>
                <c:pt idx="166">
                  <c:v>2.9389062500000005</c:v>
                </c:pt>
                <c:pt idx="167">
                  <c:v>2.9291406250000005</c:v>
                </c:pt>
                <c:pt idx="168">
                  <c:v>2.9193750000000001</c:v>
                </c:pt>
                <c:pt idx="169">
                  <c:v>2.9096093750000005</c:v>
                </c:pt>
                <c:pt idx="170">
                  <c:v>2.8998437500000005</c:v>
                </c:pt>
                <c:pt idx="171">
                  <c:v>2.8900781250000005</c:v>
                </c:pt>
                <c:pt idx="172">
                  <c:v>2.8803125000000001</c:v>
                </c:pt>
                <c:pt idx="173">
                  <c:v>2.8705468750000005</c:v>
                </c:pt>
                <c:pt idx="174">
                  <c:v>2.8607812500000005</c:v>
                </c:pt>
                <c:pt idx="175">
                  <c:v>2.8510156250000005</c:v>
                </c:pt>
                <c:pt idx="176">
                  <c:v>2.8412500000000005</c:v>
                </c:pt>
                <c:pt idx="177">
                  <c:v>2.8314843750000001</c:v>
                </c:pt>
                <c:pt idx="178">
                  <c:v>2.8217187500000005</c:v>
                </c:pt>
                <c:pt idx="179">
                  <c:v>2.8119531250000005</c:v>
                </c:pt>
                <c:pt idx="180">
                  <c:v>2.8021875000000005</c:v>
                </c:pt>
                <c:pt idx="181">
                  <c:v>2.7924218750000005</c:v>
                </c:pt>
                <c:pt idx="182">
                  <c:v>2.7826562500000005</c:v>
                </c:pt>
                <c:pt idx="183">
                  <c:v>2.7728906250000005</c:v>
                </c:pt>
                <c:pt idx="184">
                  <c:v>2.7631250000000005</c:v>
                </c:pt>
                <c:pt idx="185">
                  <c:v>2.7533593750000005</c:v>
                </c:pt>
                <c:pt idx="186">
                  <c:v>2.7435937500000005</c:v>
                </c:pt>
                <c:pt idx="187">
                  <c:v>2.7338281250000001</c:v>
                </c:pt>
                <c:pt idx="188">
                  <c:v>2.7240625000000005</c:v>
                </c:pt>
                <c:pt idx="189">
                  <c:v>2.7142968750000001</c:v>
                </c:pt>
                <c:pt idx="190">
                  <c:v>2.7045312500000005</c:v>
                </c:pt>
                <c:pt idx="191">
                  <c:v>2.6947656250000001</c:v>
                </c:pt>
                <c:pt idx="192">
                  <c:v>2.6850000000000005</c:v>
                </c:pt>
                <c:pt idx="193">
                  <c:v>2.6752343750000001</c:v>
                </c:pt>
                <c:pt idx="194">
                  <c:v>2.6654687500000005</c:v>
                </c:pt>
                <c:pt idx="195">
                  <c:v>2.6557031250000001</c:v>
                </c:pt>
                <c:pt idx="196">
                  <c:v>2.6459375000000005</c:v>
                </c:pt>
                <c:pt idx="197">
                  <c:v>2.6361718750000001</c:v>
                </c:pt>
                <c:pt idx="198">
                  <c:v>2.6264062500000005</c:v>
                </c:pt>
                <c:pt idx="199">
                  <c:v>2.6166406250000005</c:v>
                </c:pt>
                <c:pt idx="200">
                  <c:v>2.6068750000000005</c:v>
                </c:pt>
                <c:pt idx="201">
                  <c:v>2.5971093750000005</c:v>
                </c:pt>
                <c:pt idx="202">
                  <c:v>2.5873437500000005</c:v>
                </c:pt>
                <c:pt idx="203">
                  <c:v>2.5775781250000005</c:v>
                </c:pt>
                <c:pt idx="204">
                  <c:v>2.5678125000000005</c:v>
                </c:pt>
                <c:pt idx="205">
                  <c:v>2.5580468750000005</c:v>
                </c:pt>
                <c:pt idx="206">
                  <c:v>2.5482812500000005</c:v>
                </c:pt>
                <c:pt idx="207">
                  <c:v>2.5385156250000005</c:v>
                </c:pt>
                <c:pt idx="208">
                  <c:v>2.5287500000000005</c:v>
                </c:pt>
                <c:pt idx="209">
                  <c:v>2.5189843750000005</c:v>
                </c:pt>
                <c:pt idx="210">
                  <c:v>2.5092187500000005</c:v>
                </c:pt>
                <c:pt idx="211">
                  <c:v>2.4994531250000005</c:v>
                </c:pt>
                <c:pt idx="212">
                  <c:v>2.4896875000000001</c:v>
                </c:pt>
                <c:pt idx="213">
                  <c:v>2.4799218750000005</c:v>
                </c:pt>
                <c:pt idx="214">
                  <c:v>2.4701562500000001</c:v>
                </c:pt>
                <c:pt idx="215">
                  <c:v>2.4603906250000005</c:v>
                </c:pt>
                <c:pt idx="216">
                  <c:v>2.4506250000000001</c:v>
                </c:pt>
                <c:pt idx="217">
                  <c:v>2.4408593750000005</c:v>
                </c:pt>
                <c:pt idx="218">
                  <c:v>2.4310937500000001</c:v>
                </c:pt>
                <c:pt idx="219">
                  <c:v>2.4213281250000005</c:v>
                </c:pt>
                <c:pt idx="220">
                  <c:v>2.4115625000000001</c:v>
                </c:pt>
                <c:pt idx="221">
                  <c:v>2.4017968750000005</c:v>
                </c:pt>
                <c:pt idx="222">
                  <c:v>2.3920312500000005</c:v>
                </c:pt>
                <c:pt idx="223">
                  <c:v>2.3822656250000005</c:v>
                </c:pt>
                <c:pt idx="224">
                  <c:v>2.3725000000000005</c:v>
                </c:pt>
                <c:pt idx="225">
                  <c:v>2.3627343750000005</c:v>
                </c:pt>
                <c:pt idx="226">
                  <c:v>2.3529687500000005</c:v>
                </c:pt>
                <c:pt idx="227">
                  <c:v>2.3432031250000005</c:v>
                </c:pt>
                <c:pt idx="228">
                  <c:v>2.3334375000000005</c:v>
                </c:pt>
                <c:pt idx="229">
                  <c:v>2.3236718750000005</c:v>
                </c:pt>
                <c:pt idx="230">
                  <c:v>2.3139062500000005</c:v>
                </c:pt>
                <c:pt idx="231">
                  <c:v>2.3041406250000005</c:v>
                </c:pt>
                <c:pt idx="232">
                  <c:v>2.2943750000000005</c:v>
                </c:pt>
                <c:pt idx="233">
                  <c:v>2.2846093750000005</c:v>
                </c:pt>
                <c:pt idx="234">
                  <c:v>2.2748437500000005</c:v>
                </c:pt>
                <c:pt idx="235">
                  <c:v>2.2650781250000001</c:v>
                </c:pt>
                <c:pt idx="236">
                  <c:v>2.2553125000000005</c:v>
                </c:pt>
                <c:pt idx="237">
                  <c:v>2.2455468750000001</c:v>
                </c:pt>
                <c:pt idx="238">
                  <c:v>2.2357812500000005</c:v>
                </c:pt>
                <c:pt idx="239">
                  <c:v>2.2260156250000001</c:v>
                </c:pt>
                <c:pt idx="240">
                  <c:v>2.2162500000000005</c:v>
                </c:pt>
                <c:pt idx="241">
                  <c:v>2.2064843750000001</c:v>
                </c:pt>
                <c:pt idx="242">
                  <c:v>2.1967187500000005</c:v>
                </c:pt>
                <c:pt idx="243">
                  <c:v>2.1869531250000001</c:v>
                </c:pt>
                <c:pt idx="244">
                  <c:v>2.1771875000000005</c:v>
                </c:pt>
                <c:pt idx="245">
                  <c:v>2.1674218750000001</c:v>
                </c:pt>
                <c:pt idx="246">
                  <c:v>2.1576562500000005</c:v>
                </c:pt>
                <c:pt idx="247">
                  <c:v>2.1478906250000005</c:v>
                </c:pt>
                <c:pt idx="248">
                  <c:v>2.1381250000000005</c:v>
                </c:pt>
                <c:pt idx="249">
                  <c:v>2.1283593750000005</c:v>
                </c:pt>
                <c:pt idx="250">
                  <c:v>2.1185937500000005</c:v>
                </c:pt>
                <c:pt idx="251">
                  <c:v>2.1088281250000005</c:v>
                </c:pt>
                <c:pt idx="252">
                  <c:v>2.0990625000000005</c:v>
                </c:pt>
                <c:pt idx="253">
                  <c:v>2.0892968750000005</c:v>
                </c:pt>
                <c:pt idx="254">
                  <c:v>2.0795312500000005</c:v>
                </c:pt>
                <c:pt idx="255">
                  <c:v>2.0697656250000005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52-4DBE-8DBA-628F5EB59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636184"/>
        <c:axId val="587635856"/>
      </c:lineChart>
      <c:catAx>
        <c:axId val="587636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35856"/>
        <c:crosses val="autoZero"/>
        <c:auto val="1"/>
        <c:lblAlgn val="ctr"/>
        <c:lblOffset val="100"/>
        <c:noMultiLvlLbl val="0"/>
      </c:catAx>
      <c:valAx>
        <c:axId val="5876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3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198120</xdr:colOff>
      <xdr:row>4</xdr:row>
      <xdr:rowOff>76200</xdr:rowOff>
    </xdr:from>
    <xdr:to>
      <xdr:col>19</xdr:col>
      <xdr:colOff>601980</xdr:colOff>
      <xdr:row>26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840F6-0FAD-D5EC-B2C3-C4FF78C1A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workbookViewId="0">
      <selection activeCell="B5" sqref="B5"/>
    </sheetView>
  </sheetViews>
  <sheetFormatPr defaultRowHeight="14.4" x14ac:dyDescent="0.3"/>
  <cols>
    <col min="1" max="1" width="11.44140625" customWidth="1"/>
    <col min="2" max="2" width="9.88671875" bestFit="1" customWidth="1"/>
    <col min="3" max="3" width="15.109375" customWidth="1"/>
  </cols>
  <sheetData>
    <row r="1" spans="1:8" x14ac:dyDescent="0.3">
      <c r="A1" t="s">
        <v>0</v>
      </c>
      <c r="B1">
        <v>0.8</v>
      </c>
    </row>
    <row r="2" spans="1:8" ht="15" x14ac:dyDescent="0.35">
      <c r="A2" t="s">
        <v>1</v>
      </c>
      <c r="B2">
        <v>2.5</v>
      </c>
      <c r="C2">
        <v>1.5873999999999999</v>
      </c>
      <c r="D2" s="3">
        <v>1.6194</v>
      </c>
      <c r="G2" t="s">
        <v>13</v>
      </c>
    </row>
    <row r="3" spans="1:8" x14ac:dyDescent="0.3">
      <c r="A3" t="s">
        <v>2</v>
      </c>
      <c r="B3">
        <v>0</v>
      </c>
      <c r="G3" t="s">
        <v>11</v>
      </c>
      <c r="H3" t="s">
        <v>12</v>
      </c>
    </row>
    <row r="4" spans="1:8" x14ac:dyDescent="0.3">
      <c r="A4" t="s">
        <v>7</v>
      </c>
      <c r="B4" s="2">
        <v>10000</v>
      </c>
      <c r="E4" t="s">
        <v>5</v>
      </c>
      <c r="F4">
        <f>MAX(C9:C264)</f>
        <v>4.6088281250000005</v>
      </c>
    </row>
    <row r="5" spans="1:8" x14ac:dyDescent="0.3">
      <c r="A5" t="s">
        <v>9</v>
      </c>
      <c r="B5" s="2">
        <v>47000</v>
      </c>
      <c r="E5" t="s">
        <v>4</v>
      </c>
      <c r="F5">
        <f>MIN(C9:C264)</f>
        <v>2.0697656250000005</v>
      </c>
    </row>
    <row r="6" spans="1:8" x14ac:dyDescent="0.3">
      <c r="A6" t="s">
        <v>10</v>
      </c>
      <c r="B6" s="2">
        <v>47000</v>
      </c>
    </row>
    <row r="8" spans="1:8" x14ac:dyDescent="0.3">
      <c r="A8" t="s">
        <v>3</v>
      </c>
      <c r="C8" t="s">
        <v>6</v>
      </c>
      <c r="D8" t="s">
        <v>8</v>
      </c>
    </row>
    <row r="9" spans="1:8" x14ac:dyDescent="0.3">
      <c r="A9">
        <v>0</v>
      </c>
      <c r="B9" s="1">
        <f>$B$2/256*A9</f>
        <v>0</v>
      </c>
      <c r="C9">
        <f>( $B$1/$B$4 - D9*B9/( $B$5+$B$4 )    )* ( $B$6+$B$4 )</f>
        <v>4.5600000000000005</v>
      </c>
      <c r="D9">
        <f>IF(  B9&lt;B1, -1, 1 )</f>
        <v>-1</v>
      </c>
    </row>
    <row r="10" spans="1:8" x14ac:dyDescent="0.3">
      <c r="A10">
        <v>1</v>
      </c>
      <c r="B10" s="1">
        <f t="shared" ref="B10:B73" si="0">$B$2/256*A10</f>
        <v>9.765625E-3</v>
      </c>
      <c r="C10">
        <f t="shared" ref="C10:C73" si="1">( $B$1/$B$4 - D10*B10/( $B$5+$B$4 )    )* ( $B$6+$B$4 )</f>
        <v>4.5697656250000005</v>
      </c>
      <c r="D10">
        <f t="shared" ref="D10:D73" si="2">IF(  B10&lt;B2, -1, 1 )</f>
        <v>-1</v>
      </c>
    </row>
    <row r="11" spans="1:8" x14ac:dyDescent="0.3">
      <c r="A11">
        <v>2</v>
      </c>
      <c r="B11" s="1">
        <f t="shared" si="0"/>
        <v>1.953125E-2</v>
      </c>
      <c r="C11">
        <f t="shared" si="1"/>
        <v>4.5404687499999996</v>
      </c>
      <c r="D11">
        <f t="shared" si="2"/>
        <v>1</v>
      </c>
    </row>
    <row r="12" spans="1:8" x14ac:dyDescent="0.3">
      <c r="A12">
        <v>3</v>
      </c>
      <c r="B12" s="1">
        <f t="shared" si="0"/>
        <v>2.9296875E-2</v>
      </c>
      <c r="C12">
        <f t="shared" si="1"/>
        <v>4.5892968750000005</v>
      </c>
      <c r="D12">
        <f t="shared" si="2"/>
        <v>-1</v>
      </c>
    </row>
    <row r="13" spans="1:8" x14ac:dyDescent="0.3">
      <c r="A13">
        <v>4</v>
      </c>
      <c r="B13" s="1">
        <f t="shared" si="0"/>
        <v>3.90625E-2</v>
      </c>
      <c r="C13">
        <f t="shared" si="1"/>
        <v>4.5990625000000005</v>
      </c>
      <c r="D13">
        <f t="shared" si="2"/>
        <v>-1</v>
      </c>
    </row>
    <row r="14" spans="1:8" x14ac:dyDescent="0.3">
      <c r="A14">
        <v>5</v>
      </c>
      <c r="B14" s="1">
        <f t="shared" si="0"/>
        <v>4.8828125E-2</v>
      </c>
      <c r="C14">
        <f t="shared" si="1"/>
        <v>4.6088281250000005</v>
      </c>
      <c r="D14">
        <f t="shared" si="2"/>
        <v>-1</v>
      </c>
    </row>
    <row r="15" spans="1:8" x14ac:dyDescent="0.3">
      <c r="A15">
        <v>6</v>
      </c>
      <c r="B15" s="1">
        <f t="shared" si="0"/>
        <v>5.859375E-2</v>
      </c>
      <c r="C15">
        <f t="shared" si="1"/>
        <v>4.5014062499999996</v>
      </c>
      <c r="D15">
        <f t="shared" si="2"/>
        <v>1</v>
      </c>
    </row>
    <row r="16" spans="1:8" x14ac:dyDescent="0.3">
      <c r="A16">
        <v>7</v>
      </c>
      <c r="B16" s="1">
        <f t="shared" si="0"/>
        <v>6.8359375E-2</v>
      </c>
      <c r="C16">
        <f t="shared" si="1"/>
        <v>4.4916406250000005</v>
      </c>
      <c r="D16">
        <f t="shared" si="2"/>
        <v>1</v>
      </c>
    </row>
    <row r="17" spans="1:4" x14ac:dyDescent="0.3">
      <c r="A17">
        <v>8</v>
      </c>
      <c r="B17" s="1">
        <f t="shared" si="0"/>
        <v>7.8125E-2</v>
      </c>
      <c r="C17">
        <f t="shared" si="1"/>
        <v>4.4818750000000005</v>
      </c>
      <c r="D17">
        <f t="shared" si="2"/>
        <v>1</v>
      </c>
    </row>
    <row r="18" spans="1:4" x14ac:dyDescent="0.3">
      <c r="A18">
        <v>9</v>
      </c>
      <c r="B18" s="1">
        <f t="shared" si="0"/>
        <v>8.7890625E-2</v>
      </c>
      <c r="C18">
        <f t="shared" si="1"/>
        <v>4.4721093750000005</v>
      </c>
      <c r="D18">
        <f t="shared" si="2"/>
        <v>1</v>
      </c>
    </row>
    <row r="19" spans="1:4" x14ac:dyDescent="0.3">
      <c r="A19">
        <v>10</v>
      </c>
      <c r="B19" s="1">
        <f t="shared" si="0"/>
        <v>9.765625E-2</v>
      </c>
      <c r="C19">
        <f t="shared" si="1"/>
        <v>4.4623437500000005</v>
      </c>
      <c r="D19">
        <f t="shared" si="2"/>
        <v>1</v>
      </c>
    </row>
    <row r="20" spans="1:4" x14ac:dyDescent="0.3">
      <c r="A20">
        <v>11</v>
      </c>
      <c r="B20" s="1">
        <f t="shared" si="0"/>
        <v>0.107421875</v>
      </c>
      <c r="C20">
        <f t="shared" si="1"/>
        <v>4.4525781250000005</v>
      </c>
      <c r="D20">
        <f t="shared" si="2"/>
        <v>1</v>
      </c>
    </row>
    <row r="21" spans="1:4" x14ac:dyDescent="0.3">
      <c r="A21">
        <v>12</v>
      </c>
      <c r="B21" s="1">
        <f t="shared" si="0"/>
        <v>0.1171875</v>
      </c>
      <c r="C21">
        <f t="shared" si="1"/>
        <v>4.4428125000000005</v>
      </c>
      <c r="D21">
        <f t="shared" si="2"/>
        <v>1</v>
      </c>
    </row>
    <row r="22" spans="1:4" x14ac:dyDescent="0.3">
      <c r="A22">
        <v>13</v>
      </c>
      <c r="B22" s="1">
        <f t="shared" si="0"/>
        <v>0.126953125</v>
      </c>
      <c r="C22">
        <f t="shared" si="1"/>
        <v>4.4330468750000005</v>
      </c>
      <c r="D22">
        <f t="shared" si="2"/>
        <v>1</v>
      </c>
    </row>
    <row r="23" spans="1:4" x14ac:dyDescent="0.3">
      <c r="A23">
        <v>14</v>
      </c>
      <c r="B23" s="1">
        <f t="shared" si="0"/>
        <v>0.13671875</v>
      </c>
      <c r="C23">
        <f t="shared" si="1"/>
        <v>4.4232812500000005</v>
      </c>
      <c r="D23">
        <f t="shared" si="2"/>
        <v>1</v>
      </c>
    </row>
    <row r="24" spans="1:4" x14ac:dyDescent="0.3">
      <c r="A24">
        <v>15</v>
      </c>
      <c r="B24" s="1">
        <f t="shared" si="0"/>
        <v>0.146484375</v>
      </c>
      <c r="C24">
        <f t="shared" si="1"/>
        <v>4.4135156250000005</v>
      </c>
      <c r="D24">
        <f t="shared" si="2"/>
        <v>1</v>
      </c>
    </row>
    <row r="25" spans="1:4" x14ac:dyDescent="0.3">
      <c r="A25">
        <v>16</v>
      </c>
      <c r="B25" s="1">
        <f t="shared" si="0"/>
        <v>0.15625</v>
      </c>
      <c r="C25">
        <f t="shared" si="1"/>
        <v>4.4037500000000005</v>
      </c>
      <c r="D25">
        <f t="shared" si="2"/>
        <v>1</v>
      </c>
    </row>
    <row r="26" spans="1:4" x14ac:dyDescent="0.3">
      <c r="A26">
        <v>17</v>
      </c>
      <c r="B26" s="1">
        <f t="shared" si="0"/>
        <v>0.166015625</v>
      </c>
      <c r="C26">
        <f t="shared" si="1"/>
        <v>4.3939843750000005</v>
      </c>
      <c r="D26">
        <f t="shared" si="2"/>
        <v>1</v>
      </c>
    </row>
    <row r="27" spans="1:4" x14ac:dyDescent="0.3">
      <c r="A27">
        <v>18</v>
      </c>
      <c r="B27" s="1">
        <f t="shared" si="0"/>
        <v>0.17578125</v>
      </c>
      <c r="C27">
        <f t="shared" si="1"/>
        <v>4.3842187500000005</v>
      </c>
      <c r="D27">
        <f t="shared" si="2"/>
        <v>1</v>
      </c>
    </row>
    <row r="28" spans="1:4" x14ac:dyDescent="0.3">
      <c r="A28">
        <v>19</v>
      </c>
      <c r="B28" s="1">
        <f t="shared" si="0"/>
        <v>0.185546875</v>
      </c>
      <c r="C28">
        <f t="shared" si="1"/>
        <v>4.3744531250000005</v>
      </c>
      <c r="D28">
        <f t="shared" si="2"/>
        <v>1</v>
      </c>
    </row>
    <row r="29" spans="1:4" x14ac:dyDescent="0.3">
      <c r="A29">
        <v>20</v>
      </c>
      <c r="B29" s="1">
        <f t="shared" si="0"/>
        <v>0.1953125</v>
      </c>
      <c r="C29">
        <f t="shared" si="1"/>
        <v>4.3646875000000005</v>
      </c>
      <c r="D29">
        <f t="shared" si="2"/>
        <v>1</v>
      </c>
    </row>
    <row r="30" spans="1:4" x14ac:dyDescent="0.3">
      <c r="A30">
        <v>21</v>
      </c>
      <c r="B30" s="1">
        <f t="shared" si="0"/>
        <v>0.205078125</v>
      </c>
      <c r="C30">
        <f t="shared" si="1"/>
        <v>4.3549218750000005</v>
      </c>
      <c r="D30">
        <f t="shared" si="2"/>
        <v>1</v>
      </c>
    </row>
    <row r="31" spans="1:4" x14ac:dyDescent="0.3">
      <c r="A31">
        <v>22</v>
      </c>
      <c r="B31" s="1">
        <f t="shared" si="0"/>
        <v>0.21484375</v>
      </c>
      <c r="C31">
        <f t="shared" si="1"/>
        <v>4.3451562500000005</v>
      </c>
      <c r="D31">
        <f t="shared" si="2"/>
        <v>1</v>
      </c>
    </row>
    <row r="32" spans="1:4" x14ac:dyDescent="0.3">
      <c r="A32">
        <v>23</v>
      </c>
      <c r="B32" s="1">
        <f t="shared" si="0"/>
        <v>0.224609375</v>
      </c>
      <c r="C32">
        <f t="shared" si="1"/>
        <v>4.3353906250000005</v>
      </c>
      <c r="D32">
        <f t="shared" si="2"/>
        <v>1</v>
      </c>
    </row>
    <row r="33" spans="1:4" x14ac:dyDescent="0.3">
      <c r="A33">
        <v>24</v>
      </c>
      <c r="B33" s="1">
        <f t="shared" si="0"/>
        <v>0.234375</v>
      </c>
      <c r="C33">
        <f t="shared" si="1"/>
        <v>4.3256250000000005</v>
      </c>
      <c r="D33">
        <f t="shared" si="2"/>
        <v>1</v>
      </c>
    </row>
    <row r="34" spans="1:4" x14ac:dyDescent="0.3">
      <c r="A34">
        <v>25</v>
      </c>
      <c r="B34" s="1">
        <f t="shared" si="0"/>
        <v>0.244140625</v>
      </c>
      <c r="C34">
        <f t="shared" si="1"/>
        <v>4.3158593750000005</v>
      </c>
      <c r="D34">
        <f t="shared" si="2"/>
        <v>1</v>
      </c>
    </row>
    <row r="35" spans="1:4" x14ac:dyDescent="0.3">
      <c r="A35">
        <v>26</v>
      </c>
      <c r="B35" s="1">
        <f t="shared" si="0"/>
        <v>0.25390625</v>
      </c>
      <c r="C35">
        <f t="shared" si="1"/>
        <v>4.3060937500000005</v>
      </c>
      <c r="D35">
        <f t="shared" si="2"/>
        <v>1</v>
      </c>
    </row>
    <row r="36" spans="1:4" x14ac:dyDescent="0.3">
      <c r="A36">
        <v>27</v>
      </c>
      <c r="B36" s="1">
        <f t="shared" si="0"/>
        <v>0.263671875</v>
      </c>
      <c r="C36">
        <f t="shared" si="1"/>
        <v>4.2963281249999996</v>
      </c>
      <c r="D36">
        <f t="shared" si="2"/>
        <v>1</v>
      </c>
    </row>
    <row r="37" spans="1:4" x14ac:dyDescent="0.3">
      <c r="A37">
        <v>28</v>
      </c>
      <c r="B37" s="1">
        <f t="shared" si="0"/>
        <v>0.2734375</v>
      </c>
      <c r="C37">
        <f t="shared" si="1"/>
        <v>4.2865625000000005</v>
      </c>
      <c r="D37">
        <f t="shared" si="2"/>
        <v>1</v>
      </c>
    </row>
    <row r="38" spans="1:4" x14ac:dyDescent="0.3">
      <c r="A38">
        <v>29</v>
      </c>
      <c r="B38" s="1">
        <f t="shared" si="0"/>
        <v>0.283203125</v>
      </c>
      <c r="C38">
        <f t="shared" si="1"/>
        <v>4.2767968750000005</v>
      </c>
      <c r="D38">
        <f t="shared" si="2"/>
        <v>1</v>
      </c>
    </row>
    <row r="39" spans="1:4" x14ac:dyDescent="0.3">
      <c r="A39">
        <v>30</v>
      </c>
      <c r="B39" s="1">
        <f t="shared" si="0"/>
        <v>0.29296875</v>
      </c>
      <c r="C39">
        <f t="shared" si="1"/>
        <v>4.2670312500000005</v>
      </c>
      <c r="D39">
        <f t="shared" si="2"/>
        <v>1</v>
      </c>
    </row>
    <row r="40" spans="1:4" x14ac:dyDescent="0.3">
      <c r="A40">
        <v>31</v>
      </c>
      <c r="B40" s="1">
        <f t="shared" si="0"/>
        <v>0.302734375</v>
      </c>
      <c r="C40">
        <f t="shared" si="1"/>
        <v>4.2572656249999996</v>
      </c>
      <c r="D40">
        <f t="shared" si="2"/>
        <v>1</v>
      </c>
    </row>
    <row r="41" spans="1:4" x14ac:dyDescent="0.3">
      <c r="A41">
        <v>32</v>
      </c>
      <c r="B41" s="1">
        <f t="shared" si="0"/>
        <v>0.3125</v>
      </c>
      <c r="C41">
        <f t="shared" si="1"/>
        <v>4.2475000000000005</v>
      </c>
      <c r="D41">
        <f t="shared" si="2"/>
        <v>1</v>
      </c>
    </row>
    <row r="42" spans="1:4" x14ac:dyDescent="0.3">
      <c r="A42">
        <v>33</v>
      </c>
      <c r="B42" s="1">
        <f t="shared" si="0"/>
        <v>0.322265625</v>
      </c>
      <c r="C42">
        <f t="shared" si="1"/>
        <v>4.2377343750000005</v>
      </c>
      <c r="D42">
        <f t="shared" si="2"/>
        <v>1</v>
      </c>
    </row>
    <row r="43" spans="1:4" x14ac:dyDescent="0.3">
      <c r="A43">
        <v>34</v>
      </c>
      <c r="B43" s="1">
        <f t="shared" si="0"/>
        <v>0.33203125</v>
      </c>
      <c r="C43">
        <f t="shared" si="1"/>
        <v>4.2279687500000005</v>
      </c>
      <c r="D43">
        <f t="shared" si="2"/>
        <v>1</v>
      </c>
    </row>
    <row r="44" spans="1:4" x14ac:dyDescent="0.3">
      <c r="A44">
        <v>35</v>
      </c>
      <c r="B44" s="1">
        <f t="shared" si="0"/>
        <v>0.341796875</v>
      </c>
      <c r="C44">
        <f t="shared" si="1"/>
        <v>4.2182031250000005</v>
      </c>
      <c r="D44">
        <f t="shared" si="2"/>
        <v>1</v>
      </c>
    </row>
    <row r="45" spans="1:4" x14ac:dyDescent="0.3">
      <c r="A45">
        <v>36</v>
      </c>
      <c r="B45" s="1">
        <f t="shared" si="0"/>
        <v>0.3515625</v>
      </c>
      <c r="C45">
        <f t="shared" si="1"/>
        <v>4.2084375000000005</v>
      </c>
      <c r="D45">
        <f t="shared" si="2"/>
        <v>1</v>
      </c>
    </row>
    <row r="46" spans="1:4" x14ac:dyDescent="0.3">
      <c r="A46">
        <v>37</v>
      </c>
      <c r="B46" s="1">
        <f t="shared" si="0"/>
        <v>0.361328125</v>
      </c>
      <c r="C46">
        <f t="shared" si="1"/>
        <v>4.1986718750000005</v>
      </c>
      <c r="D46">
        <f t="shared" si="2"/>
        <v>1</v>
      </c>
    </row>
    <row r="47" spans="1:4" x14ac:dyDescent="0.3">
      <c r="A47">
        <v>38</v>
      </c>
      <c r="B47" s="1">
        <f t="shared" si="0"/>
        <v>0.37109375</v>
      </c>
      <c r="C47">
        <f t="shared" si="1"/>
        <v>4.1889062500000005</v>
      </c>
      <c r="D47">
        <f t="shared" si="2"/>
        <v>1</v>
      </c>
    </row>
    <row r="48" spans="1:4" x14ac:dyDescent="0.3">
      <c r="A48">
        <v>39</v>
      </c>
      <c r="B48" s="1">
        <f t="shared" si="0"/>
        <v>0.380859375</v>
      </c>
      <c r="C48">
        <f t="shared" si="1"/>
        <v>4.1791406250000005</v>
      </c>
      <c r="D48">
        <f t="shared" si="2"/>
        <v>1</v>
      </c>
    </row>
    <row r="49" spans="1:4" x14ac:dyDescent="0.3">
      <c r="A49">
        <v>40</v>
      </c>
      <c r="B49" s="1">
        <f t="shared" si="0"/>
        <v>0.390625</v>
      </c>
      <c r="C49">
        <f t="shared" si="1"/>
        <v>4.1693750000000005</v>
      </c>
      <c r="D49">
        <f t="shared" si="2"/>
        <v>1</v>
      </c>
    </row>
    <row r="50" spans="1:4" x14ac:dyDescent="0.3">
      <c r="A50">
        <v>41</v>
      </c>
      <c r="B50" s="1">
        <f t="shared" si="0"/>
        <v>0.400390625</v>
      </c>
      <c r="C50">
        <f t="shared" si="1"/>
        <v>4.1596093750000005</v>
      </c>
      <c r="D50">
        <f t="shared" si="2"/>
        <v>1</v>
      </c>
    </row>
    <row r="51" spans="1:4" x14ac:dyDescent="0.3">
      <c r="A51">
        <v>42</v>
      </c>
      <c r="B51" s="1">
        <f t="shared" si="0"/>
        <v>0.41015625</v>
      </c>
      <c r="C51">
        <f t="shared" si="1"/>
        <v>4.1498437500000005</v>
      </c>
      <c r="D51">
        <f t="shared" si="2"/>
        <v>1</v>
      </c>
    </row>
    <row r="52" spans="1:4" x14ac:dyDescent="0.3">
      <c r="A52">
        <v>43</v>
      </c>
      <c r="B52" s="1">
        <f t="shared" si="0"/>
        <v>0.419921875</v>
      </c>
      <c r="C52">
        <f t="shared" si="1"/>
        <v>4.1400781250000005</v>
      </c>
      <c r="D52">
        <f t="shared" si="2"/>
        <v>1</v>
      </c>
    </row>
    <row r="53" spans="1:4" x14ac:dyDescent="0.3">
      <c r="A53">
        <v>44</v>
      </c>
      <c r="B53" s="1">
        <f t="shared" si="0"/>
        <v>0.4296875</v>
      </c>
      <c r="C53">
        <f t="shared" si="1"/>
        <v>4.1303125000000005</v>
      </c>
      <c r="D53">
        <f t="shared" si="2"/>
        <v>1</v>
      </c>
    </row>
    <row r="54" spans="1:4" x14ac:dyDescent="0.3">
      <c r="A54">
        <v>45</v>
      </c>
      <c r="B54" s="1">
        <f t="shared" si="0"/>
        <v>0.439453125</v>
      </c>
      <c r="C54">
        <f t="shared" si="1"/>
        <v>4.1205468750000005</v>
      </c>
      <c r="D54">
        <f t="shared" si="2"/>
        <v>1</v>
      </c>
    </row>
    <row r="55" spans="1:4" x14ac:dyDescent="0.3">
      <c r="A55">
        <v>46</v>
      </c>
      <c r="B55" s="1">
        <f t="shared" si="0"/>
        <v>0.44921875</v>
      </c>
      <c r="C55">
        <f t="shared" si="1"/>
        <v>4.1107812500000005</v>
      </c>
      <c r="D55">
        <f t="shared" si="2"/>
        <v>1</v>
      </c>
    </row>
    <row r="56" spans="1:4" x14ac:dyDescent="0.3">
      <c r="A56">
        <v>47</v>
      </c>
      <c r="B56" s="1">
        <f t="shared" si="0"/>
        <v>0.458984375</v>
      </c>
      <c r="C56">
        <f t="shared" si="1"/>
        <v>4.1010156250000005</v>
      </c>
      <c r="D56">
        <f t="shared" si="2"/>
        <v>1</v>
      </c>
    </row>
    <row r="57" spans="1:4" x14ac:dyDescent="0.3">
      <c r="A57">
        <v>48</v>
      </c>
      <c r="B57" s="1">
        <f t="shared" si="0"/>
        <v>0.46875</v>
      </c>
      <c r="C57">
        <f t="shared" si="1"/>
        <v>4.0912499999999996</v>
      </c>
      <c r="D57">
        <f t="shared" si="2"/>
        <v>1</v>
      </c>
    </row>
    <row r="58" spans="1:4" x14ac:dyDescent="0.3">
      <c r="A58">
        <v>49</v>
      </c>
      <c r="B58" s="1">
        <f t="shared" si="0"/>
        <v>0.478515625</v>
      </c>
      <c r="C58">
        <f t="shared" si="1"/>
        <v>4.0814843750000005</v>
      </c>
      <c r="D58">
        <f t="shared" si="2"/>
        <v>1</v>
      </c>
    </row>
    <row r="59" spans="1:4" x14ac:dyDescent="0.3">
      <c r="A59">
        <v>50</v>
      </c>
      <c r="B59" s="1">
        <f t="shared" si="0"/>
        <v>0.48828125</v>
      </c>
      <c r="C59">
        <f t="shared" si="1"/>
        <v>4.0717187500000005</v>
      </c>
      <c r="D59">
        <f t="shared" si="2"/>
        <v>1</v>
      </c>
    </row>
    <row r="60" spans="1:4" x14ac:dyDescent="0.3">
      <c r="A60">
        <v>51</v>
      </c>
      <c r="B60" s="1">
        <f t="shared" si="0"/>
        <v>0.498046875</v>
      </c>
      <c r="C60">
        <f t="shared" si="1"/>
        <v>4.0619531250000005</v>
      </c>
      <c r="D60">
        <f t="shared" si="2"/>
        <v>1</v>
      </c>
    </row>
    <row r="61" spans="1:4" x14ac:dyDescent="0.3">
      <c r="A61">
        <v>52</v>
      </c>
      <c r="B61" s="1">
        <f t="shared" si="0"/>
        <v>0.5078125</v>
      </c>
      <c r="C61">
        <f t="shared" si="1"/>
        <v>4.0521875000000005</v>
      </c>
      <c r="D61">
        <f t="shared" si="2"/>
        <v>1</v>
      </c>
    </row>
    <row r="62" spans="1:4" x14ac:dyDescent="0.3">
      <c r="A62">
        <v>53</v>
      </c>
      <c r="B62" s="1">
        <f t="shared" si="0"/>
        <v>0.517578125</v>
      </c>
      <c r="C62">
        <f t="shared" si="1"/>
        <v>4.0424218750000005</v>
      </c>
      <c r="D62">
        <f t="shared" si="2"/>
        <v>1</v>
      </c>
    </row>
    <row r="63" spans="1:4" x14ac:dyDescent="0.3">
      <c r="A63">
        <v>54</v>
      </c>
      <c r="B63" s="1">
        <f t="shared" si="0"/>
        <v>0.52734375</v>
      </c>
      <c r="C63">
        <f t="shared" si="1"/>
        <v>4.0326562500000005</v>
      </c>
      <c r="D63">
        <f t="shared" si="2"/>
        <v>1</v>
      </c>
    </row>
    <row r="64" spans="1:4" x14ac:dyDescent="0.3">
      <c r="A64">
        <v>55</v>
      </c>
      <c r="B64" s="1">
        <f t="shared" si="0"/>
        <v>0.537109375</v>
      </c>
      <c r="C64">
        <f t="shared" si="1"/>
        <v>4.0228906250000005</v>
      </c>
      <c r="D64">
        <f t="shared" si="2"/>
        <v>1</v>
      </c>
    </row>
    <row r="65" spans="1:4" x14ac:dyDescent="0.3">
      <c r="A65">
        <v>56</v>
      </c>
      <c r="B65" s="1">
        <f t="shared" si="0"/>
        <v>0.546875</v>
      </c>
      <c r="C65">
        <f t="shared" si="1"/>
        <v>4.0131250000000005</v>
      </c>
      <c r="D65">
        <f t="shared" si="2"/>
        <v>1</v>
      </c>
    </row>
    <row r="66" spans="1:4" x14ac:dyDescent="0.3">
      <c r="A66">
        <v>57</v>
      </c>
      <c r="B66" s="1">
        <f t="shared" si="0"/>
        <v>0.556640625</v>
      </c>
      <c r="C66">
        <f t="shared" si="1"/>
        <v>4.0033593750000005</v>
      </c>
      <c r="D66">
        <f t="shared" si="2"/>
        <v>1</v>
      </c>
    </row>
    <row r="67" spans="1:4" x14ac:dyDescent="0.3">
      <c r="A67">
        <v>58</v>
      </c>
      <c r="B67" s="1">
        <f t="shared" si="0"/>
        <v>0.56640625</v>
      </c>
      <c r="C67">
        <f t="shared" si="1"/>
        <v>3.9935937500000005</v>
      </c>
      <c r="D67">
        <f t="shared" si="2"/>
        <v>1</v>
      </c>
    </row>
    <row r="68" spans="1:4" x14ac:dyDescent="0.3">
      <c r="A68">
        <v>59</v>
      </c>
      <c r="B68" s="1">
        <f t="shared" si="0"/>
        <v>0.576171875</v>
      </c>
      <c r="C68">
        <f t="shared" si="1"/>
        <v>3.9838281250000005</v>
      </c>
      <c r="D68">
        <f t="shared" si="2"/>
        <v>1</v>
      </c>
    </row>
    <row r="69" spans="1:4" x14ac:dyDescent="0.3">
      <c r="A69">
        <v>60</v>
      </c>
      <c r="B69" s="1">
        <f t="shared" si="0"/>
        <v>0.5859375</v>
      </c>
      <c r="C69">
        <f t="shared" si="1"/>
        <v>3.9740625000000001</v>
      </c>
      <c r="D69">
        <f t="shared" si="2"/>
        <v>1</v>
      </c>
    </row>
    <row r="70" spans="1:4" x14ac:dyDescent="0.3">
      <c r="A70">
        <v>61</v>
      </c>
      <c r="B70" s="1">
        <f t="shared" si="0"/>
        <v>0.595703125</v>
      </c>
      <c r="C70">
        <f t="shared" si="1"/>
        <v>3.9642968750000005</v>
      </c>
      <c r="D70">
        <f t="shared" si="2"/>
        <v>1</v>
      </c>
    </row>
    <row r="71" spans="1:4" x14ac:dyDescent="0.3">
      <c r="A71">
        <v>62</v>
      </c>
      <c r="B71" s="1">
        <f t="shared" si="0"/>
        <v>0.60546875</v>
      </c>
      <c r="C71">
        <f t="shared" si="1"/>
        <v>3.9545312500000005</v>
      </c>
      <c r="D71">
        <f t="shared" si="2"/>
        <v>1</v>
      </c>
    </row>
    <row r="72" spans="1:4" x14ac:dyDescent="0.3">
      <c r="A72">
        <v>63</v>
      </c>
      <c r="B72" s="1">
        <f t="shared" si="0"/>
        <v>0.615234375</v>
      </c>
      <c r="C72">
        <f t="shared" si="1"/>
        <v>3.9447656250000005</v>
      </c>
      <c r="D72">
        <f t="shared" si="2"/>
        <v>1</v>
      </c>
    </row>
    <row r="73" spans="1:4" x14ac:dyDescent="0.3">
      <c r="A73">
        <v>64</v>
      </c>
      <c r="B73" s="1">
        <f t="shared" si="0"/>
        <v>0.625</v>
      </c>
      <c r="C73">
        <f t="shared" si="1"/>
        <v>3.9350000000000001</v>
      </c>
      <c r="D73">
        <f t="shared" si="2"/>
        <v>1</v>
      </c>
    </row>
    <row r="74" spans="1:4" x14ac:dyDescent="0.3">
      <c r="A74">
        <v>65</v>
      </c>
      <c r="B74" s="1">
        <f t="shared" ref="B74:B137" si="3">$B$2/256*A74</f>
        <v>0.634765625</v>
      </c>
      <c r="C74">
        <f t="shared" ref="C74:C137" si="4">( $B$1/$B$4 - D74*B74/( $B$5+$B$4 )    )* ( $B$6+$B$4 )</f>
        <v>3.9252343750000005</v>
      </c>
      <c r="D74">
        <f t="shared" ref="D74:D137" si="5">IF(  B74&lt;B66, -1, 1 )</f>
        <v>1</v>
      </c>
    </row>
    <row r="75" spans="1:4" x14ac:dyDescent="0.3">
      <c r="A75">
        <v>66</v>
      </c>
      <c r="B75" s="1">
        <f t="shared" si="3"/>
        <v>0.64453125</v>
      </c>
      <c r="C75">
        <f t="shared" si="4"/>
        <v>3.9154687500000005</v>
      </c>
      <c r="D75">
        <f t="shared" si="5"/>
        <v>1</v>
      </c>
    </row>
    <row r="76" spans="1:4" x14ac:dyDescent="0.3">
      <c r="A76">
        <v>67</v>
      </c>
      <c r="B76" s="1">
        <f t="shared" si="3"/>
        <v>0.654296875</v>
      </c>
      <c r="C76">
        <f t="shared" si="4"/>
        <v>3.9057031250000005</v>
      </c>
      <c r="D76">
        <f t="shared" si="5"/>
        <v>1</v>
      </c>
    </row>
    <row r="77" spans="1:4" x14ac:dyDescent="0.3">
      <c r="A77">
        <v>68</v>
      </c>
      <c r="B77" s="1">
        <f t="shared" si="3"/>
        <v>0.6640625</v>
      </c>
      <c r="C77">
        <f t="shared" si="4"/>
        <v>3.8959375000000001</v>
      </c>
      <c r="D77">
        <f t="shared" si="5"/>
        <v>1</v>
      </c>
    </row>
    <row r="78" spans="1:4" x14ac:dyDescent="0.3">
      <c r="A78">
        <v>69</v>
      </c>
      <c r="B78" s="1">
        <f t="shared" si="3"/>
        <v>0.673828125</v>
      </c>
      <c r="C78">
        <f t="shared" si="4"/>
        <v>3.8861718750000001</v>
      </c>
      <c r="D78">
        <f t="shared" si="5"/>
        <v>1</v>
      </c>
    </row>
    <row r="79" spans="1:4" x14ac:dyDescent="0.3">
      <c r="A79">
        <v>70</v>
      </c>
      <c r="B79" s="1">
        <f t="shared" si="3"/>
        <v>0.68359375</v>
      </c>
      <c r="C79">
        <f t="shared" si="4"/>
        <v>3.8764062500000005</v>
      </c>
      <c r="D79">
        <f t="shared" si="5"/>
        <v>1</v>
      </c>
    </row>
    <row r="80" spans="1:4" x14ac:dyDescent="0.3">
      <c r="A80">
        <v>71</v>
      </c>
      <c r="B80" s="1">
        <f t="shared" si="3"/>
        <v>0.693359375</v>
      </c>
      <c r="C80">
        <f t="shared" si="4"/>
        <v>3.8666406250000005</v>
      </c>
      <c r="D80">
        <f t="shared" si="5"/>
        <v>1</v>
      </c>
    </row>
    <row r="81" spans="1:4" x14ac:dyDescent="0.3">
      <c r="A81">
        <v>72</v>
      </c>
      <c r="B81" s="1">
        <f t="shared" si="3"/>
        <v>0.703125</v>
      </c>
      <c r="C81">
        <f t="shared" si="4"/>
        <v>3.8568750000000001</v>
      </c>
      <c r="D81">
        <f t="shared" si="5"/>
        <v>1</v>
      </c>
    </row>
    <row r="82" spans="1:4" x14ac:dyDescent="0.3">
      <c r="A82">
        <v>73</v>
      </c>
      <c r="B82" s="1">
        <f t="shared" si="3"/>
        <v>0.712890625</v>
      </c>
      <c r="C82">
        <f t="shared" si="4"/>
        <v>3.8471093750000009</v>
      </c>
      <c r="D82">
        <f t="shared" si="5"/>
        <v>1</v>
      </c>
    </row>
    <row r="83" spans="1:4" x14ac:dyDescent="0.3">
      <c r="A83">
        <v>74</v>
      </c>
      <c r="B83" s="1">
        <f t="shared" si="3"/>
        <v>0.72265625</v>
      </c>
      <c r="C83">
        <f t="shared" si="4"/>
        <v>3.8373437500000005</v>
      </c>
      <c r="D83">
        <f t="shared" si="5"/>
        <v>1</v>
      </c>
    </row>
    <row r="84" spans="1:4" x14ac:dyDescent="0.3">
      <c r="A84">
        <v>75</v>
      </c>
      <c r="B84" s="1">
        <f t="shared" si="3"/>
        <v>0.732421875</v>
      </c>
      <c r="C84">
        <f t="shared" si="4"/>
        <v>3.8275781250000005</v>
      </c>
      <c r="D84">
        <f t="shared" si="5"/>
        <v>1</v>
      </c>
    </row>
    <row r="85" spans="1:4" x14ac:dyDescent="0.3">
      <c r="A85">
        <v>76</v>
      </c>
      <c r="B85" s="1">
        <f t="shared" si="3"/>
        <v>0.7421875</v>
      </c>
      <c r="C85">
        <f t="shared" si="4"/>
        <v>3.8178125000000001</v>
      </c>
      <c r="D85">
        <f t="shared" si="5"/>
        <v>1</v>
      </c>
    </row>
    <row r="86" spans="1:4" x14ac:dyDescent="0.3">
      <c r="A86">
        <v>77</v>
      </c>
      <c r="B86" s="1">
        <f t="shared" si="3"/>
        <v>0.751953125</v>
      </c>
      <c r="C86">
        <f t="shared" si="4"/>
        <v>3.8080468750000001</v>
      </c>
      <c r="D86">
        <f t="shared" si="5"/>
        <v>1</v>
      </c>
    </row>
    <row r="87" spans="1:4" x14ac:dyDescent="0.3">
      <c r="A87">
        <v>78</v>
      </c>
      <c r="B87" s="1">
        <f t="shared" si="3"/>
        <v>0.76171875</v>
      </c>
      <c r="C87">
        <f t="shared" si="4"/>
        <v>3.7982812500000005</v>
      </c>
      <c r="D87">
        <f t="shared" si="5"/>
        <v>1</v>
      </c>
    </row>
    <row r="88" spans="1:4" x14ac:dyDescent="0.3">
      <c r="A88">
        <v>79</v>
      </c>
      <c r="B88" s="1">
        <f t="shared" si="3"/>
        <v>0.771484375</v>
      </c>
      <c r="C88">
        <f t="shared" si="4"/>
        <v>3.7885156250000005</v>
      </c>
      <c r="D88">
        <f t="shared" si="5"/>
        <v>1</v>
      </c>
    </row>
    <row r="89" spans="1:4" x14ac:dyDescent="0.3">
      <c r="A89">
        <v>80</v>
      </c>
      <c r="B89" s="1">
        <f t="shared" si="3"/>
        <v>0.78125</v>
      </c>
      <c r="C89">
        <f t="shared" si="4"/>
        <v>3.7787500000000001</v>
      </c>
      <c r="D89">
        <f t="shared" si="5"/>
        <v>1</v>
      </c>
    </row>
    <row r="90" spans="1:4" x14ac:dyDescent="0.3">
      <c r="A90">
        <v>81</v>
      </c>
      <c r="B90" s="1">
        <f t="shared" si="3"/>
        <v>0.791015625</v>
      </c>
      <c r="C90">
        <f t="shared" si="4"/>
        <v>3.7689843750000001</v>
      </c>
      <c r="D90">
        <f t="shared" si="5"/>
        <v>1</v>
      </c>
    </row>
    <row r="91" spans="1:4" x14ac:dyDescent="0.3">
      <c r="A91">
        <v>82</v>
      </c>
      <c r="B91" s="1">
        <f t="shared" si="3"/>
        <v>0.80078125</v>
      </c>
      <c r="C91">
        <f t="shared" si="4"/>
        <v>3.7592187500000005</v>
      </c>
      <c r="D91">
        <f t="shared" si="5"/>
        <v>1</v>
      </c>
    </row>
    <row r="92" spans="1:4" x14ac:dyDescent="0.3">
      <c r="A92">
        <v>83</v>
      </c>
      <c r="B92" s="1">
        <f t="shared" si="3"/>
        <v>0.810546875</v>
      </c>
      <c r="C92">
        <f t="shared" si="4"/>
        <v>3.7494531250000005</v>
      </c>
      <c r="D92">
        <f t="shared" si="5"/>
        <v>1</v>
      </c>
    </row>
    <row r="93" spans="1:4" x14ac:dyDescent="0.3">
      <c r="A93">
        <v>84</v>
      </c>
      <c r="B93" s="1">
        <f t="shared" si="3"/>
        <v>0.8203125</v>
      </c>
      <c r="C93">
        <f t="shared" si="4"/>
        <v>3.7396875000000005</v>
      </c>
      <c r="D93">
        <f t="shared" si="5"/>
        <v>1</v>
      </c>
    </row>
    <row r="94" spans="1:4" x14ac:dyDescent="0.3">
      <c r="A94">
        <v>85</v>
      </c>
      <c r="B94" s="1">
        <f t="shared" si="3"/>
        <v>0.830078125</v>
      </c>
      <c r="C94">
        <f t="shared" si="4"/>
        <v>3.7299218750000001</v>
      </c>
      <c r="D94">
        <f t="shared" si="5"/>
        <v>1</v>
      </c>
    </row>
    <row r="95" spans="1:4" x14ac:dyDescent="0.3">
      <c r="A95">
        <v>86</v>
      </c>
      <c r="B95" s="1">
        <f t="shared" si="3"/>
        <v>0.83984375</v>
      </c>
      <c r="C95">
        <f t="shared" si="4"/>
        <v>3.7201562500000005</v>
      </c>
      <c r="D95">
        <f t="shared" si="5"/>
        <v>1</v>
      </c>
    </row>
    <row r="96" spans="1:4" x14ac:dyDescent="0.3">
      <c r="A96">
        <v>87</v>
      </c>
      <c r="B96" s="1">
        <f t="shared" si="3"/>
        <v>0.849609375</v>
      </c>
      <c r="C96">
        <f t="shared" si="4"/>
        <v>3.7103906250000005</v>
      </c>
      <c r="D96">
        <f t="shared" si="5"/>
        <v>1</v>
      </c>
    </row>
    <row r="97" spans="1:4" x14ac:dyDescent="0.3">
      <c r="A97">
        <v>88</v>
      </c>
      <c r="B97" s="1">
        <f t="shared" si="3"/>
        <v>0.859375</v>
      </c>
      <c r="C97">
        <f t="shared" si="4"/>
        <v>3.7006250000000005</v>
      </c>
      <c r="D97">
        <f t="shared" si="5"/>
        <v>1</v>
      </c>
    </row>
    <row r="98" spans="1:4" x14ac:dyDescent="0.3">
      <c r="A98">
        <v>89</v>
      </c>
      <c r="B98" s="1">
        <f t="shared" si="3"/>
        <v>0.869140625</v>
      </c>
      <c r="C98">
        <f t="shared" si="4"/>
        <v>3.6908593750000001</v>
      </c>
      <c r="D98">
        <f t="shared" si="5"/>
        <v>1</v>
      </c>
    </row>
    <row r="99" spans="1:4" x14ac:dyDescent="0.3">
      <c r="A99">
        <v>90</v>
      </c>
      <c r="B99" s="1">
        <f t="shared" si="3"/>
        <v>0.87890625</v>
      </c>
      <c r="C99">
        <f t="shared" si="4"/>
        <v>3.6810937500000001</v>
      </c>
      <c r="D99">
        <f t="shared" si="5"/>
        <v>1</v>
      </c>
    </row>
    <row r="100" spans="1:4" x14ac:dyDescent="0.3">
      <c r="A100">
        <v>91</v>
      </c>
      <c r="B100" s="1">
        <f t="shared" si="3"/>
        <v>0.888671875</v>
      </c>
      <c r="C100">
        <f t="shared" si="4"/>
        <v>3.6713281250000005</v>
      </c>
      <c r="D100">
        <f t="shared" si="5"/>
        <v>1</v>
      </c>
    </row>
    <row r="101" spans="1:4" x14ac:dyDescent="0.3">
      <c r="A101">
        <v>92</v>
      </c>
      <c r="B101" s="1">
        <f t="shared" si="3"/>
        <v>0.8984375</v>
      </c>
      <c r="C101">
        <f t="shared" si="4"/>
        <v>3.6615625000000005</v>
      </c>
      <c r="D101">
        <f t="shared" si="5"/>
        <v>1</v>
      </c>
    </row>
    <row r="102" spans="1:4" x14ac:dyDescent="0.3">
      <c r="A102">
        <v>93</v>
      </c>
      <c r="B102" s="1">
        <f t="shared" si="3"/>
        <v>0.908203125</v>
      </c>
      <c r="C102">
        <f t="shared" si="4"/>
        <v>3.6517968750000001</v>
      </c>
      <c r="D102">
        <f t="shared" si="5"/>
        <v>1</v>
      </c>
    </row>
    <row r="103" spans="1:4" x14ac:dyDescent="0.3">
      <c r="A103">
        <v>94</v>
      </c>
      <c r="B103" s="1">
        <f t="shared" si="3"/>
        <v>0.91796875</v>
      </c>
      <c r="C103">
        <f t="shared" si="4"/>
        <v>3.6420312500000009</v>
      </c>
      <c r="D103">
        <f t="shared" si="5"/>
        <v>1</v>
      </c>
    </row>
    <row r="104" spans="1:4" x14ac:dyDescent="0.3">
      <c r="A104">
        <v>95</v>
      </c>
      <c r="B104" s="1">
        <f t="shared" si="3"/>
        <v>0.927734375</v>
      </c>
      <c r="C104">
        <f t="shared" si="4"/>
        <v>3.6322656250000005</v>
      </c>
      <c r="D104">
        <f t="shared" si="5"/>
        <v>1</v>
      </c>
    </row>
    <row r="105" spans="1:4" x14ac:dyDescent="0.3">
      <c r="A105">
        <v>96</v>
      </c>
      <c r="B105" s="1">
        <f t="shared" si="3"/>
        <v>0.9375</v>
      </c>
      <c r="C105">
        <f t="shared" si="4"/>
        <v>3.6225000000000005</v>
      </c>
      <c r="D105">
        <f t="shared" si="5"/>
        <v>1</v>
      </c>
    </row>
    <row r="106" spans="1:4" x14ac:dyDescent="0.3">
      <c r="A106">
        <v>97</v>
      </c>
      <c r="B106" s="1">
        <f t="shared" si="3"/>
        <v>0.947265625</v>
      </c>
      <c r="C106">
        <f t="shared" si="4"/>
        <v>3.6127343750000001</v>
      </c>
      <c r="D106">
        <f t="shared" si="5"/>
        <v>1</v>
      </c>
    </row>
    <row r="107" spans="1:4" x14ac:dyDescent="0.3">
      <c r="A107">
        <v>98</v>
      </c>
      <c r="B107" s="1">
        <f t="shared" si="3"/>
        <v>0.95703125</v>
      </c>
      <c r="C107">
        <f t="shared" si="4"/>
        <v>3.6029687500000001</v>
      </c>
      <c r="D107">
        <f t="shared" si="5"/>
        <v>1</v>
      </c>
    </row>
    <row r="108" spans="1:4" x14ac:dyDescent="0.3">
      <c r="A108">
        <v>99</v>
      </c>
      <c r="B108" s="1">
        <f t="shared" si="3"/>
        <v>0.966796875</v>
      </c>
      <c r="C108">
        <f t="shared" si="4"/>
        <v>3.5932031250000005</v>
      </c>
      <c r="D108">
        <f t="shared" si="5"/>
        <v>1</v>
      </c>
    </row>
    <row r="109" spans="1:4" x14ac:dyDescent="0.3">
      <c r="A109">
        <v>100</v>
      </c>
      <c r="B109" s="1">
        <f t="shared" si="3"/>
        <v>0.9765625</v>
      </c>
      <c r="C109">
        <f t="shared" si="4"/>
        <v>3.5834375000000005</v>
      </c>
      <c r="D109">
        <f t="shared" si="5"/>
        <v>1</v>
      </c>
    </row>
    <row r="110" spans="1:4" x14ac:dyDescent="0.3">
      <c r="A110">
        <v>101</v>
      </c>
      <c r="B110" s="1">
        <f t="shared" si="3"/>
        <v>0.986328125</v>
      </c>
      <c r="C110">
        <f t="shared" si="4"/>
        <v>3.5736718750000001</v>
      </c>
      <c r="D110">
        <f t="shared" si="5"/>
        <v>1</v>
      </c>
    </row>
    <row r="111" spans="1:4" x14ac:dyDescent="0.3">
      <c r="A111">
        <v>102</v>
      </c>
      <c r="B111" s="1">
        <f t="shared" si="3"/>
        <v>0.99609375</v>
      </c>
      <c r="C111">
        <f t="shared" si="4"/>
        <v>3.5639062500000009</v>
      </c>
      <c r="D111">
        <f t="shared" si="5"/>
        <v>1</v>
      </c>
    </row>
    <row r="112" spans="1:4" x14ac:dyDescent="0.3">
      <c r="A112">
        <v>103</v>
      </c>
      <c r="B112" s="1">
        <f t="shared" si="3"/>
        <v>1.005859375</v>
      </c>
      <c r="C112">
        <f t="shared" si="4"/>
        <v>3.5541406250000005</v>
      </c>
      <c r="D112">
        <f t="shared" si="5"/>
        <v>1</v>
      </c>
    </row>
    <row r="113" spans="1:4" x14ac:dyDescent="0.3">
      <c r="A113">
        <v>104</v>
      </c>
      <c r="B113" s="1">
        <f t="shared" si="3"/>
        <v>1.015625</v>
      </c>
      <c r="C113">
        <f t="shared" si="4"/>
        <v>3.5443750000000005</v>
      </c>
      <c r="D113">
        <f t="shared" si="5"/>
        <v>1</v>
      </c>
    </row>
    <row r="114" spans="1:4" x14ac:dyDescent="0.3">
      <c r="A114">
        <v>105</v>
      </c>
      <c r="B114" s="1">
        <f t="shared" si="3"/>
        <v>1.025390625</v>
      </c>
      <c r="C114">
        <f t="shared" si="4"/>
        <v>3.5346093750000005</v>
      </c>
      <c r="D114">
        <f t="shared" si="5"/>
        <v>1</v>
      </c>
    </row>
    <row r="115" spans="1:4" x14ac:dyDescent="0.3">
      <c r="A115">
        <v>106</v>
      </c>
      <c r="B115" s="1">
        <f t="shared" si="3"/>
        <v>1.03515625</v>
      </c>
      <c r="C115">
        <f t="shared" si="4"/>
        <v>3.5248437500000001</v>
      </c>
      <c r="D115">
        <f t="shared" si="5"/>
        <v>1</v>
      </c>
    </row>
    <row r="116" spans="1:4" x14ac:dyDescent="0.3">
      <c r="A116">
        <v>107</v>
      </c>
      <c r="B116" s="1">
        <f t="shared" si="3"/>
        <v>1.044921875</v>
      </c>
      <c r="C116">
        <f t="shared" si="4"/>
        <v>3.5150781250000005</v>
      </c>
      <c r="D116">
        <f t="shared" si="5"/>
        <v>1</v>
      </c>
    </row>
    <row r="117" spans="1:4" x14ac:dyDescent="0.3">
      <c r="A117">
        <v>108</v>
      </c>
      <c r="B117" s="1">
        <f t="shared" si="3"/>
        <v>1.0546875</v>
      </c>
      <c r="C117">
        <f t="shared" si="4"/>
        <v>3.5053125000000005</v>
      </c>
      <c r="D117">
        <f t="shared" si="5"/>
        <v>1</v>
      </c>
    </row>
    <row r="118" spans="1:4" x14ac:dyDescent="0.3">
      <c r="A118">
        <v>109</v>
      </c>
      <c r="B118" s="1">
        <f t="shared" si="3"/>
        <v>1.064453125</v>
      </c>
      <c r="C118">
        <f t="shared" si="4"/>
        <v>3.4955468750000005</v>
      </c>
      <c r="D118">
        <f t="shared" si="5"/>
        <v>1</v>
      </c>
    </row>
    <row r="119" spans="1:4" x14ac:dyDescent="0.3">
      <c r="A119">
        <v>110</v>
      </c>
      <c r="B119" s="1">
        <f t="shared" si="3"/>
        <v>1.07421875</v>
      </c>
      <c r="C119">
        <f t="shared" si="4"/>
        <v>3.4857812500000001</v>
      </c>
      <c r="D119">
        <f t="shared" si="5"/>
        <v>1</v>
      </c>
    </row>
    <row r="120" spans="1:4" x14ac:dyDescent="0.3">
      <c r="A120">
        <v>111</v>
      </c>
      <c r="B120" s="1">
        <f t="shared" si="3"/>
        <v>1.083984375</v>
      </c>
      <c r="C120">
        <f t="shared" si="4"/>
        <v>3.4760156250000005</v>
      </c>
      <c r="D120">
        <f t="shared" si="5"/>
        <v>1</v>
      </c>
    </row>
    <row r="121" spans="1:4" x14ac:dyDescent="0.3">
      <c r="A121">
        <v>112</v>
      </c>
      <c r="B121" s="1">
        <f t="shared" si="3"/>
        <v>1.09375</v>
      </c>
      <c r="C121">
        <f t="shared" si="4"/>
        <v>3.4662500000000005</v>
      </c>
      <c r="D121">
        <f t="shared" si="5"/>
        <v>1</v>
      </c>
    </row>
    <row r="122" spans="1:4" x14ac:dyDescent="0.3">
      <c r="A122">
        <v>113</v>
      </c>
      <c r="B122" s="1">
        <f t="shared" si="3"/>
        <v>1.103515625</v>
      </c>
      <c r="C122">
        <f t="shared" si="4"/>
        <v>3.4564843750000005</v>
      </c>
      <c r="D122">
        <f t="shared" si="5"/>
        <v>1</v>
      </c>
    </row>
    <row r="123" spans="1:4" x14ac:dyDescent="0.3">
      <c r="A123">
        <v>114</v>
      </c>
      <c r="B123" s="1">
        <f t="shared" si="3"/>
        <v>1.11328125</v>
      </c>
      <c r="C123">
        <f t="shared" si="4"/>
        <v>3.4467187500000001</v>
      </c>
      <c r="D123">
        <f t="shared" si="5"/>
        <v>1</v>
      </c>
    </row>
    <row r="124" spans="1:4" x14ac:dyDescent="0.3">
      <c r="A124">
        <v>115</v>
      </c>
      <c r="B124" s="1">
        <f t="shared" si="3"/>
        <v>1.123046875</v>
      </c>
      <c r="C124">
        <f t="shared" si="4"/>
        <v>3.4369531250000005</v>
      </c>
      <c r="D124">
        <f t="shared" si="5"/>
        <v>1</v>
      </c>
    </row>
    <row r="125" spans="1:4" x14ac:dyDescent="0.3">
      <c r="A125">
        <v>116</v>
      </c>
      <c r="B125" s="1">
        <f t="shared" si="3"/>
        <v>1.1328125</v>
      </c>
      <c r="C125">
        <f t="shared" si="4"/>
        <v>3.4271875000000005</v>
      </c>
      <c r="D125">
        <f t="shared" si="5"/>
        <v>1</v>
      </c>
    </row>
    <row r="126" spans="1:4" x14ac:dyDescent="0.3">
      <c r="A126">
        <v>117</v>
      </c>
      <c r="B126" s="1">
        <f t="shared" si="3"/>
        <v>1.142578125</v>
      </c>
      <c r="C126">
        <f t="shared" si="4"/>
        <v>3.4174218750000005</v>
      </c>
      <c r="D126">
        <f t="shared" si="5"/>
        <v>1</v>
      </c>
    </row>
    <row r="127" spans="1:4" x14ac:dyDescent="0.3">
      <c r="A127">
        <v>118</v>
      </c>
      <c r="B127" s="1">
        <f t="shared" si="3"/>
        <v>1.15234375</v>
      </c>
      <c r="C127">
        <f t="shared" si="4"/>
        <v>3.4076562500000001</v>
      </c>
      <c r="D127">
        <f t="shared" si="5"/>
        <v>1</v>
      </c>
    </row>
    <row r="128" spans="1:4" x14ac:dyDescent="0.3">
      <c r="A128">
        <v>119</v>
      </c>
      <c r="B128" s="1">
        <f t="shared" si="3"/>
        <v>1.162109375</v>
      </c>
      <c r="C128">
        <f t="shared" si="4"/>
        <v>3.3978906250000005</v>
      </c>
      <c r="D128">
        <f t="shared" si="5"/>
        <v>1</v>
      </c>
    </row>
    <row r="129" spans="1:4" x14ac:dyDescent="0.3">
      <c r="A129">
        <v>120</v>
      </c>
      <c r="B129" s="1">
        <f t="shared" si="3"/>
        <v>1.171875</v>
      </c>
      <c r="C129">
        <f t="shared" si="4"/>
        <v>3.3881250000000005</v>
      </c>
      <c r="D129">
        <f t="shared" si="5"/>
        <v>1</v>
      </c>
    </row>
    <row r="130" spans="1:4" x14ac:dyDescent="0.3">
      <c r="A130">
        <v>121</v>
      </c>
      <c r="B130" s="1">
        <f t="shared" si="3"/>
        <v>1.181640625</v>
      </c>
      <c r="C130">
        <f t="shared" si="4"/>
        <v>3.3783593750000005</v>
      </c>
      <c r="D130">
        <f t="shared" si="5"/>
        <v>1</v>
      </c>
    </row>
    <row r="131" spans="1:4" x14ac:dyDescent="0.3">
      <c r="A131">
        <v>122</v>
      </c>
      <c r="B131" s="1">
        <f t="shared" si="3"/>
        <v>1.19140625</v>
      </c>
      <c r="C131">
        <f t="shared" si="4"/>
        <v>3.3685937500000001</v>
      </c>
      <c r="D131">
        <f t="shared" si="5"/>
        <v>1</v>
      </c>
    </row>
    <row r="132" spans="1:4" x14ac:dyDescent="0.3">
      <c r="A132">
        <v>123</v>
      </c>
      <c r="B132" s="1">
        <f t="shared" si="3"/>
        <v>1.201171875</v>
      </c>
      <c r="C132">
        <f t="shared" si="4"/>
        <v>3.3588281250000005</v>
      </c>
      <c r="D132">
        <f t="shared" si="5"/>
        <v>1</v>
      </c>
    </row>
    <row r="133" spans="1:4" x14ac:dyDescent="0.3">
      <c r="A133">
        <v>124</v>
      </c>
      <c r="B133" s="1">
        <f t="shared" si="3"/>
        <v>1.2109375</v>
      </c>
      <c r="C133">
        <f t="shared" si="4"/>
        <v>3.3490625000000005</v>
      </c>
      <c r="D133">
        <f t="shared" si="5"/>
        <v>1</v>
      </c>
    </row>
    <row r="134" spans="1:4" x14ac:dyDescent="0.3">
      <c r="A134">
        <v>125</v>
      </c>
      <c r="B134" s="1">
        <f t="shared" si="3"/>
        <v>1.220703125</v>
      </c>
      <c r="C134">
        <f t="shared" si="4"/>
        <v>3.3392968750000005</v>
      </c>
      <c r="D134">
        <f t="shared" si="5"/>
        <v>1</v>
      </c>
    </row>
    <row r="135" spans="1:4" x14ac:dyDescent="0.3">
      <c r="A135">
        <v>126</v>
      </c>
      <c r="B135" s="1">
        <f t="shared" si="3"/>
        <v>1.23046875</v>
      </c>
      <c r="C135">
        <f t="shared" si="4"/>
        <v>3.3295312500000001</v>
      </c>
      <c r="D135">
        <f t="shared" si="5"/>
        <v>1</v>
      </c>
    </row>
    <row r="136" spans="1:4" x14ac:dyDescent="0.3">
      <c r="A136">
        <v>127</v>
      </c>
      <c r="B136" s="1">
        <f t="shared" si="3"/>
        <v>1.240234375</v>
      </c>
      <c r="C136">
        <f t="shared" si="4"/>
        <v>3.3197656250000005</v>
      </c>
      <c r="D136">
        <f t="shared" si="5"/>
        <v>1</v>
      </c>
    </row>
    <row r="137" spans="1:4" x14ac:dyDescent="0.3">
      <c r="A137">
        <v>128</v>
      </c>
      <c r="B137" s="1">
        <f t="shared" si="3"/>
        <v>1.25</v>
      </c>
      <c r="C137">
        <f t="shared" si="4"/>
        <v>3.3100000000000005</v>
      </c>
      <c r="D137">
        <f t="shared" si="5"/>
        <v>1</v>
      </c>
    </row>
    <row r="138" spans="1:4" x14ac:dyDescent="0.3">
      <c r="A138">
        <v>129</v>
      </c>
      <c r="B138" s="1">
        <f t="shared" ref="B138:B201" si="6">$B$2/256*A138</f>
        <v>1.259765625</v>
      </c>
      <c r="C138">
        <f t="shared" ref="C138:C201" si="7">( $B$1/$B$4 - D138*B138/( $B$5+$B$4 )    )* ( $B$6+$B$4 )</f>
        <v>3.3002343750000005</v>
      </c>
      <c r="D138">
        <f t="shared" ref="D138:D201" si="8">IF(  B138&lt;B130, -1, 1 )</f>
        <v>1</v>
      </c>
    </row>
    <row r="139" spans="1:4" x14ac:dyDescent="0.3">
      <c r="A139">
        <v>130</v>
      </c>
      <c r="B139" s="1">
        <f t="shared" si="6"/>
        <v>1.26953125</v>
      </c>
      <c r="C139">
        <f t="shared" si="7"/>
        <v>3.2904687500000005</v>
      </c>
      <c r="D139">
        <f t="shared" si="8"/>
        <v>1</v>
      </c>
    </row>
    <row r="140" spans="1:4" x14ac:dyDescent="0.3">
      <c r="A140">
        <v>131</v>
      </c>
      <c r="B140" s="1">
        <f t="shared" si="6"/>
        <v>1.279296875</v>
      </c>
      <c r="C140">
        <f t="shared" si="7"/>
        <v>3.2807031250000001</v>
      </c>
      <c r="D140">
        <f t="shared" si="8"/>
        <v>1</v>
      </c>
    </row>
    <row r="141" spans="1:4" x14ac:dyDescent="0.3">
      <c r="A141">
        <v>132</v>
      </c>
      <c r="B141" s="1">
        <f t="shared" si="6"/>
        <v>1.2890625</v>
      </c>
      <c r="C141">
        <f t="shared" si="7"/>
        <v>3.2709375000000005</v>
      </c>
      <c r="D141">
        <f t="shared" si="8"/>
        <v>1</v>
      </c>
    </row>
    <row r="142" spans="1:4" x14ac:dyDescent="0.3">
      <c r="A142">
        <v>133</v>
      </c>
      <c r="B142" s="1">
        <f t="shared" si="6"/>
        <v>1.298828125</v>
      </c>
      <c r="C142">
        <f t="shared" si="7"/>
        <v>3.2611718750000005</v>
      </c>
      <c r="D142">
        <f t="shared" si="8"/>
        <v>1</v>
      </c>
    </row>
    <row r="143" spans="1:4" x14ac:dyDescent="0.3">
      <c r="A143">
        <v>134</v>
      </c>
      <c r="B143" s="1">
        <f t="shared" si="6"/>
        <v>1.30859375</v>
      </c>
      <c r="C143">
        <f t="shared" si="7"/>
        <v>3.2514062500000005</v>
      </c>
      <c r="D143">
        <f t="shared" si="8"/>
        <v>1</v>
      </c>
    </row>
    <row r="144" spans="1:4" x14ac:dyDescent="0.3">
      <c r="A144">
        <v>135</v>
      </c>
      <c r="B144" s="1">
        <f t="shared" si="6"/>
        <v>1.318359375</v>
      </c>
      <c r="C144">
        <f t="shared" si="7"/>
        <v>3.2416406250000001</v>
      </c>
      <c r="D144">
        <f t="shared" si="8"/>
        <v>1</v>
      </c>
    </row>
    <row r="145" spans="1:4" x14ac:dyDescent="0.3">
      <c r="A145">
        <v>136</v>
      </c>
      <c r="B145" s="1">
        <f t="shared" si="6"/>
        <v>1.328125</v>
      </c>
      <c r="C145">
        <f t="shared" si="7"/>
        <v>3.2318750000000005</v>
      </c>
      <c r="D145">
        <f t="shared" si="8"/>
        <v>1</v>
      </c>
    </row>
    <row r="146" spans="1:4" x14ac:dyDescent="0.3">
      <c r="A146">
        <v>137</v>
      </c>
      <c r="B146" s="1">
        <f t="shared" si="6"/>
        <v>1.337890625</v>
      </c>
      <c r="C146">
        <f t="shared" si="7"/>
        <v>3.2221093750000005</v>
      </c>
      <c r="D146">
        <f t="shared" si="8"/>
        <v>1</v>
      </c>
    </row>
    <row r="147" spans="1:4" x14ac:dyDescent="0.3">
      <c r="A147">
        <v>138</v>
      </c>
      <c r="B147" s="1">
        <f t="shared" si="6"/>
        <v>1.34765625</v>
      </c>
      <c r="C147">
        <f t="shared" si="7"/>
        <v>3.2123437500000005</v>
      </c>
      <c r="D147">
        <f t="shared" si="8"/>
        <v>1</v>
      </c>
    </row>
    <row r="148" spans="1:4" x14ac:dyDescent="0.3">
      <c r="A148">
        <v>139</v>
      </c>
      <c r="B148" s="1">
        <f t="shared" si="6"/>
        <v>1.357421875</v>
      </c>
      <c r="C148">
        <f t="shared" si="7"/>
        <v>3.2025781250000001</v>
      </c>
      <c r="D148">
        <f t="shared" si="8"/>
        <v>1</v>
      </c>
    </row>
    <row r="149" spans="1:4" x14ac:dyDescent="0.3">
      <c r="A149">
        <v>140</v>
      </c>
      <c r="B149" s="1">
        <f t="shared" si="6"/>
        <v>1.3671875</v>
      </c>
      <c r="C149">
        <f t="shared" si="7"/>
        <v>3.1928125000000005</v>
      </c>
      <c r="D149">
        <f t="shared" si="8"/>
        <v>1</v>
      </c>
    </row>
    <row r="150" spans="1:4" x14ac:dyDescent="0.3">
      <c r="A150">
        <v>141</v>
      </c>
      <c r="B150" s="1">
        <f t="shared" si="6"/>
        <v>1.376953125</v>
      </c>
      <c r="C150">
        <f t="shared" si="7"/>
        <v>3.1830468750000005</v>
      </c>
      <c r="D150">
        <f t="shared" si="8"/>
        <v>1</v>
      </c>
    </row>
    <row r="151" spans="1:4" x14ac:dyDescent="0.3">
      <c r="A151">
        <v>142</v>
      </c>
      <c r="B151" s="1">
        <f t="shared" si="6"/>
        <v>1.38671875</v>
      </c>
      <c r="C151">
        <f t="shared" si="7"/>
        <v>3.1732812500000005</v>
      </c>
      <c r="D151">
        <f t="shared" si="8"/>
        <v>1</v>
      </c>
    </row>
    <row r="152" spans="1:4" x14ac:dyDescent="0.3">
      <c r="A152">
        <v>143</v>
      </c>
      <c r="B152" s="1">
        <f t="shared" si="6"/>
        <v>1.396484375</v>
      </c>
      <c r="C152">
        <f t="shared" si="7"/>
        <v>3.1635156250000001</v>
      </c>
      <c r="D152">
        <f t="shared" si="8"/>
        <v>1</v>
      </c>
    </row>
    <row r="153" spans="1:4" x14ac:dyDescent="0.3">
      <c r="A153">
        <v>144</v>
      </c>
      <c r="B153" s="1">
        <f t="shared" si="6"/>
        <v>1.40625</v>
      </c>
      <c r="C153">
        <f t="shared" si="7"/>
        <v>3.1537500000000005</v>
      </c>
      <c r="D153">
        <f t="shared" si="8"/>
        <v>1</v>
      </c>
    </row>
    <row r="154" spans="1:4" x14ac:dyDescent="0.3">
      <c r="A154">
        <v>145</v>
      </c>
      <c r="B154" s="1">
        <f t="shared" si="6"/>
        <v>1.416015625</v>
      </c>
      <c r="C154">
        <f t="shared" si="7"/>
        <v>3.1439843750000005</v>
      </c>
      <c r="D154">
        <f t="shared" si="8"/>
        <v>1</v>
      </c>
    </row>
    <row r="155" spans="1:4" x14ac:dyDescent="0.3">
      <c r="A155">
        <v>146</v>
      </c>
      <c r="B155" s="1">
        <f t="shared" si="6"/>
        <v>1.42578125</v>
      </c>
      <c r="C155">
        <f t="shared" si="7"/>
        <v>3.1342187500000005</v>
      </c>
      <c r="D155">
        <f t="shared" si="8"/>
        <v>1</v>
      </c>
    </row>
    <row r="156" spans="1:4" x14ac:dyDescent="0.3">
      <c r="A156">
        <v>147</v>
      </c>
      <c r="B156" s="1">
        <f t="shared" si="6"/>
        <v>1.435546875</v>
      </c>
      <c r="C156">
        <f t="shared" si="7"/>
        <v>3.1244531250000001</v>
      </c>
      <c r="D156">
        <f t="shared" si="8"/>
        <v>1</v>
      </c>
    </row>
    <row r="157" spans="1:4" x14ac:dyDescent="0.3">
      <c r="A157">
        <v>148</v>
      </c>
      <c r="B157" s="1">
        <f t="shared" si="6"/>
        <v>1.4453125</v>
      </c>
      <c r="C157">
        <f t="shared" si="7"/>
        <v>3.1146875000000005</v>
      </c>
      <c r="D157">
        <f t="shared" si="8"/>
        <v>1</v>
      </c>
    </row>
    <row r="158" spans="1:4" x14ac:dyDescent="0.3">
      <c r="A158">
        <v>149</v>
      </c>
      <c r="B158" s="1">
        <f t="shared" si="6"/>
        <v>1.455078125</v>
      </c>
      <c r="C158">
        <f t="shared" si="7"/>
        <v>3.1049218750000005</v>
      </c>
      <c r="D158">
        <f t="shared" si="8"/>
        <v>1</v>
      </c>
    </row>
    <row r="159" spans="1:4" x14ac:dyDescent="0.3">
      <c r="A159">
        <v>150</v>
      </c>
      <c r="B159" s="1">
        <f t="shared" si="6"/>
        <v>1.46484375</v>
      </c>
      <c r="C159">
        <f t="shared" si="7"/>
        <v>3.0951562500000005</v>
      </c>
      <c r="D159">
        <f t="shared" si="8"/>
        <v>1</v>
      </c>
    </row>
    <row r="160" spans="1:4" x14ac:dyDescent="0.3">
      <c r="A160">
        <v>151</v>
      </c>
      <c r="B160" s="1">
        <f t="shared" si="6"/>
        <v>1.474609375</v>
      </c>
      <c r="C160">
        <f t="shared" si="7"/>
        <v>3.0853906250000001</v>
      </c>
      <c r="D160">
        <f t="shared" si="8"/>
        <v>1</v>
      </c>
    </row>
    <row r="161" spans="1:4" x14ac:dyDescent="0.3">
      <c r="A161">
        <v>152</v>
      </c>
      <c r="B161" s="1">
        <f t="shared" si="6"/>
        <v>1.484375</v>
      </c>
      <c r="C161">
        <f t="shared" si="7"/>
        <v>3.0756250000000001</v>
      </c>
      <c r="D161">
        <f t="shared" si="8"/>
        <v>1</v>
      </c>
    </row>
    <row r="162" spans="1:4" x14ac:dyDescent="0.3">
      <c r="A162">
        <v>153</v>
      </c>
      <c r="B162" s="1">
        <f t="shared" si="6"/>
        <v>1.494140625</v>
      </c>
      <c r="C162">
        <f t="shared" si="7"/>
        <v>3.0658593750000005</v>
      </c>
      <c r="D162">
        <f t="shared" si="8"/>
        <v>1</v>
      </c>
    </row>
    <row r="163" spans="1:4" x14ac:dyDescent="0.3">
      <c r="A163">
        <v>154</v>
      </c>
      <c r="B163" s="1">
        <f t="shared" si="6"/>
        <v>1.50390625</v>
      </c>
      <c r="C163">
        <f t="shared" si="7"/>
        <v>3.0560937500000005</v>
      </c>
      <c r="D163">
        <f t="shared" si="8"/>
        <v>1</v>
      </c>
    </row>
    <row r="164" spans="1:4" x14ac:dyDescent="0.3">
      <c r="A164">
        <v>155</v>
      </c>
      <c r="B164" s="1">
        <f t="shared" si="6"/>
        <v>1.513671875</v>
      </c>
      <c r="C164">
        <f t="shared" si="7"/>
        <v>3.0463281250000005</v>
      </c>
      <c r="D164">
        <f t="shared" si="8"/>
        <v>1</v>
      </c>
    </row>
    <row r="165" spans="1:4" x14ac:dyDescent="0.3">
      <c r="A165">
        <v>156</v>
      </c>
      <c r="B165" s="1">
        <f t="shared" si="6"/>
        <v>1.5234375</v>
      </c>
      <c r="C165">
        <f t="shared" si="7"/>
        <v>3.0365625000000001</v>
      </c>
      <c r="D165">
        <f t="shared" si="8"/>
        <v>1</v>
      </c>
    </row>
    <row r="166" spans="1:4" x14ac:dyDescent="0.3">
      <c r="A166">
        <v>157</v>
      </c>
      <c r="B166" s="1">
        <f t="shared" si="6"/>
        <v>1.533203125</v>
      </c>
      <c r="C166">
        <f t="shared" si="7"/>
        <v>3.0267968750000005</v>
      </c>
      <c r="D166">
        <f t="shared" si="8"/>
        <v>1</v>
      </c>
    </row>
    <row r="167" spans="1:4" x14ac:dyDescent="0.3">
      <c r="A167">
        <v>158</v>
      </c>
      <c r="B167" s="1">
        <f t="shared" si="6"/>
        <v>1.54296875</v>
      </c>
      <c r="C167">
        <f t="shared" si="7"/>
        <v>3.0170312500000005</v>
      </c>
      <c r="D167">
        <f t="shared" si="8"/>
        <v>1</v>
      </c>
    </row>
    <row r="168" spans="1:4" x14ac:dyDescent="0.3">
      <c r="A168">
        <v>159</v>
      </c>
      <c r="B168" s="1">
        <f t="shared" si="6"/>
        <v>1.552734375</v>
      </c>
      <c r="C168">
        <f t="shared" si="7"/>
        <v>3.0072656250000005</v>
      </c>
      <c r="D168">
        <f t="shared" si="8"/>
        <v>1</v>
      </c>
    </row>
    <row r="169" spans="1:4" x14ac:dyDescent="0.3">
      <c r="A169">
        <v>160</v>
      </c>
      <c r="B169" s="1">
        <f t="shared" si="6"/>
        <v>1.5625</v>
      </c>
      <c r="C169">
        <f t="shared" si="7"/>
        <v>2.9975000000000001</v>
      </c>
      <c r="D169">
        <f t="shared" si="8"/>
        <v>1</v>
      </c>
    </row>
    <row r="170" spans="1:4" x14ac:dyDescent="0.3">
      <c r="A170">
        <v>161</v>
      </c>
      <c r="B170" s="1">
        <f t="shared" si="6"/>
        <v>1.572265625</v>
      </c>
      <c r="C170">
        <f t="shared" si="7"/>
        <v>2.9877343750000005</v>
      </c>
      <c r="D170">
        <f t="shared" si="8"/>
        <v>1</v>
      </c>
    </row>
    <row r="171" spans="1:4" x14ac:dyDescent="0.3">
      <c r="A171">
        <v>162</v>
      </c>
      <c r="B171" s="1">
        <f t="shared" si="6"/>
        <v>1.58203125</v>
      </c>
      <c r="C171">
        <f t="shared" si="7"/>
        <v>2.9779687500000005</v>
      </c>
      <c r="D171">
        <f t="shared" si="8"/>
        <v>1</v>
      </c>
    </row>
    <row r="172" spans="1:4" x14ac:dyDescent="0.3">
      <c r="A172">
        <v>163</v>
      </c>
      <c r="B172" s="1">
        <f t="shared" si="6"/>
        <v>1.591796875</v>
      </c>
      <c r="C172">
        <f t="shared" si="7"/>
        <v>2.9682031250000005</v>
      </c>
      <c r="D172">
        <f t="shared" si="8"/>
        <v>1</v>
      </c>
    </row>
    <row r="173" spans="1:4" x14ac:dyDescent="0.3">
      <c r="A173">
        <v>164</v>
      </c>
      <c r="B173" s="1">
        <f t="shared" si="6"/>
        <v>1.6015625</v>
      </c>
      <c r="C173">
        <f t="shared" si="7"/>
        <v>2.9584375000000001</v>
      </c>
      <c r="D173">
        <f t="shared" si="8"/>
        <v>1</v>
      </c>
    </row>
    <row r="174" spans="1:4" x14ac:dyDescent="0.3">
      <c r="A174">
        <v>165</v>
      </c>
      <c r="B174" s="1">
        <f t="shared" si="6"/>
        <v>1.611328125</v>
      </c>
      <c r="C174">
        <f t="shared" si="7"/>
        <v>2.9486718750000005</v>
      </c>
      <c r="D174">
        <f t="shared" si="8"/>
        <v>1</v>
      </c>
    </row>
    <row r="175" spans="1:4" x14ac:dyDescent="0.3">
      <c r="A175">
        <v>166</v>
      </c>
      <c r="B175" s="1">
        <f t="shared" si="6"/>
        <v>1.62109375</v>
      </c>
      <c r="C175">
        <f t="shared" si="7"/>
        <v>2.9389062500000005</v>
      </c>
      <c r="D175">
        <f t="shared" si="8"/>
        <v>1</v>
      </c>
    </row>
    <row r="176" spans="1:4" x14ac:dyDescent="0.3">
      <c r="A176">
        <v>167</v>
      </c>
      <c r="B176" s="1">
        <f t="shared" si="6"/>
        <v>1.630859375</v>
      </c>
      <c r="C176">
        <f t="shared" si="7"/>
        <v>2.9291406250000005</v>
      </c>
      <c r="D176">
        <f t="shared" si="8"/>
        <v>1</v>
      </c>
    </row>
    <row r="177" spans="1:4" x14ac:dyDescent="0.3">
      <c r="A177">
        <v>168</v>
      </c>
      <c r="B177" s="1">
        <f t="shared" si="6"/>
        <v>1.640625</v>
      </c>
      <c r="C177">
        <f t="shared" si="7"/>
        <v>2.9193750000000001</v>
      </c>
      <c r="D177">
        <f t="shared" si="8"/>
        <v>1</v>
      </c>
    </row>
    <row r="178" spans="1:4" x14ac:dyDescent="0.3">
      <c r="A178">
        <v>169</v>
      </c>
      <c r="B178" s="1">
        <f t="shared" si="6"/>
        <v>1.650390625</v>
      </c>
      <c r="C178">
        <f t="shared" si="7"/>
        <v>2.9096093750000005</v>
      </c>
      <c r="D178">
        <f t="shared" si="8"/>
        <v>1</v>
      </c>
    </row>
    <row r="179" spans="1:4" x14ac:dyDescent="0.3">
      <c r="A179">
        <v>170</v>
      </c>
      <c r="B179" s="1">
        <f t="shared" si="6"/>
        <v>1.66015625</v>
      </c>
      <c r="C179">
        <f t="shared" si="7"/>
        <v>2.8998437500000005</v>
      </c>
      <c r="D179">
        <f t="shared" si="8"/>
        <v>1</v>
      </c>
    </row>
    <row r="180" spans="1:4" x14ac:dyDescent="0.3">
      <c r="A180">
        <v>171</v>
      </c>
      <c r="B180" s="1">
        <f t="shared" si="6"/>
        <v>1.669921875</v>
      </c>
      <c r="C180">
        <f t="shared" si="7"/>
        <v>2.8900781250000005</v>
      </c>
      <c r="D180">
        <f t="shared" si="8"/>
        <v>1</v>
      </c>
    </row>
    <row r="181" spans="1:4" x14ac:dyDescent="0.3">
      <c r="A181">
        <v>172</v>
      </c>
      <c r="B181" s="1">
        <f t="shared" si="6"/>
        <v>1.6796875</v>
      </c>
      <c r="C181">
        <f t="shared" si="7"/>
        <v>2.8803125000000001</v>
      </c>
      <c r="D181">
        <f t="shared" si="8"/>
        <v>1</v>
      </c>
    </row>
    <row r="182" spans="1:4" x14ac:dyDescent="0.3">
      <c r="A182">
        <v>173</v>
      </c>
      <c r="B182" s="1">
        <f t="shared" si="6"/>
        <v>1.689453125</v>
      </c>
      <c r="C182">
        <f t="shared" si="7"/>
        <v>2.8705468750000005</v>
      </c>
      <c r="D182">
        <f t="shared" si="8"/>
        <v>1</v>
      </c>
    </row>
    <row r="183" spans="1:4" x14ac:dyDescent="0.3">
      <c r="A183">
        <v>174</v>
      </c>
      <c r="B183" s="1">
        <f t="shared" si="6"/>
        <v>1.69921875</v>
      </c>
      <c r="C183">
        <f t="shared" si="7"/>
        <v>2.8607812500000005</v>
      </c>
      <c r="D183">
        <f t="shared" si="8"/>
        <v>1</v>
      </c>
    </row>
    <row r="184" spans="1:4" x14ac:dyDescent="0.3">
      <c r="A184">
        <v>175</v>
      </c>
      <c r="B184" s="1">
        <f t="shared" si="6"/>
        <v>1.708984375</v>
      </c>
      <c r="C184">
        <f t="shared" si="7"/>
        <v>2.8510156250000005</v>
      </c>
      <c r="D184">
        <f t="shared" si="8"/>
        <v>1</v>
      </c>
    </row>
    <row r="185" spans="1:4" x14ac:dyDescent="0.3">
      <c r="A185">
        <v>176</v>
      </c>
      <c r="B185" s="1">
        <f t="shared" si="6"/>
        <v>1.71875</v>
      </c>
      <c r="C185">
        <f t="shared" si="7"/>
        <v>2.8412500000000005</v>
      </c>
      <c r="D185">
        <f t="shared" si="8"/>
        <v>1</v>
      </c>
    </row>
    <row r="186" spans="1:4" x14ac:dyDescent="0.3">
      <c r="A186">
        <v>177</v>
      </c>
      <c r="B186" s="1">
        <f t="shared" si="6"/>
        <v>1.728515625</v>
      </c>
      <c r="C186">
        <f t="shared" si="7"/>
        <v>2.8314843750000001</v>
      </c>
      <c r="D186">
        <f t="shared" si="8"/>
        <v>1</v>
      </c>
    </row>
    <row r="187" spans="1:4" x14ac:dyDescent="0.3">
      <c r="A187">
        <v>178</v>
      </c>
      <c r="B187" s="1">
        <f t="shared" si="6"/>
        <v>1.73828125</v>
      </c>
      <c r="C187">
        <f t="shared" si="7"/>
        <v>2.8217187500000005</v>
      </c>
      <c r="D187">
        <f t="shared" si="8"/>
        <v>1</v>
      </c>
    </row>
    <row r="188" spans="1:4" x14ac:dyDescent="0.3">
      <c r="A188">
        <v>179</v>
      </c>
      <c r="B188" s="1">
        <f t="shared" si="6"/>
        <v>1.748046875</v>
      </c>
      <c r="C188">
        <f t="shared" si="7"/>
        <v>2.8119531250000005</v>
      </c>
      <c r="D188">
        <f t="shared" si="8"/>
        <v>1</v>
      </c>
    </row>
    <row r="189" spans="1:4" x14ac:dyDescent="0.3">
      <c r="A189">
        <v>180</v>
      </c>
      <c r="B189" s="1">
        <f t="shared" si="6"/>
        <v>1.7578125</v>
      </c>
      <c r="C189">
        <f t="shared" si="7"/>
        <v>2.8021875000000005</v>
      </c>
      <c r="D189">
        <f t="shared" si="8"/>
        <v>1</v>
      </c>
    </row>
    <row r="190" spans="1:4" x14ac:dyDescent="0.3">
      <c r="A190">
        <v>181</v>
      </c>
      <c r="B190" s="1">
        <f t="shared" si="6"/>
        <v>1.767578125</v>
      </c>
      <c r="C190">
        <f t="shared" si="7"/>
        <v>2.7924218750000005</v>
      </c>
      <c r="D190">
        <f t="shared" si="8"/>
        <v>1</v>
      </c>
    </row>
    <row r="191" spans="1:4" x14ac:dyDescent="0.3">
      <c r="A191">
        <v>182</v>
      </c>
      <c r="B191" s="1">
        <f t="shared" si="6"/>
        <v>1.77734375</v>
      </c>
      <c r="C191">
        <f t="shared" si="7"/>
        <v>2.7826562500000005</v>
      </c>
      <c r="D191">
        <f t="shared" si="8"/>
        <v>1</v>
      </c>
    </row>
    <row r="192" spans="1:4" x14ac:dyDescent="0.3">
      <c r="A192">
        <v>183</v>
      </c>
      <c r="B192" s="1">
        <f t="shared" si="6"/>
        <v>1.787109375</v>
      </c>
      <c r="C192">
        <f t="shared" si="7"/>
        <v>2.7728906250000005</v>
      </c>
      <c r="D192">
        <f t="shared" si="8"/>
        <v>1</v>
      </c>
    </row>
    <row r="193" spans="1:4" x14ac:dyDescent="0.3">
      <c r="A193">
        <v>184</v>
      </c>
      <c r="B193" s="1">
        <f t="shared" si="6"/>
        <v>1.796875</v>
      </c>
      <c r="C193">
        <f t="shared" si="7"/>
        <v>2.7631250000000005</v>
      </c>
      <c r="D193">
        <f t="shared" si="8"/>
        <v>1</v>
      </c>
    </row>
    <row r="194" spans="1:4" x14ac:dyDescent="0.3">
      <c r="A194">
        <v>185</v>
      </c>
      <c r="B194" s="1">
        <f t="shared" si="6"/>
        <v>1.806640625</v>
      </c>
      <c r="C194">
        <f t="shared" si="7"/>
        <v>2.7533593750000005</v>
      </c>
      <c r="D194">
        <f t="shared" si="8"/>
        <v>1</v>
      </c>
    </row>
    <row r="195" spans="1:4" x14ac:dyDescent="0.3">
      <c r="A195">
        <v>186</v>
      </c>
      <c r="B195" s="1">
        <f t="shared" si="6"/>
        <v>1.81640625</v>
      </c>
      <c r="C195">
        <f t="shared" si="7"/>
        <v>2.7435937500000005</v>
      </c>
      <c r="D195">
        <f t="shared" si="8"/>
        <v>1</v>
      </c>
    </row>
    <row r="196" spans="1:4" x14ac:dyDescent="0.3">
      <c r="A196">
        <v>187</v>
      </c>
      <c r="B196" s="1">
        <f t="shared" si="6"/>
        <v>1.826171875</v>
      </c>
      <c r="C196">
        <f t="shared" si="7"/>
        <v>2.7338281250000001</v>
      </c>
      <c r="D196">
        <f t="shared" si="8"/>
        <v>1</v>
      </c>
    </row>
    <row r="197" spans="1:4" x14ac:dyDescent="0.3">
      <c r="A197">
        <v>188</v>
      </c>
      <c r="B197" s="1">
        <f t="shared" si="6"/>
        <v>1.8359375</v>
      </c>
      <c r="C197">
        <f t="shared" si="7"/>
        <v>2.7240625000000005</v>
      </c>
      <c r="D197">
        <f t="shared" si="8"/>
        <v>1</v>
      </c>
    </row>
    <row r="198" spans="1:4" x14ac:dyDescent="0.3">
      <c r="A198">
        <v>189</v>
      </c>
      <c r="B198" s="1">
        <f t="shared" si="6"/>
        <v>1.845703125</v>
      </c>
      <c r="C198">
        <f t="shared" si="7"/>
        <v>2.7142968750000001</v>
      </c>
      <c r="D198">
        <f t="shared" si="8"/>
        <v>1</v>
      </c>
    </row>
    <row r="199" spans="1:4" x14ac:dyDescent="0.3">
      <c r="A199">
        <v>190</v>
      </c>
      <c r="B199" s="1">
        <f t="shared" si="6"/>
        <v>1.85546875</v>
      </c>
      <c r="C199">
        <f t="shared" si="7"/>
        <v>2.7045312500000005</v>
      </c>
      <c r="D199">
        <f t="shared" si="8"/>
        <v>1</v>
      </c>
    </row>
    <row r="200" spans="1:4" x14ac:dyDescent="0.3">
      <c r="A200">
        <v>191</v>
      </c>
      <c r="B200" s="1">
        <f t="shared" si="6"/>
        <v>1.865234375</v>
      </c>
      <c r="C200">
        <f t="shared" si="7"/>
        <v>2.6947656250000001</v>
      </c>
      <c r="D200">
        <f t="shared" si="8"/>
        <v>1</v>
      </c>
    </row>
    <row r="201" spans="1:4" x14ac:dyDescent="0.3">
      <c r="A201">
        <v>192</v>
      </c>
      <c r="B201" s="1">
        <f t="shared" si="6"/>
        <v>1.875</v>
      </c>
      <c r="C201">
        <f t="shared" si="7"/>
        <v>2.6850000000000005</v>
      </c>
      <c r="D201">
        <f t="shared" si="8"/>
        <v>1</v>
      </c>
    </row>
    <row r="202" spans="1:4" x14ac:dyDescent="0.3">
      <c r="A202">
        <v>193</v>
      </c>
      <c r="B202" s="1">
        <f t="shared" ref="B202:B264" si="9">$B$2/256*A202</f>
        <v>1.884765625</v>
      </c>
      <c r="C202">
        <f t="shared" ref="C202:C264" si="10">( $B$1/$B$4 - D202*B202/( $B$5+$B$4 )    )* ( $B$6+$B$4 )</f>
        <v>2.6752343750000001</v>
      </c>
      <c r="D202">
        <f t="shared" ref="D202:D264" si="11">IF(  B202&lt;B194, -1, 1 )</f>
        <v>1</v>
      </c>
    </row>
    <row r="203" spans="1:4" x14ac:dyDescent="0.3">
      <c r="A203">
        <v>194</v>
      </c>
      <c r="B203" s="1">
        <f t="shared" si="9"/>
        <v>1.89453125</v>
      </c>
      <c r="C203">
        <f t="shared" si="10"/>
        <v>2.6654687500000005</v>
      </c>
      <c r="D203">
        <f t="shared" si="11"/>
        <v>1</v>
      </c>
    </row>
    <row r="204" spans="1:4" x14ac:dyDescent="0.3">
      <c r="A204">
        <v>195</v>
      </c>
      <c r="B204" s="1">
        <f t="shared" si="9"/>
        <v>1.904296875</v>
      </c>
      <c r="C204">
        <f t="shared" si="10"/>
        <v>2.6557031250000001</v>
      </c>
      <c r="D204">
        <f t="shared" si="11"/>
        <v>1</v>
      </c>
    </row>
    <row r="205" spans="1:4" x14ac:dyDescent="0.3">
      <c r="A205">
        <v>196</v>
      </c>
      <c r="B205" s="1">
        <f t="shared" si="9"/>
        <v>1.9140625</v>
      </c>
      <c r="C205">
        <f t="shared" si="10"/>
        <v>2.6459375000000005</v>
      </c>
      <c r="D205">
        <f t="shared" si="11"/>
        <v>1</v>
      </c>
    </row>
    <row r="206" spans="1:4" x14ac:dyDescent="0.3">
      <c r="A206">
        <v>197</v>
      </c>
      <c r="B206" s="1">
        <f t="shared" si="9"/>
        <v>1.923828125</v>
      </c>
      <c r="C206">
        <f t="shared" si="10"/>
        <v>2.6361718750000001</v>
      </c>
      <c r="D206">
        <f t="shared" si="11"/>
        <v>1</v>
      </c>
    </row>
    <row r="207" spans="1:4" x14ac:dyDescent="0.3">
      <c r="A207">
        <v>198</v>
      </c>
      <c r="B207" s="1">
        <f t="shared" si="9"/>
        <v>1.93359375</v>
      </c>
      <c r="C207">
        <f t="shared" si="10"/>
        <v>2.6264062500000005</v>
      </c>
      <c r="D207">
        <f t="shared" si="11"/>
        <v>1</v>
      </c>
    </row>
    <row r="208" spans="1:4" x14ac:dyDescent="0.3">
      <c r="A208">
        <v>199</v>
      </c>
      <c r="B208" s="1">
        <f t="shared" si="9"/>
        <v>1.943359375</v>
      </c>
      <c r="C208">
        <f t="shared" si="10"/>
        <v>2.6166406250000005</v>
      </c>
      <c r="D208">
        <f t="shared" si="11"/>
        <v>1</v>
      </c>
    </row>
    <row r="209" spans="1:4" x14ac:dyDescent="0.3">
      <c r="A209">
        <v>200</v>
      </c>
      <c r="B209" s="1">
        <f t="shared" si="9"/>
        <v>1.953125</v>
      </c>
      <c r="C209">
        <f t="shared" si="10"/>
        <v>2.6068750000000005</v>
      </c>
      <c r="D209">
        <f t="shared" si="11"/>
        <v>1</v>
      </c>
    </row>
    <row r="210" spans="1:4" x14ac:dyDescent="0.3">
      <c r="A210">
        <v>201</v>
      </c>
      <c r="B210" s="1">
        <f t="shared" si="9"/>
        <v>1.962890625</v>
      </c>
      <c r="C210">
        <f t="shared" si="10"/>
        <v>2.5971093750000005</v>
      </c>
      <c r="D210">
        <f t="shared" si="11"/>
        <v>1</v>
      </c>
    </row>
    <row r="211" spans="1:4" x14ac:dyDescent="0.3">
      <c r="A211">
        <v>202</v>
      </c>
      <c r="B211" s="1">
        <f t="shared" si="9"/>
        <v>1.97265625</v>
      </c>
      <c r="C211">
        <f t="shared" si="10"/>
        <v>2.5873437500000005</v>
      </c>
      <c r="D211">
        <f t="shared" si="11"/>
        <v>1</v>
      </c>
    </row>
    <row r="212" spans="1:4" x14ac:dyDescent="0.3">
      <c r="A212">
        <v>203</v>
      </c>
      <c r="B212" s="1">
        <f t="shared" si="9"/>
        <v>1.982421875</v>
      </c>
      <c r="C212">
        <f t="shared" si="10"/>
        <v>2.5775781250000005</v>
      </c>
      <c r="D212">
        <f t="shared" si="11"/>
        <v>1</v>
      </c>
    </row>
    <row r="213" spans="1:4" x14ac:dyDescent="0.3">
      <c r="A213">
        <v>204</v>
      </c>
      <c r="B213" s="1">
        <f t="shared" si="9"/>
        <v>1.9921875</v>
      </c>
      <c r="C213">
        <f t="shared" si="10"/>
        <v>2.5678125000000005</v>
      </c>
      <c r="D213">
        <f t="shared" si="11"/>
        <v>1</v>
      </c>
    </row>
    <row r="214" spans="1:4" x14ac:dyDescent="0.3">
      <c r="A214">
        <v>205</v>
      </c>
      <c r="B214" s="1">
        <f t="shared" si="9"/>
        <v>2.001953125</v>
      </c>
      <c r="C214">
        <f t="shared" si="10"/>
        <v>2.5580468750000005</v>
      </c>
      <c r="D214">
        <f t="shared" si="11"/>
        <v>1</v>
      </c>
    </row>
    <row r="215" spans="1:4" x14ac:dyDescent="0.3">
      <c r="A215">
        <v>206</v>
      </c>
      <c r="B215" s="1">
        <f t="shared" si="9"/>
        <v>2.01171875</v>
      </c>
      <c r="C215">
        <f t="shared" si="10"/>
        <v>2.5482812500000005</v>
      </c>
      <c r="D215">
        <f t="shared" si="11"/>
        <v>1</v>
      </c>
    </row>
    <row r="216" spans="1:4" x14ac:dyDescent="0.3">
      <c r="A216">
        <v>207</v>
      </c>
      <c r="B216" s="1">
        <f t="shared" si="9"/>
        <v>2.021484375</v>
      </c>
      <c r="C216">
        <f t="shared" si="10"/>
        <v>2.5385156250000005</v>
      </c>
      <c r="D216">
        <f t="shared" si="11"/>
        <v>1</v>
      </c>
    </row>
    <row r="217" spans="1:4" x14ac:dyDescent="0.3">
      <c r="A217">
        <v>208</v>
      </c>
      <c r="B217" s="1">
        <f t="shared" si="9"/>
        <v>2.03125</v>
      </c>
      <c r="C217">
        <f t="shared" si="10"/>
        <v>2.5287500000000005</v>
      </c>
      <c r="D217">
        <f t="shared" si="11"/>
        <v>1</v>
      </c>
    </row>
    <row r="218" spans="1:4" x14ac:dyDescent="0.3">
      <c r="A218">
        <v>209</v>
      </c>
      <c r="B218" s="1">
        <f t="shared" si="9"/>
        <v>2.041015625</v>
      </c>
      <c r="C218">
        <f t="shared" si="10"/>
        <v>2.5189843750000005</v>
      </c>
      <c r="D218">
        <f t="shared" si="11"/>
        <v>1</v>
      </c>
    </row>
    <row r="219" spans="1:4" x14ac:dyDescent="0.3">
      <c r="A219">
        <v>210</v>
      </c>
      <c r="B219" s="1">
        <f t="shared" si="9"/>
        <v>2.05078125</v>
      </c>
      <c r="C219">
        <f t="shared" si="10"/>
        <v>2.5092187500000005</v>
      </c>
      <c r="D219">
        <f t="shared" si="11"/>
        <v>1</v>
      </c>
    </row>
    <row r="220" spans="1:4" x14ac:dyDescent="0.3">
      <c r="A220">
        <v>211</v>
      </c>
      <c r="B220" s="1">
        <f t="shared" si="9"/>
        <v>2.060546875</v>
      </c>
      <c r="C220">
        <f t="shared" si="10"/>
        <v>2.4994531250000005</v>
      </c>
      <c r="D220">
        <f t="shared" si="11"/>
        <v>1</v>
      </c>
    </row>
    <row r="221" spans="1:4" x14ac:dyDescent="0.3">
      <c r="A221">
        <v>212</v>
      </c>
      <c r="B221" s="1">
        <f t="shared" si="9"/>
        <v>2.0703125</v>
      </c>
      <c r="C221">
        <f t="shared" si="10"/>
        <v>2.4896875000000001</v>
      </c>
      <c r="D221">
        <f t="shared" si="11"/>
        <v>1</v>
      </c>
    </row>
    <row r="222" spans="1:4" x14ac:dyDescent="0.3">
      <c r="A222">
        <v>213</v>
      </c>
      <c r="B222" s="1">
        <f t="shared" si="9"/>
        <v>2.080078125</v>
      </c>
      <c r="C222">
        <f t="shared" si="10"/>
        <v>2.4799218750000005</v>
      </c>
      <c r="D222">
        <f t="shared" si="11"/>
        <v>1</v>
      </c>
    </row>
    <row r="223" spans="1:4" x14ac:dyDescent="0.3">
      <c r="A223">
        <v>214</v>
      </c>
      <c r="B223" s="1">
        <f t="shared" si="9"/>
        <v>2.08984375</v>
      </c>
      <c r="C223">
        <f t="shared" si="10"/>
        <v>2.4701562500000001</v>
      </c>
      <c r="D223">
        <f t="shared" si="11"/>
        <v>1</v>
      </c>
    </row>
    <row r="224" spans="1:4" x14ac:dyDescent="0.3">
      <c r="A224">
        <v>215</v>
      </c>
      <c r="B224" s="1">
        <f t="shared" si="9"/>
        <v>2.099609375</v>
      </c>
      <c r="C224">
        <f t="shared" si="10"/>
        <v>2.4603906250000005</v>
      </c>
      <c r="D224">
        <f t="shared" si="11"/>
        <v>1</v>
      </c>
    </row>
    <row r="225" spans="1:4" x14ac:dyDescent="0.3">
      <c r="A225">
        <v>216</v>
      </c>
      <c r="B225" s="1">
        <f t="shared" si="9"/>
        <v>2.109375</v>
      </c>
      <c r="C225">
        <f t="shared" si="10"/>
        <v>2.4506250000000001</v>
      </c>
      <c r="D225">
        <f t="shared" si="11"/>
        <v>1</v>
      </c>
    </row>
    <row r="226" spans="1:4" x14ac:dyDescent="0.3">
      <c r="A226">
        <v>217</v>
      </c>
      <c r="B226" s="1">
        <f t="shared" si="9"/>
        <v>2.119140625</v>
      </c>
      <c r="C226">
        <f t="shared" si="10"/>
        <v>2.4408593750000005</v>
      </c>
      <c r="D226">
        <f t="shared" si="11"/>
        <v>1</v>
      </c>
    </row>
    <row r="227" spans="1:4" x14ac:dyDescent="0.3">
      <c r="A227">
        <v>218</v>
      </c>
      <c r="B227" s="1">
        <f t="shared" si="9"/>
        <v>2.12890625</v>
      </c>
      <c r="C227">
        <f t="shared" si="10"/>
        <v>2.4310937500000001</v>
      </c>
      <c r="D227">
        <f t="shared" si="11"/>
        <v>1</v>
      </c>
    </row>
    <row r="228" spans="1:4" x14ac:dyDescent="0.3">
      <c r="A228">
        <v>219</v>
      </c>
      <c r="B228" s="1">
        <f t="shared" si="9"/>
        <v>2.138671875</v>
      </c>
      <c r="C228">
        <f t="shared" si="10"/>
        <v>2.4213281250000005</v>
      </c>
      <c r="D228">
        <f t="shared" si="11"/>
        <v>1</v>
      </c>
    </row>
    <row r="229" spans="1:4" x14ac:dyDescent="0.3">
      <c r="A229">
        <v>220</v>
      </c>
      <c r="B229" s="1">
        <f t="shared" si="9"/>
        <v>2.1484375</v>
      </c>
      <c r="C229">
        <f t="shared" si="10"/>
        <v>2.4115625000000001</v>
      </c>
      <c r="D229">
        <f t="shared" si="11"/>
        <v>1</v>
      </c>
    </row>
    <row r="230" spans="1:4" x14ac:dyDescent="0.3">
      <c r="A230">
        <v>221</v>
      </c>
      <c r="B230" s="1">
        <f t="shared" si="9"/>
        <v>2.158203125</v>
      </c>
      <c r="C230">
        <f t="shared" si="10"/>
        <v>2.4017968750000005</v>
      </c>
      <c r="D230">
        <f t="shared" si="11"/>
        <v>1</v>
      </c>
    </row>
    <row r="231" spans="1:4" x14ac:dyDescent="0.3">
      <c r="A231">
        <v>222</v>
      </c>
      <c r="B231" s="1">
        <f t="shared" si="9"/>
        <v>2.16796875</v>
      </c>
      <c r="C231">
        <f t="shared" si="10"/>
        <v>2.3920312500000005</v>
      </c>
      <c r="D231">
        <f t="shared" si="11"/>
        <v>1</v>
      </c>
    </row>
    <row r="232" spans="1:4" x14ac:dyDescent="0.3">
      <c r="A232">
        <v>223</v>
      </c>
      <c r="B232" s="1">
        <f t="shared" si="9"/>
        <v>2.177734375</v>
      </c>
      <c r="C232">
        <f t="shared" si="10"/>
        <v>2.3822656250000005</v>
      </c>
      <c r="D232">
        <f t="shared" si="11"/>
        <v>1</v>
      </c>
    </row>
    <row r="233" spans="1:4" x14ac:dyDescent="0.3">
      <c r="A233">
        <v>224</v>
      </c>
      <c r="B233" s="1">
        <f t="shared" si="9"/>
        <v>2.1875</v>
      </c>
      <c r="C233">
        <f t="shared" si="10"/>
        <v>2.3725000000000005</v>
      </c>
      <c r="D233">
        <f t="shared" si="11"/>
        <v>1</v>
      </c>
    </row>
    <row r="234" spans="1:4" x14ac:dyDescent="0.3">
      <c r="A234">
        <v>225</v>
      </c>
      <c r="B234" s="1">
        <f t="shared" si="9"/>
        <v>2.197265625</v>
      </c>
      <c r="C234">
        <f t="shared" si="10"/>
        <v>2.3627343750000005</v>
      </c>
      <c r="D234">
        <f t="shared" si="11"/>
        <v>1</v>
      </c>
    </row>
    <row r="235" spans="1:4" x14ac:dyDescent="0.3">
      <c r="A235">
        <v>226</v>
      </c>
      <c r="B235" s="1">
        <f t="shared" si="9"/>
        <v>2.20703125</v>
      </c>
      <c r="C235">
        <f t="shared" si="10"/>
        <v>2.3529687500000005</v>
      </c>
      <c r="D235">
        <f t="shared" si="11"/>
        <v>1</v>
      </c>
    </row>
    <row r="236" spans="1:4" x14ac:dyDescent="0.3">
      <c r="A236">
        <v>227</v>
      </c>
      <c r="B236" s="1">
        <f t="shared" si="9"/>
        <v>2.216796875</v>
      </c>
      <c r="C236">
        <f t="shared" si="10"/>
        <v>2.3432031250000005</v>
      </c>
      <c r="D236">
        <f t="shared" si="11"/>
        <v>1</v>
      </c>
    </row>
    <row r="237" spans="1:4" x14ac:dyDescent="0.3">
      <c r="A237">
        <v>228</v>
      </c>
      <c r="B237" s="1">
        <f t="shared" si="9"/>
        <v>2.2265625</v>
      </c>
      <c r="C237">
        <f t="shared" si="10"/>
        <v>2.3334375000000005</v>
      </c>
      <c r="D237">
        <f t="shared" si="11"/>
        <v>1</v>
      </c>
    </row>
    <row r="238" spans="1:4" x14ac:dyDescent="0.3">
      <c r="A238">
        <v>229</v>
      </c>
      <c r="B238" s="1">
        <f t="shared" si="9"/>
        <v>2.236328125</v>
      </c>
      <c r="C238">
        <f t="shared" si="10"/>
        <v>2.3236718750000005</v>
      </c>
      <c r="D238">
        <f t="shared" si="11"/>
        <v>1</v>
      </c>
    </row>
    <row r="239" spans="1:4" x14ac:dyDescent="0.3">
      <c r="A239">
        <v>230</v>
      </c>
      <c r="B239" s="1">
        <f t="shared" si="9"/>
        <v>2.24609375</v>
      </c>
      <c r="C239">
        <f t="shared" si="10"/>
        <v>2.3139062500000005</v>
      </c>
      <c r="D239">
        <f t="shared" si="11"/>
        <v>1</v>
      </c>
    </row>
    <row r="240" spans="1:4" x14ac:dyDescent="0.3">
      <c r="A240">
        <v>231</v>
      </c>
      <c r="B240" s="1">
        <f t="shared" si="9"/>
        <v>2.255859375</v>
      </c>
      <c r="C240">
        <f t="shared" si="10"/>
        <v>2.3041406250000005</v>
      </c>
      <c r="D240">
        <f t="shared" si="11"/>
        <v>1</v>
      </c>
    </row>
    <row r="241" spans="1:4" x14ac:dyDescent="0.3">
      <c r="A241">
        <v>232</v>
      </c>
      <c r="B241" s="1">
        <f t="shared" si="9"/>
        <v>2.265625</v>
      </c>
      <c r="C241">
        <f t="shared" si="10"/>
        <v>2.2943750000000005</v>
      </c>
      <c r="D241">
        <f t="shared" si="11"/>
        <v>1</v>
      </c>
    </row>
    <row r="242" spans="1:4" x14ac:dyDescent="0.3">
      <c r="A242">
        <v>233</v>
      </c>
      <c r="B242" s="1">
        <f t="shared" si="9"/>
        <v>2.275390625</v>
      </c>
      <c r="C242">
        <f t="shared" si="10"/>
        <v>2.2846093750000005</v>
      </c>
      <c r="D242">
        <f t="shared" si="11"/>
        <v>1</v>
      </c>
    </row>
    <row r="243" spans="1:4" x14ac:dyDescent="0.3">
      <c r="A243">
        <v>234</v>
      </c>
      <c r="B243" s="1">
        <f t="shared" si="9"/>
        <v>2.28515625</v>
      </c>
      <c r="C243">
        <f t="shared" si="10"/>
        <v>2.2748437500000005</v>
      </c>
      <c r="D243">
        <f t="shared" si="11"/>
        <v>1</v>
      </c>
    </row>
    <row r="244" spans="1:4" x14ac:dyDescent="0.3">
      <c r="A244">
        <v>235</v>
      </c>
      <c r="B244" s="1">
        <f t="shared" si="9"/>
        <v>2.294921875</v>
      </c>
      <c r="C244">
        <f t="shared" si="10"/>
        <v>2.2650781250000001</v>
      </c>
      <c r="D244">
        <f t="shared" si="11"/>
        <v>1</v>
      </c>
    </row>
    <row r="245" spans="1:4" x14ac:dyDescent="0.3">
      <c r="A245">
        <v>236</v>
      </c>
      <c r="B245" s="1">
        <f t="shared" si="9"/>
        <v>2.3046875</v>
      </c>
      <c r="C245">
        <f t="shared" si="10"/>
        <v>2.2553125000000005</v>
      </c>
      <c r="D245">
        <f t="shared" si="11"/>
        <v>1</v>
      </c>
    </row>
    <row r="246" spans="1:4" x14ac:dyDescent="0.3">
      <c r="A246">
        <v>237</v>
      </c>
      <c r="B246" s="1">
        <f t="shared" si="9"/>
        <v>2.314453125</v>
      </c>
      <c r="C246">
        <f t="shared" si="10"/>
        <v>2.2455468750000001</v>
      </c>
      <c r="D246">
        <f t="shared" si="11"/>
        <v>1</v>
      </c>
    </row>
    <row r="247" spans="1:4" x14ac:dyDescent="0.3">
      <c r="A247">
        <v>238</v>
      </c>
      <c r="B247" s="1">
        <f t="shared" si="9"/>
        <v>2.32421875</v>
      </c>
      <c r="C247">
        <f t="shared" si="10"/>
        <v>2.2357812500000005</v>
      </c>
      <c r="D247">
        <f t="shared" si="11"/>
        <v>1</v>
      </c>
    </row>
    <row r="248" spans="1:4" x14ac:dyDescent="0.3">
      <c r="A248">
        <v>239</v>
      </c>
      <c r="B248" s="1">
        <f t="shared" si="9"/>
        <v>2.333984375</v>
      </c>
      <c r="C248">
        <f t="shared" si="10"/>
        <v>2.2260156250000001</v>
      </c>
      <c r="D248">
        <f t="shared" si="11"/>
        <v>1</v>
      </c>
    </row>
    <row r="249" spans="1:4" x14ac:dyDescent="0.3">
      <c r="A249">
        <v>240</v>
      </c>
      <c r="B249" s="1">
        <f t="shared" si="9"/>
        <v>2.34375</v>
      </c>
      <c r="C249">
        <f t="shared" si="10"/>
        <v>2.2162500000000005</v>
      </c>
      <c r="D249">
        <f t="shared" si="11"/>
        <v>1</v>
      </c>
    </row>
    <row r="250" spans="1:4" x14ac:dyDescent="0.3">
      <c r="A250">
        <v>241</v>
      </c>
      <c r="B250" s="1">
        <f t="shared" si="9"/>
        <v>2.353515625</v>
      </c>
      <c r="C250">
        <f t="shared" si="10"/>
        <v>2.2064843750000001</v>
      </c>
      <c r="D250">
        <f t="shared" si="11"/>
        <v>1</v>
      </c>
    </row>
    <row r="251" spans="1:4" x14ac:dyDescent="0.3">
      <c r="A251">
        <v>242</v>
      </c>
      <c r="B251" s="1">
        <f t="shared" si="9"/>
        <v>2.36328125</v>
      </c>
      <c r="C251">
        <f t="shared" si="10"/>
        <v>2.1967187500000005</v>
      </c>
      <c r="D251">
        <f t="shared" si="11"/>
        <v>1</v>
      </c>
    </row>
    <row r="252" spans="1:4" x14ac:dyDescent="0.3">
      <c r="A252">
        <v>243</v>
      </c>
      <c r="B252" s="1">
        <f t="shared" si="9"/>
        <v>2.373046875</v>
      </c>
      <c r="C252">
        <f t="shared" si="10"/>
        <v>2.1869531250000001</v>
      </c>
      <c r="D252">
        <f t="shared" si="11"/>
        <v>1</v>
      </c>
    </row>
    <row r="253" spans="1:4" x14ac:dyDescent="0.3">
      <c r="A253">
        <v>244</v>
      </c>
      <c r="B253" s="1">
        <f t="shared" si="9"/>
        <v>2.3828125</v>
      </c>
      <c r="C253">
        <f t="shared" si="10"/>
        <v>2.1771875000000005</v>
      </c>
      <c r="D253">
        <f t="shared" si="11"/>
        <v>1</v>
      </c>
    </row>
    <row r="254" spans="1:4" x14ac:dyDescent="0.3">
      <c r="A254">
        <v>245</v>
      </c>
      <c r="B254" s="1">
        <f t="shared" si="9"/>
        <v>2.392578125</v>
      </c>
      <c r="C254">
        <f t="shared" si="10"/>
        <v>2.1674218750000001</v>
      </c>
      <c r="D254">
        <f t="shared" si="11"/>
        <v>1</v>
      </c>
    </row>
    <row r="255" spans="1:4" x14ac:dyDescent="0.3">
      <c r="A255">
        <v>246</v>
      </c>
      <c r="B255" s="1">
        <f t="shared" si="9"/>
        <v>2.40234375</v>
      </c>
      <c r="C255">
        <f t="shared" si="10"/>
        <v>2.1576562500000005</v>
      </c>
      <c r="D255">
        <f t="shared" si="11"/>
        <v>1</v>
      </c>
    </row>
    <row r="256" spans="1:4" x14ac:dyDescent="0.3">
      <c r="A256">
        <v>247</v>
      </c>
      <c r="B256" s="1">
        <f t="shared" si="9"/>
        <v>2.412109375</v>
      </c>
      <c r="C256">
        <f t="shared" si="10"/>
        <v>2.1478906250000005</v>
      </c>
      <c r="D256">
        <f t="shared" si="11"/>
        <v>1</v>
      </c>
    </row>
    <row r="257" spans="1:4" x14ac:dyDescent="0.3">
      <c r="A257">
        <v>248</v>
      </c>
      <c r="B257" s="1">
        <f t="shared" si="9"/>
        <v>2.421875</v>
      </c>
      <c r="C257">
        <f t="shared" si="10"/>
        <v>2.1381250000000005</v>
      </c>
      <c r="D257">
        <f t="shared" si="11"/>
        <v>1</v>
      </c>
    </row>
    <row r="258" spans="1:4" x14ac:dyDescent="0.3">
      <c r="A258">
        <v>249</v>
      </c>
      <c r="B258" s="1">
        <f t="shared" si="9"/>
        <v>2.431640625</v>
      </c>
      <c r="C258">
        <f t="shared" si="10"/>
        <v>2.1283593750000005</v>
      </c>
      <c r="D258">
        <f t="shared" si="11"/>
        <v>1</v>
      </c>
    </row>
    <row r="259" spans="1:4" x14ac:dyDescent="0.3">
      <c r="A259">
        <v>250</v>
      </c>
      <c r="B259" s="1">
        <f t="shared" si="9"/>
        <v>2.44140625</v>
      </c>
      <c r="C259">
        <f t="shared" si="10"/>
        <v>2.1185937500000005</v>
      </c>
      <c r="D259">
        <f t="shared" si="11"/>
        <v>1</v>
      </c>
    </row>
    <row r="260" spans="1:4" x14ac:dyDescent="0.3">
      <c r="A260">
        <v>251</v>
      </c>
      <c r="B260" s="1">
        <f t="shared" si="9"/>
        <v>2.451171875</v>
      </c>
      <c r="C260">
        <f t="shared" si="10"/>
        <v>2.1088281250000005</v>
      </c>
      <c r="D260">
        <f t="shared" si="11"/>
        <v>1</v>
      </c>
    </row>
    <row r="261" spans="1:4" x14ac:dyDescent="0.3">
      <c r="A261">
        <v>252</v>
      </c>
      <c r="B261" s="1">
        <f t="shared" si="9"/>
        <v>2.4609375</v>
      </c>
      <c r="C261">
        <f t="shared" si="10"/>
        <v>2.0990625000000005</v>
      </c>
      <c r="D261">
        <f t="shared" si="11"/>
        <v>1</v>
      </c>
    </row>
    <row r="262" spans="1:4" x14ac:dyDescent="0.3">
      <c r="A262">
        <v>253</v>
      </c>
      <c r="B262" s="1">
        <f t="shared" si="9"/>
        <v>2.470703125</v>
      </c>
      <c r="C262">
        <f t="shared" si="10"/>
        <v>2.0892968750000005</v>
      </c>
      <c r="D262">
        <f t="shared" si="11"/>
        <v>1</v>
      </c>
    </row>
    <row r="263" spans="1:4" x14ac:dyDescent="0.3">
      <c r="A263">
        <v>254</v>
      </c>
      <c r="B263" s="1">
        <f t="shared" si="9"/>
        <v>2.48046875</v>
      </c>
      <c r="C263">
        <f t="shared" si="10"/>
        <v>2.0795312500000005</v>
      </c>
      <c r="D263">
        <f t="shared" si="11"/>
        <v>1</v>
      </c>
    </row>
    <row r="264" spans="1:4" x14ac:dyDescent="0.3">
      <c r="A264">
        <v>255</v>
      </c>
      <c r="B264" s="1">
        <f t="shared" si="9"/>
        <v>2.490234375</v>
      </c>
      <c r="C264">
        <f t="shared" si="10"/>
        <v>2.0697656250000005</v>
      </c>
      <c r="D264">
        <f t="shared" si="11"/>
        <v>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D562-09F0-4BAA-8D47-8676054D2037}">
  <dimension ref="A1:G56"/>
  <sheetViews>
    <sheetView tabSelected="1" workbookViewId="0">
      <selection activeCell="H19" sqref="H19"/>
    </sheetView>
  </sheetViews>
  <sheetFormatPr defaultRowHeight="14.4" x14ac:dyDescent="0.3"/>
  <cols>
    <col min="1" max="1" width="26.109375" customWidth="1"/>
    <col min="2" max="2" width="12.6640625" bestFit="1" customWidth="1"/>
    <col min="3" max="3" width="13.44140625" customWidth="1"/>
    <col min="4" max="4" width="12.88671875" customWidth="1"/>
  </cols>
  <sheetData>
    <row r="1" spans="1:7" x14ac:dyDescent="0.3">
      <c r="A1" t="s">
        <v>14</v>
      </c>
      <c r="B1">
        <v>24</v>
      </c>
    </row>
    <row r="2" spans="1:7" x14ac:dyDescent="0.3">
      <c r="A2" t="s">
        <v>15</v>
      </c>
      <c r="B2">
        <v>5</v>
      </c>
    </row>
    <row r="3" spans="1:7" x14ac:dyDescent="0.3">
      <c r="A3" t="s">
        <v>16</v>
      </c>
      <c r="B3">
        <v>12</v>
      </c>
    </row>
    <row r="4" spans="1:7" x14ac:dyDescent="0.3">
      <c r="A4" t="s">
        <v>17</v>
      </c>
      <c r="B4">
        <v>4</v>
      </c>
      <c r="D4" t="s">
        <v>41</v>
      </c>
    </row>
    <row r="5" spans="1:7" x14ac:dyDescent="0.3">
      <c r="A5" t="s">
        <v>18</v>
      </c>
      <c r="B5">
        <v>1</v>
      </c>
      <c r="D5">
        <f>$B$4/$B$5</f>
        <v>4</v>
      </c>
    </row>
    <row r="7" spans="1:7" x14ac:dyDescent="0.3">
      <c r="A7" t="s">
        <v>19</v>
      </c>
      <c r="B7">
        <v>570</v>
      </c>
    </row>
    <row r="9" spans="1:7" x14ac:dyDescent="0.3">
      <c r="A9" t="s">
        <v>20</v>
      </c>
      <c r="B9" s="4">
        <f>$B$4/$B$2</f>
        <v>0.8</v>
      </c>
      <c r="F9" t="s">
        <v>56</v>
      </c>
      <c r="G9">
        <f>B4/(  B7*1000*0.24*B5  ) * (  1-B4/B1  ) *1000000</f>
        <v>24.366471734892791</v>
      </c>
    </row>
    <row r="10" spans="1:7" x14ac:dyDescent="0.3">
      <c r="A10" t="s">
        <v>21</v>
      </c>
      <c r="B10" s="4">
        <f>$B$4/$B$1</f>
        <v>0.16666666666666666</v>
      </c>
    </row>
    <row r="11" spans="1:7" x14ac:dyDescent="0.3">
      <c r="A11" t="s">
        <v>22</v>
      </c>
      <c r="B11" s="4">
        <f>$B$4/$B$3</f>
        <v>0.33333333333333331</v>
      </c>
    </row>
    <row r="12" spans="1:7" x14ac:dyDescent="0.3">
      <c r="B12" s="4"/>
    </row>
    <row r="13" spans="1:7" x14ac:dyDescent="0.3">
      <c r="A13" t="s">
        <v>23</v>
      </c>
      <c r="B13" s="4">
        <v>0.3</v>
      </c>
    </row>
    <row r="14" spans="1:7" x14ac:dyDescent="0.3">
      <c r="A14" t="s">
        <v>39</v>
      </c>
      <c r="B14" s="4">
        <v>20</v>
      </c>
    </row>
    <row r="15" spans="1:7" x14ac:dyDescent="0.3">
      <c r="B15" s="4"/>
    </row>
    <row r="16" spans="1:7" x14ac:dyDescent="0.3">
      <c r="A16" t="s">
        <v>24</v>
      </c>
      <c r="B16" s="4"/>
    </row>
    <row r="17" spans="1:2" x14ac:dyDescent="0.3">
      <c r="A17" t="s">
        <v>25</v>
      </c>
      <c r="B17" s="4">
        <f>$B$4* ( $B$1-$B$4 ) / ( $B$1*$B$13*$B$5*$B$7*1000 ) * (10^6)</f>
        <v>19.49317738791423</v>
      </c>
    </row>
    <row r="18" spans="1:2" x14ac:dyDescent="0.3">
      <c r="A18" t="s">
        <v>26</v>
      </c>
      <c r="B18" s="4">
        <f>$B$4* ( $B$2-$B$4 ) / ( $B$2*$B$13*$B$5*$B$7*1000 ) * (10^6)</f>
        <v>4.6783625730994149</v>
      </c>
    </row>
    <row r="19" spans="1:2" x14ac:dyDescent="0.3">
      <c r="A19" t="s">
        <v>27</v>
      </c>
      <c r="B19" s="4">
        <f>$B$4* ( $B$3-$B$4 ) / ( $B$3*$B$13*$B$5*$B$7*1000 ) * (10^6)</f>
        <v>15.594541910331383</v>
      </c>
    </row>
    <row r="20" spans="1:2" x14ac:dyDescent="0.3">
      <c r="A20" t="s">
        <v>31</v>
      </c>
      <c r="B20" s="4">
        <v>20</v>
      </c>
    </row>
    <row r="21" spans="1:2" x14ac:dyDescent="0.3">
      <c r="B21" s="4"/>
    </row>
    <row r="22" spans="1:2" x14ac:dyDescent="0.3">
      <c r="A22" t="s">
        <v>32</v>
      </c>
      <c r="B22" s="4"/>
    </row>
    <row r="23" spans="1:2" x14ac:dyDescent="0.3">
      <c r="A23" t="s">
        <v>28</v>
      </c>
      <c r="B23" s="4">
        <f>SQRT(  $B$5^2+     ($B$4*($B1-$B$4)/     ($B1*$B$7*1000*0.8   *$B$20/1000000)         )^2/12        )</f>
        <v>1.0055507658567704</v>
      </c>
    </row>
    <row r="24" spans="1:2" x14ac:dyDescent="0.3">
      <c r="A24" t="s">
        <v>29</v>
      </c>
      <c r="B24" s="4">
        <f>SQRT(  $B$5^2+     ($B$4*($B2-$B$4)/     ($B2*$B$7*1000*0.8   *$B$20/1000000)         )^2/12        )</f>
        <v>1.0003205600908101</v>
      </c>
    </row>
    <row r="25" spans="1:2" x14ac:dyDescent="0.3">
      <c r="A25" t="s">
        <v>30</v>
      </c>
      <c r="B25" s="4">
        <f>SQRT(  $B$5^2+     ($B$4*($B3-$B$4)/     ($B3*$B$7*1000*0.8   *$B$20/1000000)         )^2/12        )</f>
        <v>1.0035560270048145</v>
      </c>
    </row>
    <row r="26" spans="1:2" x14ac:dyDescent="0.3">
      <c r="B26" s="4"/>
    </row>
    <row r="27" spans="1:2" x14ac:dyDescent="0.3">
      <c r="A27" t="s">
        <v>33</v>
      </c>
      <c r="B27" s="4">
        <f xml:space="preserve"> $B$5+    $B$4*($B1-$B$4)/     ($B1*$B$7*1000*1.6   *$B$20/1000000)</f>
        <v>1.182748538011696</v>
      </c>
    </row>
    <row r="28" spans="1:2" x14ac:dyDescent="0.3">
      <c r="A28" t="s">
        <v>34</v>
      </c>
      <c r="B28" s="4">
        <f xml:space="preserve"> $B$5+    $B$4*($B2-$B$4)/     ($B2*$B$7*1000*1.6   *$B$20/1000000)</f>
        <v>1.0438596491228069</v>
      </c>
    </row>
    <row r="29" spans="1:2" x14ac:dyDescent="0.3">
      <c r="A29" t="s">
        <v>35</v>
      </c>
      <c r="B29" s="4">
        <f xml:space="preserve"> $B$5+    $B$4*($B3-$B$4)/     ($B3*$B$7*1000*1.6   *$B$20/1000000)</f>
        <v>1.1461988304093567</v>
      </c>
    </row>
    <row r="30" spans="1:2" x14ac:dyDescent="0.3">
      <c r="B30" s="4"/>
    </row>
    <row r="31" spans="1:2" x14ac:dyDescent="0.3">
      <c r="B31" s="4"/>
    </row>
    <row r="32" spans="1:2" x14ac:dyDescent="0.3">
      <c r="A32" t="s">
        <v>36</v>
      </c>
      <c r="B32" s="4"/>
    </row>
    <row r="33" spans="1:2" x14ac:dyDescent="0.3">
      <c r="A33" t="s">
        <v>40</v>
      </c>
      <c r="B33" s="4">
        <f>1 / ( 2 * PI() * $D$5 *$B$14 *1000 ) * (10^6)</f>
        <v>1.9894367886486917</v>
      </c>
    </row>
    <row r="34" spans="1:2" x14ac:dyDescent="0.3">
      <c r="B34" s="4"/>
    </row>
    <row r="35" spans="1:2" x14ac:dyDescent="0.3">
      <c r="B35" s="4"/>
    </row>
    <row r="36" spans="1:2" x14ac:dyDescent="0.3">
      <c r="A36" t="s">
        <v>37</v>
      </c>
      <c r="B36" s="4">
        <v>10</v>
      </c>
    </row>
    <row r="37" spans="1:2" x14ac:dyDescent="0.3">
      <c r="A37" t="s">
        <v>42</v>
      </c>
      <c r="B37" s="4">
        <v>1E-3</v>
      </c>
    </row>
    <row r="38" spans="1:2" x14ac:dyDescent="0.3">
      <c r="A38" t="s">
        <v>44</v>
      </c>
      <c r="B38" s="4">
        <f>$B27*(  ($B$11-0.5) / ( 4*$B$7*1000*$B$36*1000000 )  +$B$37  )</f>
        <v>1.1827485380030503E-3</v>
      </c>
    </row>
    <row r="39" spans="1:2" x14ac:dyDescent="0.3">
      <c r="A39" t="s">
        <v>45</v>
      </c>
      <c r="B39" s="4">
        <f t="shared" ref="B39" si="0">$B28*(  ($B$11-0.5) / ( 4*$B$7*1000*$B$36*1000000 )  +$B$37  )</f>
        <v>1.0438596491151764E-3</v>
      </c>
    </row>
    <row r="40" spans="1:2" x14ac:dyDescent="0.3">
      <c r="A40" t="s">
        <v>43</v>
      </c>
      <c r="B40" s="4">
        <f>$B29*(  ($B$11-0.5) / ( 4*$B$7*1000*$B$36*1000000 )  +$B$37  )</f>
        <v>1.146198830400978E-3</v>
      </c>
    </row>
    <row r="41" spans="1:2" x14ac:dyDescent="0.3">
      <c r="B41" s="4"/>
    </row>
    <row r="42" spans="1:2" x14ac:dyDescent="0.3">
      <c r="B42" s="4"/>
    </row>
    <row r="43" spans="1:2" x14ac:dyDescent="0.3">
      <c r="B43" s="4"/>
    </row>
    <row r="44" spans="1:2" x14ac:dyDescent="0.3">
      <c r="A44" t="s">
        <v>38</v>
      </c>
    </row>
    <row r="46" spans="1:2" x14ac:dyDescent="0.3">
      <c r="A46" t="s">
        <v>46</v>
      </c>
      <c r="B46">
        <f>800*0.8/B4</f>
        <v>160</v>
      </c>
    </row>
    <row r="47" spans="1:2" x14ac:dyDescent="0.3">
      <c r="A47" t="s">
        <v>49</v>
      </c>
      <c r="B47">
        <f xml:space="preserve"> -20 * LOG(  2*PI() /12 *$B$14*1000 *$B$36*1000000)</f>
        <v>-220.40057235948944</v>
      </c>
    </row>
    <row r="48" spans="1:2" x14ac:dyDescent="0.3">
      <c r="A48" s="5" t="s">
        <v>47</v>
      </c>
      <c r="B48">
        <f xml:space="preserve"> (2 * PI() *$B$14*1000 *$B$4 *$B$36 /1000000 *8000000) / (  12* 800 *0.8) /1000</f>
        <v>5.2359877559829888</v>
      </c>
    </row>
    <row r="49" spans="1:2" x14ac:dyDescent="0.3">
      <c r="A49" t="s">
        <v>48</v>
      </c>
      <c r="B49" s="4">
        <f xml:space="preserve">  DEGREES(      ATAN( 2* PI() *$B$14 *1000 *$B$37*$B$36 ) -ATAN(   2* PI() *$B$14 *1000 *$D$5*$B$36   )    )</f>
        <v>-4.558312438153176E-2</v>
      </c>
    </row>
    <row r="50" spans="1:2" x14ac:dyDescent="0.3">
      <c r="A50" t="s">
        <v>50</v>
      </c>
      <c r="B50" s="4">
        <f xml:space="preserve"> (70-90)  - $B$49</f>
        <v>-19.954416875618467</v>
      </c>
    </row>
    <row r="51" spans="1:2" x14ac:dyDescent="0.3">
      <c r="A51" t="s">
        <v>51</v>
      </c>
      <c r="B51" s="4">
        <f>TAN( $B$50/2 +45)</f>
        <v>0.50203260766997559</v>
      </c>
    </row>
    <row r="52" spans="1:2" x14ac:dyDescent="0.3">
      <c r="A52" t="s">
        <v>52</v>
      </c>
      <c r="B52" s="4">
        <f>B14*1000/B51 /1000</f>
        <v>39.838049749046441</v>
      </c>
    </row>
    <row r="53" spans="1:2" x14ac:dyDescent="0.3">
      <c r="A53" t="s">
        <v>53</v>
      </c>
      <c r="B53" s="4">
        <f>B14*1000*B51 /1000</f>
        <v>10.040652153399511</v>
      </c>
    </row>
    <row r="54" spans="1:2" x14ac:dyDescent="0.3">
      <c r="A54" s="5" t="s">
        <v>54</v>
      </c>
      <c r="B54" s="4">
        <f>1/ ( 2*PI() *$B52*$B$48*1000 ) * (10^9)</f>
        <v>762.99807054256951</v>
      </c>
    </row>
    <row r="55" spans="1:2" x14ac:dyDescent="0.3">
      <c r="A55" s="5" t="s">
        <v>55</v>
      </c>
      <c r="B55" s="4">
        <f>1/ ( 2*PI() *$B53*$B$48*1000 ) * (10^9)</f>
        <v>3027.3287659317925</v>
      </c>
    </row>
    <row r="56" spans="1:2" x14ac:dyDescent="0.3">
      <c r="B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</cp:lastModifiedBy>
  <dcterms:created xsi:type="dcterms:W3CDTF">2015-06-05T18:17:20Z</dcterms:created>
  <dcterms:modified xsi:type="dcterms:W3CDTF">2023-06-25T19:09:52Z</dcterms:modified>
</cp:coreProperties>
</file>