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a\Documents\GitHub\PCB-projects\toilet4me2_V2\"/>
    </mc:Choice>
  </mc:AlternateContent>
  <xr:revisionPtr revIDLastSave="0" documentId="13_ncr:1_{FD21968B-7BB1-4A8F-AF56-2ED6FDD26D2C}" xr6:coauthVersionLast="47" xr6:coauthVersionMax="47" xr10:uidLastSave="{00000000-0000-0000-0000-000000000000}"/>
  <bookViews>
    <workbookView xWindow="-108" yWindow="-108" windowWidth="23256" windowHeight="12576" xr2:uid="{3FF19229-3C1F-4DFB-B2C1-AF91B513CC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L15" i="1"/>
  <c r="J15" i="1"/>
  <c r="K5" i="1"/>
  <c r="L5" i="1"/>
  <c r="J5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E34" i="1" s="1"/>
  <c r="C34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W33" i="1" s="1"/>
  <c r="U33" i="1"/>
  <c r="X33" i="1" s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U31" i="1"/>
  <c r="F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34" i="1"/>
  <c r="C32" i="1"/>
  <c r="D25" i="1"/>
  <c r="C25" i="1"/>
  <c r="B25" i="1"/>
  <c r="D15" i="1"/>
  <c r="C15" i="1"/>
  <c r="B15" i="1"/>
  <c r="D5" i="1"/>
  <c r="C5" i="1"/>
  <c r="B5" i="1"/>
  <c r="J16" i="1" l="1"/>
  <c r="B6" i="1"/>
  <c r="J6" i="1"/>
  <c r="B16" i="1"/>
  <c r="B26" i="1"/>
</calcChain>
</file>

<file path=xl/sharedStrings.xml><?xml version="1.0" encoding="utf-8"?>
<sst xmlns="http://schemas.openxmlformats.org/spreadsheetml/2006/main" count="51" uniqueCount="16">
  <si>
    <t>r1</t>
  </si>
  <si>
    <t>r2</t>
  </si>
  <si>
    <t>r3</t>
  </si>
  <si>
    <t>Vdac</t>
  </si>
  <si>
    <t>Vout</t>
  </si>
  <si>
    <t>Vdiff</t>
  </si>
  <si>
    <t>full value plot</t>
  </si>
  <si>
    <t>v</t>
  </si>
  <si>
    <t>bits</t>
  </si>
  <si>
    <t>values</t>
  </si>
  <si>
    <t>r10</t>
  </si>
  <si>
    <t>r11</t>
  </si>
  <si>
    <t>R12</t>
  </si>
  <si>
    <t>min</t>
  </si>
  <si>
    <t>max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</si>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</sst>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Sheet1!$C$33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Sheet1!$A$34:$A$97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Sheet1!$C$34:$C$97</c:f>
              <c:numCache>
                <c:formatCode>General</c:formatCode>
                <c:ptCount val="64"/>
                <c:pt idx="0">
                  <c:v>13.990000000000002</c:v>
                </c:pt>
                <c:pt idx="1">
                  <c:v>13.833593750000002</c:v>
                </c:pt>
                <c:pt idx="2">
                  <c:v>13.677187500000002</c:v>
                </c:pt>
                <c:pt idx="3">
                  <c:v>13.520781250000001</c:v>
                </c:pt>
                <c:pt idx="4">
                  <c:v>13.364374999999999</c:v>
                </c:pt>
                <c:pt idx="5">
                  <c:v>13.207968750000001</c:v>
                </c:pt>
                <c:pt idx="6">
                  <c:v>13.051562500000003</c:v>
                </c:pt>
                <c:pt idx="7">
                  <c:v>12.895156250000001</c:v>
                </c:pt>
                <c:pt idx="8">
                  <c:v>12.738750000000003</c:v>
                </c:pt>
                <c:pt idx="9">
                  <c:v>12.58234375</c:v>
                </c:pt>
                <c:pt idx="10">
                  <c:v>12.425937500000002</c:v>
                </c:pt>
                <c:pt idx="11">
                  <c:v>12.269531250000002</c:v>
                </c:pt>
                <c:pt idx="12">
                  <c:v>12.113125000000002</c:v>
                </c:pt>
                <c:pt idx="13">
                  <c:v>11.956718750000002</c:v>
                </c:pt>
                <c:pt idx="14">
                  <c:v>11.800312500000002</c:v>
                </c:pt>
                <c:pt idx="15">
                  <c:v>11.643906250000002</c:v>
                </c:pt>
                <c:pt idx="16">
                  <c:v>11.487500000000002</c:v>
                </c:pt>
                <c:pt idx="17">
                  <c:v>11.331093750000001</c:v>
                </c:pt>
                <c:pt idx="18">
                  <c:v>11.174687500000003</c:v>
                </c:pt>
                <c:pt idx="19">
                  <c:v>11.018281250000003</c:v>
                </c:pt>
                <c:pt idx="20">
                  <c:v>10.861875000000001</c:v>
                </c:pt>
                <c:pt idx="21">
                  <c:v>10.705468750000001</c:v>
                </c:pt>
                <c:pt idx="22">
                  <c:v>10.549062500000002</c:v>
                </c:pt>
                <c:pt idx="23">
                  <c:v>10.392656250000002</c:v>
                </c:pt>
                <c:pt idx="24">
                  <c:v>10.236250000000002</c:v>
                </c:pt>
                <c:pt idx="25">
                  <c:v>10.079843750000002</c:v>
                </c:pt>
                <c:pt idx="26">
                  <c:v>9.9234375000000021</c:v>
                </c:pt>
                <c:pt idx="27">
                  <c:v>9.7670312500000005</c:v>
                </c:pt>
                <c:pt idx="28">
                  <c:v>9.6106250000000024</c:v>
                </c:pt>
                <c:pt idx="29">
                  <c:v>9.4542187500000026</c:v>
                </c:pt>
                <c:pt idx="30">
                  <c:v>9.2978125000000009</c:v>
                </c:pt>
                <c:pt idx="31">
                  <c:v>9.1414062500000028</c:v>
                </c:pt>
                <c:pt idx="32">
                  <c:v>8.9849999999999994</c:v>
                </c:pt>
                <c:pt idx="33">
                  <c:v>8.8285937500000031</c:v>
                </c:pt>
                <c:pt idx="34">
                  <c:v>8.6721875000000033</c:v>
                </c:pt>
                <c:pt idx="35">
                  <c:v>8.5157812499999999</c:v>
                </c:pt>
                <c:pt idx="36">
                  <c:v>8.3593750000000018</c:v>
                </c:pt>
                <c:pt idx="37">
                  <c:v>8.2029687500000037</c:v>
                </c:pt>
                <c:pt idx="38">
                  <c:v>8.0465625000000021</c:v>
                </c:pt>
                <c:pt idx="39">
                  <c:v>7.8901562500000031</c:v>
                </c:pt>
                <c:pt idx="40">
                  <c:v>7.7337500000000023</c:v>
                </c:pt>
                <c:pt idx="41">
                  <c:v>7.5773437500000025</c:v>
                </c:pt>
                <c:pt idx="42">
                  <c:v>7.4209375000000026</c:v>
                </c:pt>
                <c:pt idx="43">
                  <c:v>7.2645312500000019</c:v>
                </c:pt>
                <c:pt idx="44">
                  <c:v>7.1081250000000029</c:v>
                </c:pt>
                <c:pt idx="45">
                  <c:v>6.9517187500000022</c:v>
                </c:pt>
                <c:pt idx="46">
                  <c:v>6.7953125000000023</c:v>
                </c:pt>
                <c:pt idx="47">
                  <c:v>6.6389062500000033</c:v>
                </c:pt>
                <c:pt idx="48">
                  <c:v>6.4825000000000017</c:v>
                </c:pt>
                <c:pt idx="49">
                  <c:v>6.3260937500000027</c:v>
                </c:pt>
                <c:pt idx="50">
                  <c:v>6.169687500000002</c:v>
                </c:pt>
                <c:pt idx="51">
                  <c:v>6.0132812500000021</c:v>
                </c:pt>
                <c:pt idx="52">
                  <c:v>5.8568750000000032</c:v>
                </c:pt>
                <c:pt idx="53">
                  <c:v>5.7004687500000024</c:v>
                </c:pt>
                <c:pt idx="54">
                  <c:v>5.5440625000000026</c:v>
                </c:pt>
                <c:pt idx="55">
                  <c:v>5.3876562500000045</c:v>
                </c:pt>
                <c:pt idx="56">
                  <c:v>5.2312500000000046</c:v>
                </c:pt>
                <c:pt idx="57">
                  <c:v>5.0748437500000012</c:v>
                </c:pt>
                <c:pt idx="58">
                  <c:v>4.9184375000000022</c:v>
                </c:pt>
                <c:pt idx="59">
                  <c:v>4.7620312500000024</c:v>
                </c:pt>
                <c:pt idx="60">
                  <c:v>4.6056250000000034</c:v>
                </c:pt>
                <c:pt idx="61">
                  <c:v>4.4492187500000036</c:v>
                </c:pt>
                <c:pt idx="62">
                  <c:v>4.2928125000000001</c:v>
                </c:pt>
                <c:pt idx="63">
                  <c:v>4.1364062500000021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E-48E8-B016-5CC5739E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87224"/>
        <c:axId val="544088504"/>
      </c:lineChart>
      <c:catAx>
        <c:axId val="54408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88504"/>
        <c:crosses val="autoZero"/>
        <c:auto val="1"/>
        <c:lblAlgn val="ctr"/>
        <c:lblOffset val="100"/>
        <c:noMultiLvlLbl val="0"/>
      </c:catAx>
      <c:valAx>
        <c:axId val="54408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8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32</xdr:row>
      <xdr:rowOff>99060</xdr:rowOff>
    </xdr:from>
    <xdr:to>
      <xdr:col>15</xdr:col>
      <xdr:colOff>228600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5E58B-5798-2517-23D5-0BB1AA5F3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F7E7-76D3-4D3B-8D40-215B4658B1C1}">
  <dimension ref="A1:AE97"/>
  <sheetViews>
    <sheetView tabSelected="1" workbookViewId="0">
      <selection activeCell="L21" sqref="L21"/>
    </sheetView>
  </sheetViews>
  <sheetFormatPr defaultRowHeight="13.8" x14ac:dyDescent="0.25"/>
  <cols>
    <col min="4" max="5" width="11.109375" bestFit="1" customWidth="1"/>
    <col min="6" max="6" width="10.109375" bestFit="1" customWidth="1"/>
  </cols>
  <sheetData>
    <row r="1" spans="1:12" x14ac:dyDescent="0.25">
      <c r="A1" s="3" t="s">
        <v>0</v>
      </c>
      <c r="B1" s="3">
        <v>100000</v>
      </c>
      <c r="C1" s="3"/>
      <c r="D1" s="3"/>
      <c r="I1" t="s">
        <v>0</v>
      </c>
      <c r="J1">
        <v>91000</v>
      </c>
    </row>
    <row r="2" spans="1:12" x14ac:dyDescent="0.25">
      <c r="A2" s="3" t="s">
        <v>1</v>
      </c>
      <c r="B2" s="3">
        <v>5600</v>
      </c>
      <c r="C2" s="3"/>
      <c r="D2" s="3"/>
      <c r="I2" t="s">
        <v>1</v>
      </c>
      <c r="J2">
        <v>10000</v>
      </c>
    </row>
    <row r="3" spans="1:12" x14ac:dyDescent="0.25">
      <c r="A3" s="3" t="s">
        <v>2</v>
      </c>
      <c r="B3" s="3">
        <v>5600</v>
      </c>
      <c r="C3" s="3"/>
      <c r="D3" s="3"/>
      <c r="I3" t="s">
        <v>2</v>
      </c>
      <c r="J3">
        <v>10000</v>
      </c>
    </row>
    <row r="4" spans="1:12" x14ac:dyDescent="0.25">
      <c r="A4" s="3" t="s">
        <v>3</v>
      </c>
      <c r="B4" s="3">
        <v>1.1000000000000001</v>
      </c>
      <c r="C4" s="3">
        <v>2.2000000000000002</v>
      </c>
      <c r="D4" s="3">
        <v>1.75</v>
      </c>
      <c r="I4" t="s">
        <v>3</v>
      </c>
      <c r="J4">
        <v>1.1000000000000001</v>
      </c>
      <c r="K4">
        <v>2.2000000000000002</v>
      </c>
      <c r="L4">
        <v>1.75</v>
      </c>
    </row>
    <row r="5" spans="1:12" x14ac:dyDescent="0.25">
      <c r="A5" s="3" t="s">
        <v>4</v>
      </c>
      <c r="B5" s="3">
        <f>1.25*(B2+B1)/B2-B4*(B2+B1)/(B2+B3)</f>
        <v>13.200000000000001</v>
      </c>
      <c r="C5" s="3">
        <f>1.25*(B2+B1)/B2-C4*(B2+B1)/(B2+B3)</f>
        <v>2.8285714285714292</v>
      </c>
      <c r="D5" s="3">
        <f>1.25*(B2+B1)/B2-D4*(B2+B1)/(B2+B3)</f>
        <v>7.071428571428573</v>
      </c>
      <c r="I5" t="s">
        <v>4</v>
      </c>
      <c r="J5">
        <f>1.25+$J$1*(   (1.25-J4)/$J$3 +1.25/$J$2  )</f>
        <v>13.989999999999998</v>
      </c>
      <c r="K5">
        <f t="shared" ref="K5:L5" si="0">1.25+$J$1*(   (1.25-K4)/$J$3 +1.25/$J$2  )</f>
        <v>3.9799999999999986</v>
      </c>
      <c r="L5">
        <f t="shared" si="0"/>
        <v>8.0750000000000011</v>
      </c>
    </row>
    <row r="6" spans="1:12" x14ac:dyDescent="0.25">
      <c r="A6" s="3" t="s">
        <v>5</v>
      </c>
      <c r="B6" s="3">
        <f>B5-C5</f>
        <v>10.371428571428572</v>
      </c>
      <c r="C6" s="3"/>
      <c r="D6" s="3"/>
      <c r="I6" t="s">
        <v>5</v>
      </c>
      <c r="J6">
        <f>J5-K5</f>
        <v>10.01</v>
      </c>
    </row>
    <row r="7" spans="1:12" x14ac:dyDescent="0.25">
      <c r="A7" s="3"/>
      <c r="B7" s="3"/>
      <c r="C7" s="3"/>
      <c r="D7" s="3"/>
    </row>
    <row r="8" spans="1:12" x14ac:dyDescent="0.25">
      <c r="A8" s="3"/>
      <c r="B8" s="3"/>
      <c r="C8" s="3"/>
      <c r="D8" s="3"/>
    </row>
    <row r="9" spans="1:12" x14ac:dyDescent="0.25">
      <c r="A9" s="3"/>
      <c r="B9" s="3"/>
      <c r="C9" s="3"/>
      <c r="D9" s="3"/>
    </row>
    <row r="10" spans="1:12" x14ac:dyDescent="0.25">
      <c r="A10" s="3"/>
      <c r="B10" s="3"/>
      <c r="C10" s="3"/>
      <c r="D10" s="3"/>
    </row>
    <row r="11" spans="1:12" x14ac:dyDescent="0.25">
      <c r="A11" s="3" t="s">
        <v>0</v>
      </c>
      <c r="B11" s="3">
        <v>182000</v>
      </c>
      <c r="C11" s="3"/>
      <c r="D11" s="3"/>
      <c r="I11" t="s">
        <v>0</v>
      </c>
      <c r="J11">
        <v>100000</v>
      </c>
    </row>
    <row r="12" spans="1:12" x14ac:dyDescent="0.25">
      <c r="A12" s="3" t="s">
        <v>1</v>
      </c>
      <c r="B12" s="3">
        <v>10000</v>
      </c>
      <c r="C12" s="3"/>
      <c r="D12" s="3"/>
      <c r="I12" t="s">
        <v>1</v>
      </c>
      <c r="J12">
        <v>10000</v>
      </c>
    </row>
    <row r="13" spans="1:12" x14ac:dyDescent="0.25">
      <c r="A13" s="3" t="s">
        <v>2</v>
      </c>
      <c r="B13" s="3">
        <v>10000</v>
      </c>
      <c r="C13" s="3"/>
      <c r="D13" s="3"/>
      <c r="I13" t="s">
        <v>2</v>
      </c>
      <c r="J13">
        <v>10000</v>
      </c>
    </row>
    <row r="14" spans="1:12" x14ac:dyDescent="0.25">
      <c r="A14" s="3" t="s">
        <v>3</v>
      </c>
      <c r="B14" s="3">
        <v>1.1000000000000001</v>
      </c>
      <c r="C14" s="3">
        <v>2.2000000000000002</v>
      </c>
      <c r="D14" s="3">
        <v>1.75</v>
      </c>
      <c r="I14" t="s">
        <v>3</v>
      </c>
      <c r="J14">
        <v>1.1000000000000001</v>
      </c>
      <c r="K14">
        <v>2.2000000000000002</v>
      </c>
      <c r="L14">
        <v>1.75</v>
      </c>
    </row>
    <row r="15" spans="1:12" x14ac:dyDescent="0.25">
      <c r="A15" s="3" t="s">
        <v>4</v>
      </c>
      <c r="B15" s="3">
        <f>1.25*(B12+B11)/B12-B14*(B12+B11)/(B12+B13)</f>
        <v>13.439999999999998</v>
      </c>
      <c r="C15" s="3">
        <f>1.25*(B12+B11)/B12-C14*(B12+B11)/(B12+B13)</f>
        <v>2.8799999999999955</v>
      </c>
      <c r="D15" s="3">
        <f>1.25*(B12+B11)/B12-D14*(B12+B11)/(B12+B13)</f>
        <v>7.1999999999999993</v>
      </c>
      <c r="I15" t="s">
        <v>4</v>
      </c>
      <c r="J15">
        <f>1.25+$J$11*(   (1.25-J14)/$J$13 +1.25/$J$12  )</f>
        <v>15.249999999999998</v>
      </c>
      <c r="K15">
        <f t="shared" ref="K15:L15" si="1">1.25+$J$11*(   (1.25-K14)/$J$13 +1.25/$J$12  )</f>
        <v>4.2499999999999982</v>
      </c>
      <c r="L15">
        <f t="shared" si="1"/>
        <v>8.75</v>
      </c>
    </row>
    <row r="16" spans="1:12" x14ac:dyDescent="0.25">
      <c r="A16" s="3" t="s">
        <v>5</v>
      </c>
      <c r="B16" s="3">
        <f>B15-C15</f>
        <v>10.560000000000002</v>
      </c>
      <c r="C16" s="3"/>
      <c r="D16" s="3"/>
      <c r="I16" t="s">
        <v>5</v>
      </c>
      <c r="J16">
        <f>J15-K15</f>
        <v>11</v>
      </c>
    </row>
    <row r="17" spans="1:31" x14ac:dyDescent="0.25">
      <c r="A17" s="3"/>
      <c r="B17" s="3"/>
      <c r="C17" s="3"/>
      <c r="D17" s="3"/>
    </row>
    <row r="18" spans="1:31" x14ac:dyDescent="0.25">
      <c r="A18" s="3"/>
      <c r="B18" s="3"/>
      <c r="C18" s="3"/>
      <c r="D18" s="3"/>
    </row>
    <row r="19" spans="1:31" x14ac:dyDescent="0.25">
      <c r="A19" s="3"/>
      <c r="B19" s="3"/>
      <c r="C19" s="3"/>
      <c r="D19" s="3"/>
    </row>
    <row r="20" spans="1:31" x14ac:dyDescent="0.25">
      <c r="A20" s="3"/>
      <c r="B20" s="3"/>
      <c r="C20" s="3"/>
      <c r="D20" s="3"/>
    </row>
    <row r="21" spans="1:31" x14ac:dyDescent="0.25">
      <c r="A21" s="3" t="s">
        <v>0</v>
      </c>
      <c r="B21" s="3">
        <v>100000</v>
      </c>
      <c r="C21" s="3"/>
      <c r="D21" s="3"/>
    </row>
    <row r="22" spans="1:31" x14ac:dyDescent="0.25">
      <c r="A22" s="3" t="s">
        <v>1</v>
      </c>
      <c r="B22" s="3">
        <v>5600</v>
      </c>
      <c r="C22" s="3"/>
      <c r="D22" s="3"/>
    </row>
    <row r="23" spans="1:31" x14ac:dyDescent="0.25">
      <c r="A23" s="3" t="s">
        <v>2</v>
      </c>
      <c r="B23" s="3">
        <v>4300</v>
      </c>
      <c r="C23" s="3"/>
      <c r="D23" s="3"/>
    </row>
    <row r="24" spans="1:31" x14ac:dyDescent="0.25">
      <c r="A24" s="3" t="s">
        <v>3</v>
      </c>
      <c r="B24" s="3">
        <v>1.1000000000000001</v>
      </c>
      <c r="C24" s="3">
        <v>2.2000000000000002</v>
      </c>
      <c r="D24" s="3">
        <v>1.75</v>
      </c>
    </row>
    <row r="25" spans="1:31" x14ac:dyDescent="0.25">
      <c r="A25" s="3" t="s">
        <v>4</v>
      </c>
      <c r="B25" s="3">
        <f>1.25*(B22+B21)/B22-B24*(B22+B21)/(B22+B23)</f>
        <v>11.838095238095239</v>
      </c>
      <c r="C25" s="3">
        <f>1.25*(B22+B21)/B22-C24*(B22+B21)/(B22+B23)</f>
        <v>0.10476190476190439</v>
      </c>
      <c r="D25" s="3">
        <f>1.25*(B22+B21)/B22-D24*(B22+B21)/(B22+B23)</f>
        <v>4.9047619047619051</v>
      </c>
    </row>
    <row r="26" spans="1:31" x14ac:dyDescent="0.25">
      <c r="A26" s="3" t="s">
        <v>5</v>
      </c>
      <c r="B26" s="3">
        <f>B25-C25</f>
        <v>11.733333333333334</v>
      </c>
      <c r="C26" s="3"/>
      <c r="D26" s="3"/>
    </row>
    <row r="27" spans="1:31" x14ac:dyDescent="0.25">
      <c r="A27" s="3"/>
      <c r="B27" s="3"/>
      <c r="C27" s="3"/>
      <c r="D27" s="3"/>
    </row>
    <row r="29" spans="1:31" x14ac:dyDescent="0.25">
      <c r="AE29" t="s">
        <v>15</v>
      </c>
    </row>
    <row r="30" spans="1:31" x14ac:dyDescent="0.25">
      <c r="S30" t="s">
        <v>7</v>
      </c>
      <c r="T30" t="s">
        <v>8</v>
      </c>
      <c r="U30" t="s">
        <v>9</v>
      </c>
      <c r="V30" t="s">
        <v>10</v>
      </c>
      <c r="W30" t="s">
        <v>11</v>
      </c>
      <c r="X30" t="s">
        <v>12</v>
      </c>
    </row>
    <row r="31" spans="1:31" x14ac:dyDescent="0.25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S31">
        <v>3.3</v>
      </c>
      <c r="T31">
        <v>6</v>
      </c>
      <c r="U31">
        <f>2^T31</f>
        <v>64</v>
      </c>
      <c r="V31" s="2">
        <v>90800</v>
      </c>
      <c r="W31" s="2">
        <v>9100</v>
      </c>
      <c r="X31" s="2">
        <v>10000</v>
      </c>
    </row>
    <row r="32" spans="1:31" x14ac:dyDescent="0.25">
      <c r="A32">
        <v>3.3</v>
      </c>
      <c r="B32">
        <v>6</v>
      </c>
      <c r="C32">
        <f>2^B32</f>
        <v>64</v>
      </c>
      <c r="D32" s="2">
        <v>91000</v>
      </c>
      <c r="E32" s="2">
        <v>10000</v>
      </c>
      <c r="F32" s="2">
        <v>10000</v>
      </c>
      <c r="S32" t="s">
        <v>6</v>
      </c>
      <c r="U32" t="s">
        <v>4</v>
      </c>
      <c r="W32" t="s">
        <v>13</v>
      </c>
      <c r="X32" t="s">
        <v>14</v>
      </c>
    </row>
    <row r="33" spans="1:24" x14ac:dyDescent="0.25">
      <c r="A33" t="s">
        <v>6</v>
      </c>
      <c r="C33" t="s">
        <v>4</v>
      </c>
      <c r="E33" t="s">
        <v>13</v>
      </c>
      <c r="F33" t="s">
        <v>14</v>
      </c>
      <c r="S33">
        <v>0</v>
      </c>
      <c r="T33" s="1">
        <f>($A$32/3 ) * ( 1+ S33/$C$32 )</f>
        <v>1.0999999999999999</v>
      </c>
      <c r="U33">
        <f>1.25+$V$31*(  ( 1.25-T33)/$X$31  +1.25/$W$31 )</f>
        <v>15.084527472527475</v>
      </c>
      <c r="W33">
        <f>U96</f>
        <v>5.2525899725274741</v>
      </c>
      <c r="X33">
        <f>U33</f>
        <v>15.084527472527475</v>
      </c>
    </row>
    <row r="34" spans="1:24" x14ac:dyDescent="0.25">
      <c r="A34">
        <v>0</v>
      </c>
      <c r="B34" s="1">
        <f>($A$32/3 ) * ( 1+ A34/$C$32 )</f>
        <v>1.0999999999999999</v>
      </c>
      <c r="C34">
        <f>1.25+$D$32*(  ( 1.25-B34)/$F$32  +1.25/$E$32 )</f>
        <v>13.990000000000002</v>
      </c>
      <c r="E34">
        <f>C97</f>
        <v>4.1364062500000021</v>
      </c>
      <c r="F34">
        <f>C34</f>
        <v>13.990000000000002</v>
      </c>
      <c r="S34">
        <v>1</v>
      </c>
      <c r="T34" s="1">
        <f t="shared" ref="T34:T96" si="2">($A$32/3 ) * ( 1+ S34/$C$32 )</f>
        <v>1.1171874999999998</v>
      </c>
      <c r="U34">
        <f t="shared" ref="U34:U96" si="3">1.25+$V$31*(  ( 1.25-T34)/$X$31  +1.25/$W$31 )</f>
        <v>14.928464972527475</v>
      </c>
    </row>
    <row r="35" spans="1:24" x14ac:dyDescent="0.25">
      <c r="A35">
        <v>1</v>
      </c>
      <c r="B35" s="1">
        <f t="shared" ref="B35:B97" si="4">($A$32/3 ) * ( 1+ A35/$C$32 )</f>
        <v>1.1171874999999998</v>
      </c>
      <c r="C35">
        <f t="shared" ref="C35:C97" si="5">1.25+$D$32*(  ( 1.25-B35)/$F$32  +1.25/$E$32 )</f>
        <v>13.833593750000002</v>
      </c>
      <c r="S35">
        <v>2</v>
      </c>
      <c r="T35" s="1">
        <f t="shared" si="2"/>
        <v>1.1343749999999999</v>
      </c>
      <c r="U35">
        <f t="shared" si="3"/>
        <v>14.772402472527475</v>
      </c>
    </row>
    <row r="36" spans="1:24" x14ac:dyDescent="0.25">
      <c r="A36">
        <v>2</v>
      </c>
      <c r="B36" s="1">
        <f t="shared" si="4"/>
        <v>1.1343749999999999</v>
      </c>
      <c r="C36">
        <f t="shared" si="5"/>
        <v>13.677187500000002</v>
      </c>
      <c r="S36">
        <v>3</v>
      </c>
      <c r="T36" s="1">
        <f t="shared" si="2"/>
        <v>1.1515624999999998</v>
      </c>
      <c r="U36">
        <f t="shared" si="3"/>
        <v>14.616339972527474</v>
      </c>
    </row>
    <row r="37" spans="1:24" x14ac:dyDescent="0.25">
      <c r="A37">
        <v>3</v>
      </c>
      <c r="B37" s="1">
        <f t="shared" si="4"/>
        <v>1.1515624999999998</v>
      </c>
      <c r="C37">
        <f t="shared" si="5"/>
        <v>13.520781250000001</v>
      </c>
      <c r="S37">
        <v>4</v>
      </c>
      <c r="T37" s="1">
        <f t="shared" si="2"/>
        <v>1.16875</v>
      </c>
      <c r="U37">
        <f t="shared" si="3"/>
        <v>14.460277472527473</v>
      </c>
    </row>
    <row r="38" spans="1:24" x14ac:dyDescent="0.25">
      <c r="A38">
        <v>4</v>
      </c>
      <c r="B38" s="1">
        <f t="shared" si="4"/>
        <v>1.16875</v>
      </c>
      <c r="C38">
        <f t="shared" si="5"/>
        <v>13.364374999999999</v>
      </c>
      <c r="S38">
        <v>5</v>
      </c>
      <c r="T38" s="1">
        <f t="shared" si="2"/>
        <v>1.1859374999999999</v>
      </c>
      <c r="U38">
        <f t="shared" si="3"/>
        <v>14.304214972527474</v>
      </c>
    </row>
    <row r="39" spans="1:24" x14ac:dyDescent="0.25">
      <c r="A39">
        <v>5</v>
      </c>
      <c r="B39" s="1">
        <f t="shared" si="4"/>
        <v>1.1859374999999999</v>
      </c>
      <c r="C39">
        <f t="shared" si="5"/>
        <v>13.207968750000001</v>
      </c>
      <c r="S39">
        <v>6</v>
      </c>
      <c r="T39" s="1">
        <f t="shared" si="2"/>
        <v>1.2031249999999998</v>
      </c>
      <c r="U39">
        <f t="shared" si="3"/>
        <v>14.148152472527475</v>
      </c>
    </row>
    <row r="40" spans="1:24" x14ac:dyDescent="0.25">
      <c r="A40">
        <v>6</v>
      </c>
      <c r="B40" s="1">
        <f t="shared" si="4"/>
        <v>1.2031249999999998</v>
      </c>
      <c r="C40">
        <f t="shared" si="5"/>
        <v>13.051562500000003</v>
      </c>
      <c r="S40">
        <v>7</v>
      </c>
      <c r="T40" s="1">
        <f t="shared" si="2"/>
        <v>1.2203124999999999</v>
      </c>
      <c r="U40">
        <f t="shared" si="3"/>
        <v>13.992089972527474</v>
      </c>
    </row>
    <row r="41" spans="1:24" x14ac:dyDescent="0.25">
      <c r="A41">
        <v>7</v>
      </c>
      <c r="B41" s="1">
        <f t="shared" si="4"/>
        <v>1.2203124999999999</v>
      </c>
      <c r="C41">
        <f t="shared" si="5"/>
        <v>12.895156250000001</v>
      </c>
      <c r="S41">
        <v>8</v>
      </c>
      <c r="T41" s="1">
        <f t="shared" si="2"/>
        <v>1.2374999999999998</v>
      </c>
      <c r="U41">
        <f t="shared" si="3"/>
        <v>13.836027472527475</v>
      </c>
    </row>
    <row r="42" spans="1:24" x14ac:dyDescent="0.25">
      <c r="A42">
        <v>8</v>
      </c>
      <c r="B42" s="1">
        <f t="shared" si="4"/>
        <v>1.2374999999999998</v>
      </c>
      <c r="C42">
        <f t="shared" si="5"/>
        <v>12.738750000000003</v>
      </c>
      <c r="S42">
        <v>9</v>
      </c>
      <c r="T42" s="1">
        <f t="shared" si="2"/>
        <v>1.2546875</v>
      </c>
      <c r="U42">
        <f t="shared" si="3"/>
        <v>13.679964972527472</v>
      </c>
    </row>
    <row r="43" spans="1:24" x14ac:dyDescent="0.25">
      <c r="A43">
        <v>9</v>
      </c>
      <c r="B43" s="1">
        <f t="shared" si="4"/>
        <v>1.2546875</v>
      </c>
      <c r="C43">
        <f t="shared" si="5"/>
        <v>12.58234375</v>
      </c>
      <c r="S43">
        <v>10</v>
      </c>
      <c r="T43" s="1">
        <f t="shared" si="2"/>
        <v>1.2718749999999999</v>
      </c>
      <c r="U43">
        <f t="shared" si="3"/>
        <v>13.523902472527473</v>
      </c>
    </row>
    <row r="44" spans="1:24" x14ac:dyDescent="0.25">
      <c r="A44">
        <v>10</v>
      </c>
      <c r="B44" s="1">
        <f t="shared" si="4"/>
        <v>1.2718749999999999</v>
      </c>
      <c r="C44">
        <f t="shared" si="5"/>
        <v>12.425937500000002</v>
      </c>
      <c r="S44">
        <v>11</v>
      </c>
      <c r="T44" s="1">
        <f t="shared" si="2"/>
        <v>1.2890624999999998</v>
      </c>
      <c r="U44">
        <f t="shared" si="3"/>
        <v>13.367839972527475</v>
      </c>
    </row>
    <row r="45" spans="1:24" x14ac:dyDescent="0.25">
      <c r="A45">
        <v>11</v>
      </c>
      <c r="B45" s="1">
        <f t="shared" si="4"/>
        <v>1.2890624999999998</v>
      </c>
      <c r="C45">
        <f t="shared" si="5"/>
        <v>12.269531250000002</v>
      </c>
      <c r="S45">
        <v>12</v>
      </c>
      <c r="T45" s="1">
        <f t="shared" si="2"/>
        <v>1.3062499999999999</v>
      </c>
      <c r="U45">
        <f t="shared" si="3"/>
        <v>13.211777472527473</v>
      </c>
    </row>
    <row r="46" spans="1:24" x14ac:dyDescent="0.25">
      <c r="A46">
        <v>12</v>
      </c>
      <c r="B46" s="1">
        <f t="shared" si="4"/>
        <v>1.3062499999999999</v>
      </c>
      <c r="C46">
        <f t="shared" si="5"/>
        <v>12.113125000000002</v>
      </c>
      <c r="S46">
        <v>13</v>
      </c>
      <c r="T46" s="1">
        <f t="shared" si="2"/>
        <v>1.3234374999999998</v>
      </c>
      <c r="U46">
        <f t="shared" si="3"/>
        <v>13.055714972527475</v>
      </c>
    </row>
    <row r="47" spans="1:24" x14ac:dyDescent="0.25">
      <c r="A47">
        <v>13</v>
      </c>
      <c r="B47" s="1">
        <f t="shared" si="4"/>
        <v>1.3234374999999998</v>
      </c>
      <c r="C47">
        <f t="shared" si="5"/>
        <v>11.956718750000002</v>
      </c>
      <c r="S47">
        <v>14</v>
      </c>
      <c r="T47" s="1">
        <f t="shared" si="2"/>
        <v>1.3406249999999997</v>
      </c>
      <c r="U47">
        <f t="shared" si="3"/>
        <v>12.899652472527475</v>
      </c>
    </row>
    <row r="48" spans="1:24" x14ac:dyDescent="0.25">
      <c r="A48">
        <v>14</v>
      </c>
      <c r="B48" s="1">
        <f t="shared" si="4"/>
        <v>1.3406249999999997</v>
      </c>
      <c r="C48">
        <f t="shared" si="5"/>
        <v>11.800312500000002</v>
      </c>
      <c r="S48">
        <v>15</v>
      </c>
      <c r="T48" s="1">
        <f t="shared" si="2"/>
        <v>1.3578124999999999</v>
      </c>
      <c r="U48">
        <f t="shared" si="3"/>
        <v>12.743589972527474</v>
      </c>
    </row>
    <row r="49" spans="1:21" x14ac:dyDescent="0.25">
      <c r="A49">
        <v>15</v>
      </c>
      <c r="B49" s="1">
        <f t="shared" si="4"/>
        <v>1.3578124999999999</v>
      </c>
      <c r="C49">
        <f t="shared" si="5"/>
        <v>11.643906250000002</v>
      </c>
      <c r="S49">
        <v>16</v>
      </c>
      <c r="T49" s="1">
        <f t="shared" si="2"/>
        <v>1.3749999999999998</v>
      </c>
      <c r="U49">
        <f t="shared" si="3"/>
        <v>12.587527472527475</v>
      </c>
    </row>
    <row r="50" spans="1:21" x14ac:dyDescent="0.25">
      <c r="A50">
        <v>16</v>
      </c>
      <c r="B50" s="1">
        <f t="shared" si="4"/>
        <v>1.3749999999999998</v>
      </c>
      <c r="C50">
        <f t="shared" si="5"/>
        <v>11.487500000000002</v>
      </c>
      <c r="S50">
        <v>17</v>
      </c>
      <c r="T50" s="1">
        <f t="shared" si="2"/>
        <v>1.3921874999999999</v>
      </c>
      <c r="U50">
        <f t="shared" si="3"/>
        <v>12.431464972527474</v>
      </c>
    </row>
    <row r="51" spans="1:21" x14ac:dyDescent="0.25">
      <c r="A51">
        <v>17</v>
      </c>
      <c r="B51" s="1">
        <f t="shared" si="4"/>
        <v>1.3921874999999999</v>
      </c>
      <c r="C51">
        <f t="shared" si="5"/>
        <v>11.331093750000001</v>
      </c>
      <c r="S51">
        <v>18</v>
      </c>
      <c r="T51" s="1">
        <f t="shared" si="2"/>
        <v>1.4093749999999998</v>
      </c>
      <c r="U51">
        <f t="shared" si="3"/>
        <v>12.275402472527475</v>
      </c>
    </row>
    <row r="52" spans="1:21" x14ac:dyDescent="0.25">
      <c r="A52">
        <v>18</v>
      </c>
      <c r="B52" s="1">
        <f t="shared" si="4"/>
        <v>1.4093749999999998</v>
      </c>
      <c r="C52">
        <f t="shared" si="5"/>
        <v>11.174687500000003</v>
      </c>
      <c r="S52">
        <v>19</v>
      </c>
      <c r="T52" s="1">
        <f t="shared" si="2"/>
        <v>1.4265624999999997</v>
      </c>
      <c r="U52">
        <f t="shared" si="3"/>
        <v>12.119339972527476</v>
      </c>
    </row>
    <row r="53" spans="1:21" x14ac:dyDescent="0.25">
      <c r="A53">
        <v>19</v>
      </c>
      <c r="B53" s="1">
        <f t="shared" si="4"/>
        <v>1.4265624999999997</v>
      </c>
      <c r="C53">
        <f t="shared" si="5"/>
        <v>11.018281250000003</v>
      </c>
      <c r="S53">
        <v>20</v>
      </c>
      <c r="T53" s="1">
        <f t="shared" si="2"/>
        <v>1.4437499999999999</v>
      </c>
      <c r="U53">
        <f t="shared" si="3"/>
        <v>11.963277472527475</v>
      </c>
    </row>
    <row r="54" spans="1:21" x14ac:dyDescent="0.25">
      <c r="A54">
        <v>20</v>
      </c>
      <c r="B54" s="1">
        <f t="shared" si="4"/>
        <v>1.4437499999999999</v>
      </c>
      <c r="C54">
        <f t="shared" si="5"/>
        <v>10.861875000000001</v>
      </c>
      <c r="S54">
        <v>21</v>
      </c>
      <c r="T54" s="1">
        <f t="shared" si="2"/>
        <v>1.4609374999999998</v>
      </c>
      <c r="U54">
        <f t="shared" si="3"/>
        <v>11.807214972527474</v>
      </c>
    </row>
    <row r="55" spans="1:21" x14ac:dyDescent="0.25">
      <c r="A55">
        <v>21</v>
      </c>
      <c r="B55" s="1">
        <f t="shared" si="4"/>
        <v>1.4609374999999998</v>
      </c>
      <c r="C55">
        <f t="shared" si="5"/>
        <v>10.705468750000001</v>
      </c>
      <c r="S55">
        <v>22</v>
      </c>
      <c r="T55" s="1">
        <f t="shared" si="2"/>
        <v>1.4781249999999999</v>
      </c>
      <c r="U55">
        <f t="shared" si="3"/>
        <v>11.651152472527473</v>
      </c>
    </row>
    <row r="56" spans="1:21" x14ac:dyDescent="0.25">
      <c r="A56">
        <v>22</v>
      </c>
      <c r="B56" s="1">
        <f t="shared" si="4"/>
        <v>1.4781249999999999</v>
      </c>
      <c r="C56">
        <f t="shared" si="5"/>
        <v>10.549062500000002</v>
      </c>
      <c r="S56">
        <v>23</v>
      </c>
      <c r="T56" s="1">
        <f t="shared" si="2"/>
        <v>1.4953124999999998</v>
      </c>
      <c r="U56">
        <f t="shared" si="3"/>
        <v>11.495089972527476</v>
      </c>
    </row>
    <row r="57" spans="1:21" x14ac:dyDescent="0.25">
      <c r="A57">
        <v>23</v>
      </c>
      <c r="B57" s="1">
        <f t="shared" si="4"/>
        <v>1.4953124999999998</v>
      </c>
      <c r="C57">
        <f t="shared" si="5"/>
        <v>10.392656250000002</v>
      </c>
      <c r="S57">
        <v>24</v>
      </c>
      <c r="T57" s="1">
        <f t="shared" si="2"/>
        <v>1.5124999999999997</v>
      </c>
      <c r="U57">
        <f t="shared" si="3"/>
        <v>11.339027472527475</v>
      </c>
    </row>
    <row r="58" spans="1:21" x14ac:dyDescent="0.25">
      <c r="A58">
        <v>24</v>
      </c>
      <c r="B58" s="1">
        <f t="shared" si="4"/>
        <v>1.5124999999999997</v>
      </c>
      <c r="C58">
        <f t="shared" si="5"/>
        <v>10.236250000000002</v>
      </c>
      <c r="S58">
        <v>25</v>
      </c>
      <c r="T58" s="1">
        <f t="shared" si="2"/>
        <v>1.5296874999999999</v>
      </c>
      <c r="U58">
        <f t="shared" si="3"/>
        <v>11.182964972527474</v>
      </c>
    </row>
    <row r="59" spans="1:21" x14ac:dyDescent="0.25">
      <c r="A59">
        <v>25</v>
      </c>
      <c r="B59" s="1">
        <f t="shared" si="4"/>
        <v>1.5296874999999999</v>
      </c>
      <c r="C59">
        <f t="shared" si="5"/>
        <v>10.079843750000002</v>
      </c>
      <c r="S59">
        <v>26</v>
      </c>
      <c r="T59" s="1">
        <f t="shared" si="2"/>
        <v>1.5468749999999998</v>
      </c>
      <c r="U59">
        <f t="shared" si="3"/>
        <v>11.026902472527475</v>
      </c>
    </row>
    <row r="60" spans="1:21" x14ac:dyDescent="0.25">
      <c r="A60">
        <v>26</v>
      </c>
      <c r="B60" s="1">
        <f t="shared" si="4"/>
        <v>1.5468749999999998</v>
      </c>
      <c r="C60">
        <f t="shared" si="5"/>
        <v>9.9234375000000021</v>
      </c>
      <c r="S60">
        <v>27</v>
      </c>
      <c r="T60" s="1">
        <f t="shared" si="2"/>
        <v>1.5640624999999999</v>
      </c>
      <c r="U60">
        <f t="shared" si="3"/>
        <v>10.870839972527474</v>
      </c>
    </row>
    <row r="61" spans="1:21" x14ac:dyDescent="0.25">
      <c r="A61">
        <v>27</v>
      </c>
      <c r="B61" s="1">
        <f t="shared" si="4"/>
        <v>1.5640624999999999</v>
      </c>
      <c r="C61">
        <f t="shared" si="5"/>
        <v>9.7670312500000005</v>
      </c>
      <c r="S61">
        <v>28</v>
      </c>
      <c r="T61" s="1">
        <f t="shared" si="2"/>
        <v>1.5812499999999998</v>
      </c>
      <c r="U61">
        <f t="shared" si="3"/>
        <v>10.714777472527475</v>
      </c>
    </row>
    <row r="62" spans="1:21" x14ac:dyDescent="0.25">
      <c r="A62">
        <v>28</v>
      </c>
      <c r="B62" s="1">
        <f t="shared" si="4"/>
        <v>1.5812499999999998</v>
      </c>
      <c r="C62">
        <f t="shared" si="5"/>
        <v>9.6106250000000024</v>
      </c>
      <c r="S62">
        <v>29</v>
      </c>
      <c r="T62" s="1">
        <f t="shared" si="2"/>
        <v>1.5984374999999997</v>
      </c>
      <c r="U62">
        <f t="shared" si="3"/>
        <v>10.558714972527474</v>
      </c>
    </row>
    <row r="63" spans="1:21" x14ac:dyDescent="0.25">
      <c r="A63">
        <v>29</v>
      </c>
      <c r="B63" s="1">
        <f t="shared" si="4"/>
        <v>1.5984374999999997</v>
      </c>
      <c r="C63">
        <f t="shared" si="5"/>
        <v>9.4542187500000026</v>
      </c>
      <c r="S63">
        <v>30</v>
      </c>
      <c r="T63" s="1">
        <f t="shared" si="2"/>
        <v>1.6156249999999999</v>
      </c>
      <c r="U63">
        <f t="shared" si="3"/>
        <v>10.402652472527473</v>
      </c>
    </row>
    <row r="64" spans="1:21" x14ac:dyDescent="0.25">
      <c r="A64">
        <v>30</v>
      </c>
      <c r="B64" s="1">
        <f t="shared" si="4"/>
        <v>1.6156249999999999</v>
      </c>
      <c r="C64">
        <f t="shared" si="5"/>
        <v>9.2978125000000009</v>
      </c>
      <c r="S64">
        <v>31</v>
      </c>
      <c r="T64" s="1">
        <f t="shared" si="2"/>
        <v>1.6328124999999998</v>
      </c>
      <c r="U64">
        <f t="shared" si="3"/>
        <v>10.246589972527474</v>
      </c>
    </row>
    <row r="65" spans="1:21" x14ac:dyDescent="0.25">
      <c r="A65">
        <v>31</v>
      </c>
      <c r="B65" s="1">
        <f t="shared" si="4"/>
        <v>1.6328124999999998</v>
      </c>
      <c r="C65">
        <f t="shared" si="5"/>
        <v>9.1414062500000028</v>
      </c>
      <c r="S65">
        <v>32</v>
      </c>
      <c r="T65" s="1">
        <f t="shared" si="2"/>
        <v>1.65</v>
      </c>
      <c r="U65">
        <f t="shared" si="3"/>
        <v>10.090527472527473</v>
      </c>
    </row>
    <row r="66" spans="1:21" x14ac:dyDescent="0.25">
      <c r="A66">
        <v>32</v>
      </c>
      <c r="B66" s="1">
        <f t="shared" si="4"/>
        <v>1.65</v>
      </c>
      <c r="C66">
        <f t="shared" si="5"/>
        <v>8.9849999999999994</v>
      </c>
      <c r="S66">
        <v>33</v>
      </c>
      <c r="T66" s="1">
        <f t="shared" si="2"/>
        <v>1.6671874999999998</v>
      </c>
      <c r="U66">
        <f t="shared" si="3"/>
        <v>9.9344649725274738</v>
      </c>
    </row>
    <row r="67" spans="1:21" x14ac:dyDescent="0.25">
      <c r="A67">
        <v>33</v>
      </c>
      <c r="B67" s="1">
        <f t="shared" si="4"/>
        <v>1.6671874999999998</v>
      </c>
      <c r="C67">
        <f t="shared" si="5"/>
        <v>8.8285937500000031</v>
      </c>
      <c r="S67">
        <v>34</v>
      </c>
      <c r="T67" s="1">
        <f t="shared" si="2"/>
        <v>1.6843749999999997</v>
      </c>
      <c r="U67">
        <f t="shared" si="3"/>
        <v>9.7784024725274765</v>
      </c>
    </row>
    <row r="68" spans="1:21" x14ac:dyDescent="0.25">
      <c r="A68">
        <v>34</v>
      </c>
      <c r="B68" s="1">
        <f t="shared" si="4"/>
        <v>1.6843749999999997</v>
      </c>
      <c r="C68">
        <f t="shared" si="5"/>
        <v>8.6721875000000033</v>
      </c>
      <c r="S68">
        <v>35</v>
      </c>
      <c r="T68" s="1">
        <f t="shared" si="2"/>
        <v>1.7015624999999999</v>
      </c>
      <c r="U68">
        <f t="shared" si="3"/>
        <v>9.6223399725274739</v>
      </c>
    </row>
    <row r="69" spans="1:21" x14ac:dyDescent="0.25">
      <c r="A69">
        <v>35</v>
      </c>
      <c r="B69" s="1">
        <f t="shared" si="4"/>
        <v>1.7015624999999999</v>
      </c>
      <c r="C69">
        <f t="shared" si="5"/>
        <v>8.5157812499999999</v>
      </c>
      <c r="S69">
        <v>36</v>
      </c>
      <c r="T69" s="1">
        <f t="shared" si="2"/>
        <v>1.7187499999999998</v>
      </c>
      <c r="U69">
        <f t="shared" si="3"/>
        <v>9.466277472527473</v>
      </c>
    </row>
    <row r="70" spans="1:21" x14ac:dyDescent="0.25">
      <c r="A70">
        <v>36</v>
      </c>
      <c r="B70" s="1">
        <f t="shared" si="4"/>
        <v>1.7187499999999998</v>
      </c>
      <c r="C70">
        <f t="shared" si="5"/>
        <v>8.3593750000000018</v>
      </c>
      <c r="S70">
        <v>37</v>
      </c>
      <c r="T70" s="1">
        <f t="shared" si="2"/>
        <v>1.7359374999999997</v>
      </c>
      <c r="U70">
        <f t="shared" si="3"/>
        <v>9.3102149725274757</v>
      </c>
    </row>
    <row r="71" spans="1:21" x14ac:dyDescent="0.25">
      <c r="A71">
        <v>37</v>
      </c>
      <c r="B71" s="1">
        <f t="shared" si="4"/>
        <v>1.7359374999999997</v>
      </c>
      <c r="C71">
        <f t="shared" si="5"/>
        <v>8.2029687500000037</v>
      </c>
      <c r="S71">
        <v>38</v>
      </c>
      <c r="T71" s="1">
        <f t="shared" si="2"/>
        <v>1.7531249999999998</v>
      </c>
      <c r="U71">
        <f t="shared" si="3"/>
        <v>9.1541524725274748</v>
      </c>
    </row>
    <row r="72" spans="1:21" x14ac:dyDescent="0.25">
      <c r="A72">
        <v>38</v>
      </c>
      <c r="B72" s="1">
        <f t="shared" si="4"/>
        <v>1.7531249999999998</v>
      </c>
      <c r="C72">
        <f t="shared" si="5"/>
        <v>8.0465625000000021</v>
      </c>
      <c r="S72">
        <v>39</v>
      </c>
      <c r="T72" s="1">
        <f t="shared" si="2"/>
        <v>1.7703124999999997</v>
      </c>
      <c r="U72">
        <f t="shared" si="3"/>
        <v>8.9980899725274757</v>
      </c>
    </row>
    <row r="73" spans="1:21" x14ac:dyDescent="0.25">
      <c r="A73">
        <v>39</v>
      </c>
      <c r="B73" s="1">
        <f t="shared" si="4"/>
        <v>1.7703124999999997</v>
      </c>
      <c r="C73">
        <f t="shared" si="5"/>
        <v>7.8901562500000031</v>
      </c>
      <c r="S73">
        <v>40</v>
      </c>
      <c r="T73" s="1">
        <f t="shared" si="2"/>
        <v>1.7874999999999999</v>
      </c>
      <c r="U73">
        <f t="shared" si="3"/>
        <v>8.8420274725274748</v>
      </c>
    </row>
    <row r="74" spans="1:21" x14ac:dyDescent="0.25">
      <c r="A74">
        <v>40</v>
      </c>
      <c r="B74" s="1">
        <f t="shared" si="4"/>
        <v>1.7874999999999999</v>
      </c>
      <c r="C74">
        <f t="shared" si="5"/>
        <v>7.7337500000000023</v>
      </c>
      <c r="S74">
        <v>41</v>
      </c>
      <c r="T74" s="1">
        <f t="shared" si="2"/>
        <v>1.8046874999999998</v>
      </c>
      <c r="U74">
        <f t="shared" si="3"/>
        <v>8.6859649725274757</v>
      </c>
    </row>
    <row r="75" spans="1:21" x14ac:dyDescent="0.25">
      <c r="A75">
        <v>41</v>
      </c>
      <c r="B75" s="1">
        <f t="shared" si="4"/>
        <v>1.8046874999999998</v>
      </c>
      <c r="C75">
        <f t="shared" si="5"/>
        <v>7.5773437500000025</v>
      </c>
      <c r="S75">
        <v>42</v>
      </c>
      <c r="T75" s="1">
        <f t="shared" si="2"/>
        <v>1.8218749999999997</v>
      </c>
      <c r="U75">
        <f t="shared" si="3"/>
        <v>8.5299024725274748</v>
      </c>
    </row>
    <row r="76" spans="1:21" x14ac:dyDescent="0.25">
      <c r="A76">
        <v>42</v>
      </c>
      <c r="B76" s="1">
        <f t="shared" si="4"/>
        <v>1.8218749999999997</v>
      </c>
      <c r="C76">
        <f t="shared" si="5"/>
        <v>7.4209375000000026</v>
      </c>
      <c r="S76">
        <v>43</v>
      </c>
      <c r="T76" s="1">
        <f t="shared" si="2"/>
        <v>1.8390624999999998</v>
      </c>
      <c r="U76">
        <f t="shared" si="3"/>
        <v>8.3738399725274739</v>
      </c>
    </row>
    <row r="77" spans="1:21" x14ac:dyDescent="0.25">
      <c r="A77">
        <v>43</v>
      </c>
      <c r="B77" s="1">
        <f t="shared" si="4"/>
        <v>1.8390624999999998</v>
      </c>
      <c r="C77">
        <f t="shared" si="5"/>
        <v>7.2645312500000019</v>
      </c>
      <c r="S77">
        <v>44</v>
      </c>
      <c r="T77" s="1">
        <f t="shared" si="2"/>
        <v>1.8562499999999997</v>
      </c>
      <c r="U77">
        <f t="shared" si="3"/>
        <v>8.2177774725274766</v>
      </c>
    </row>
    <row r="78" spans="1:21" x14ac:dyDescent="0.25">
      <c r="A78">
        <v>44</v>
      </c>
      <c r="B78" s="1">
        <f t="shared" si="4"/>
        <v>1.8562499999999997</v>
      </c>
      <c r="C78">
        <f t="shared" si="5"/>
        <v>7.1081250000000029</v>
      </c>
      <c r="S78">
        <v>45</v>
      </c>
      <c r="T78" s="1">
        <f t="shared" si="2"/>
        <v>1.8734374999999999</v>
      </c>
      <c r="U78">
        <f t="shared" si="3"/>
        <v>8.0617149725274739</v>
      </c>
    </row>
    <row r="79" spans="1:21" x14ac:dyDescent="0.25">
      <c r="A79">
        <v>45</v>
      </c>
      <c r="B79" s="1">
        <f t="shared" si="4"/>
        <v>1.8734374999999999</v>
      </c>
      <c r="C79">
        <f t="shared" si="5"/>
        <v>6.9517187500000022</v>
      </c>
      <c r="S79">
        <v>46</v>
      </c>
      <c r="T79" s="1">
        <f t="shared" si="2"/>
        <v>1.8906249999999998</v>
      </c>
      <c r="U79">
        <f t="shared" si="3"/>
        <v>7.9056524725274748</v>
      </c>
    </row>
    <row r="80" spans="1:21" x14ac:dyDescent="0.25">
      <c r="A80">
        <v>46</v>
      </c>
      <c r="B80" s="1">
        <f t="shared" si="4"/>
        <v>1.8906249999999998</v>
      </c>
      <c r="C80">
        <f t="shared" si="5"/>
        <v>6.7953125000000023</v>
      </c>
      <c r="S80">
        <v>47</v>
      </c>
      <c r="T80" s="1">
        <f t="shared" si="2"/>
        <v>1.9078124999999997</v>
      </c>
      <c r="U80">
        <f t="shared" si="3"/>
        <v>7.7495899725274757</v>
      </c>
    </row>
    <row r="81" spans="1:21" x14ac:dyDescent="0.25">
      <c r="A81">
        <v>47</v>
      </c>
      <c r="B81" s="1">
        <f t="shared" si="4"/>
        <v>1.9078124999999997</v>
      </c>
      <c r="C81">
        <f t="shared" si="5"/>
        <v>6.6389062500000033</v>
      </c>
      <c r="S81">
        <v>48</v>
      </c>
      <c r="T81" s="1">
        <f t="shared" si="2"/>
        <v>1.9249999999999998</v>
      </c>
      <c r="U81">
        <f t="shared" si="3"/>
        <v>7.593527472527474</v>
      </c>
    </row>
    <row r="82" spans="1:21" x14ac:dyDescent="0.25">
      <c r="A82">
        <v>48</v>
      </c>
      <c r="B82" s="1">
        <f t="shared" si="4"/>
        <v>1.9249999999999998</v>
      </c>
      <c r="C82">
        <f t="shared" si="5"/>
        <v>6.4825000000000017</v>
      </c>
      <c r="S82">
        <v>49</v>
      </c>
      <c r="T82" s="1">
        <f t="shared" si="2"/>
        <v>1.9421874999999997</v>
      </c>
      <c r="U82">
        <f t="shared" si="3"/>
        <v>7.4374649725274748</v>
      </c>
    </row>
    <row r="83" spans="1:21" x14ac:dyDescent="0.25">
      <c r="A83">
        <v>49</v>
      </c>
      <c r="B83" s="1">
        <f t="shared" si="4"/>
        <v>1.9421874999999997</v>
      </c>
      <c r="C83">
        <f t="shared" si="5"/>
        <v>6.3260937500000027</v>
      </c>
      <c r="S83">
        <v>50</v>
      </c>
      <c r="T83" s="1">
        <f t="shared" si="2"/>
        <v>1.9593749999999999</v>
      </c>
      <c r="U83">
        <f t="shared" si="3"/>
        <v>7.281402472527474</v>
      </c>
    </row>
    <row r="84" spans="1:21" x14ac:dyDescent="0.25">
      <c r="A84">
        <v>50</v>
      </c>
      <c r="B84" s="1">
        <f t="shared" si="4"/>
        <v>1.9593749999999999</v>
      </c>
      <c r="C84">
        <f t="shared" si="5"/>
        <v>6.169687500000002</v>
      </c>
      <c r="S84">
        <v>51</v>
      </c>
      <c r="T84" s="1">
        <f t="shared" si="2"/>
        <v>1.9765624999999998</v>
      </c>
      <c r="U84">
        <f t="shared" si="3"/>
        <v>7.125339972527474</v>
      </c>
    </row>
    <row r="85" spans="1:21" x14ac:dyDescent="0.25">
      <c r="A85">
        <v>51</v>
      </c>
      <c r="B85" s="1">
        <f t="shared" si="4"/>
        <v>1.9765624999999998</v>
      </c>
      <c r="C85">
        <f t="shared" si="5"/>
        <v>6.0132812500000021</v>
      </c>
      <c r="S85">
        <v>52</v>
      </c>
      <c r="T85" s="1">
        <f t="shared" si="2"/>
        <v>1.9937499999999997</v>
      </c>
      <c r="U85">
        <f t="shared" si="3"/>
        <v>6.9692774725274758</v>
      </c>
    </row>
    <row r="86" spans="1:21" x14ac:dyDescent="0.25">
      <c r="A86">
        <v>52</v>
      </c>
      <c r="B86" s="1">
        <f t="shared" si="4"/>
        <v>1.9937499999999997</v>
      </c>
      <c r="C86">
        <f t="shared" si="5"/>
        <v>5.8568750000000032</v>
      </c>
      <c r="S86">
        <v>53</v>
      </c>
      <c r="T86" s="1">
        <f t="shared" si="2"/>
        <v>2.0109374999999998</v>
      </c>
      <c r="U86">
        <f t="shared" si="3"/>
        <v>6.8132149725274749</v>
      </c>
    </row>
    <row r="87" spans="1:21" x14ac:dyDescent="0.25">
      <c r="A87">
        <v>53</v>
      </c>
      <c r="B87" s="1">
        <f t="shared" si="4"/>
        <v>2.0109374999999998</v>
      </c>
      <c r="C87">
        <f t="shared" si="5"/>
        <v>5.7004687500000024</v>
      </c>
      <c r="S87">
        <v>54</v>
      </c>
      <c r="T87" s="1">
        <f t="shared" si="2"/>
        <v>2.0281249999999997</v>
      </c>
      <c r="U87">
        <f t="shared" si="3"/>
        <v>6.6571524725274749</v>
      </c>
    </row>
    <row r="88" spans="1:21" x14ac:dyDescent="0.25">
      <c r="A88">
        <v>54</v>
      </c>
      <c r="B88" s="1">
        <f t="shared" si="4"/>
        <v>2.0281249999999997</v>
      </c>
      <c r="C88">
        <f t="shared" si="5"/>
        <v>5.5440625000000026</v>
      </c>
      <c r="S88">
        <v>55</v>
      </c>
      <c r="T88" s="1">
        <f t="shared" si="2"/>
        <v>2.0453124999999996</v>
      </c>
      <c r="U88">
        <f t="shared" si="3"/>
        <v>6.5010899725274767</v>
      </c>
    </row>
    <row r="89" spans="1:21" x14ac:dyDescent="0.25">
      <c r="A89">
        <v>55</v>
      </c>
      <c r="B89" s="1">
        <f t="shared" si="4"/>
        <v>2.0453124999999996</v>
      </c>
      <c r="C89">
        <f t="shared" si="5"/>
        <v>5.3876562500000045</v>
      </c>
      <c r="S89">
        <v>56</v>
      </c>
      <c r="T89" s="1">
        <f t="shared" si="2"/>
        <v>2.0624999999999996</v>
      </c>
      <c r="U89">
        <f t="shared" si="3"/>
        <v>6.3450274725274767</v>
      </c>
    </row>
    <row r="90" spans="1:21" x14ac:dyDescent="0.25">
      <c r="A90">
        <v>56</v>
      </c>
      <c r="B90" s="1">
        <f t="shared" si="4"/>
        <v>2.0624999999999996</v>
      </c>
      <c r="C90">
        <f t="shared" si="5"/>
        <v>5.2312500000000046</v>
      </c>
      <c r="S90">
        <v>57</v>
      </c>
      <c r="T90" s="1">
        <f t="shared" si="2"/>
        <v>2.0796874999999999</v>
      </c>
      <c r="U90">
        <f t="shared" si="3"/>
        <v>6.1889649725274731</v>
      </c>
    </row>
    <row r="91" spans="1:21" x14ac:dyDescent="0.25">
      <c r="A91">
        <v>57</v>
      </c>
      <c r="B91" s="1">
        <f t="shared" si="4"/>
        <v>2.0796874999999999</v>
      </c>
      <c r="C91">
        <f t="shared" si="5"/>
        <v>5.0748437500000012</v>
      </c>
      <c r="S91">
        <v>58</v>
      </c>
      <c r="T91" s="1">
        <f t="shared" si="2"/>
        <v>2.0968749999999998</v>
      </c>
      <c r="U91">
        <f t="shared" si="3"/>
        <v>6.0329024725274749</v>
      </c>
    </row>
    <row r="92" spans="1:21" x14ac:dyDescent="0.25">
      <c r="A92">
        <v>58</v>
      </c>
      <c r="B92" s="1">
        <f t="shared" si="4"/>
        <v>2.0968749999999998</v>
      </c>
      <c r="C92">
        <f t="shared" si="5"/>
        <v>4.9184375000000022</v>
      </c>
      <c r="S92">
        <v>59</v>
      </c>
      <c r="T92" s="1">
        <f t="shared" si="2"/>
        <v>2.1140624999999997</v>
      </c>
      <c r="U92">
        <f t="shared" si="3"/>
        <v>5.8768399725274749</v>
      </c>
    </row>
    <row r="93" spans="1:21" x14ac:dyDescent="0.25">
      <c r="A93">
        <v>59</v>
      </c>
      <c r="B93" s="1">
        <f t="shared" si="4"/>
        <v>2.1140624999999997</v>
      </c>
      <c r="C93">
        <f t="shared" si="5"/>
        <v>4.7620312500000024</v>
      </c>
      <c r="S93">
        <v>60</v>
      </c>
      <c r="T93" s="1">
        <f t="shared" si="2"/>
        <v>2.1312499999999996</v>
      </c>
      <c r="U93">
        <f t="shared" si="3"/>
        <v>5.7207774725274758</v>
      </c>
    </row>
    <row r="94" spans="1:21" x14ac:dyDescent="0.25">
      <c r="A94">
        <v>60</v>
      </c>
      <c r="B94" s="1">
        <f t="shared" si="4"/>
        <v>2.1312499999999996</v>
      </c>
      <c r="C94">
        <f t="shared" si="5"/>
        <v>4.6056250000000034</v>
      </c>
      <c r="S94">
        <v>61</v>
      </c>
      <c r="T94" s="1">
        <f t="shared" si="2"/>
        <v>2.1484374999999996</v>
      </c>
      <c r="U94">
        <f t="shared" si="3"/>
        <v>5.5647149725274767</v>
      </c>
    </row>
    <row r="95" spans="1:21" x14ac:dyDescent="0.25">
      <c r="A95">
        <v>61</v>
      </c>
      <c r="B95" s="1">
        <f t="shared" si="4"/>
        <v>2.1484374999999996</v>
      </c>
      <c r="C95">
        <f t="shared" si="5"/>
        <v>4.4492187500000036</v>
      </c>
      <c r="S95">
        <v>62</v>
      </c>
      <c r="T95" s="1">
        <f t="shared" si="2"/>
        <v>2.1656249999999999</v>
      </c>
      <c r="U95">
        <f t="shared" si="3"/>
        <v>5.4086524725274732</v>
      </c>
    </row>
    <row r="96" spans="1:21" x14ac:dyDescent="0.25">
      <c r="A96">
        <v>62</v>
      </c>
      <c r="B96" s="1">
        <f t="shared" si="4"/>
        <v>2.1656249999999999</v>
      </c>
      <c r="C96">
        <f t="shared" si="5"/>
        <v>4.2928125000000001</v>
      </c>
      <c r="S96">
        <v>63</v>
      </c>
      <c r="T96" s="1">
        <f t="shared" si="2"/>
        <v>2.1828124999999998</v>
      </c>
      <c r="U96">
        <f t="shared" si="3"/>
        <v>5.2525899725274741</v>
      </c>
    </row>
    <row r="97" spans="1:3" x14ac:dyDescent="0.25">
      <c r="A97">
        <v>63</v>
      </c>
      <c r="B97" s="1">
        <f t="shared" si="4"/>
        <v>2.1828124999999998</v>
      </c>
      <c r="C97">
        <f t="shared" si="5"/>
        <v>4.1364062500000021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Beia</cp:lastModifiedBy>
  <dcterms:created xsi:type="dcterms:W3CDTF">2022-08-04T10:48:35Z</dcterms:created>
  <dcterms:modified xsi:type="dcterms:W3CDTF">2022-08-17T11:22:58Z</dcterms:modified>
</cp:coreProperties>
</file>