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CELL_SMPS" sheetId="2" state="visible" r:id="rId3"/>
    <sheet name="Cell DA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<sst xmlns="http://schemas.openxmlformats.org/spreadsheetml/2006/main" count="34" uniqueCount="34">
  <si>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Vdac</t>
  </si>
  <si>
    <t xml:space="preserve">Vout</t>
  </si>
  <si>
    <t xml:space="preserve">Vout TI</t>
  </si>
  <si>
    <t xml:space="preserve">R1</t>
  </si>
  <si>
    <t xml:space="preserve">R2</t>
  </si>
  <si>
    <t xml:space="preserve">R3</t>
  </si>
  <si>
    <t xml:space="preserve">Vadj</t>
  </si>
  <si>
    <t xml:space="preserve">Fsw [MHz]</t>
  </si>
  <si>
    <t xml:space="preserve">Vin min [V]</t>
  </si>
  <si>
    <t xml:space="preserve">Vin nom [V]</t>
  </si>
  <si>
    <t xml:space="preserve">Vin max [V]</t>
  </si>
  <si>
    <t xml:space="preserve">series cells</t>
  </si>
  <si>
    <t xml:space="preserve">Vout [V]</t>
  </si>
  <si>
    <t xml:space="preserve">Iout [A]</t>
  </si>
  <si>
    <t xml:space="preserve">k</t>
  </si>
  <si>
    <t xml:space="preserve">fCO</t>
  </si>
  <si>
    <t xml:space="preserve">Lmin [uH]</t>
  </si>
  <si>
    <t xml:space="preserve">Lchosen [uH]</t>
  </si>
  <si>
    <t xml:space="preserve">Icoil_RMS [A]</t>
  </si>
  <si>
    <t xml:space="preserve">Icoil peack [A]</t>
  </si>
  <si>
    <t xml:space="preserve">aka I sat</t>
  </si>
  <si>
    <t xml:space="preserve">derated DC</t>
  </si>
  <si>
    <t xml:space="preserve">Cout [uF]</t>
  </si>
  <si>
    <t xml:space="preserve">FB pin</t>
  </si>
  <si>
    <t xml:space="preserve">DAC max out</t>
  </si>
  <si>
    <t xml:space="preserve">DAC min out</t>
  </si>
  <si>
    <t xml:space="preserve">R1 GND</t>
  </si>
  <si>
    <t xml:space="preserve">Vout max</t>
  </si>
  <si>
    <t xml:space="preserve">R3 DAC</t>
  </si>
  <si>
    <t xml:space="preserve">Vout min</t>
  </si>
  <si>
    <t xml:space="preserve">R2 FB</t>
  </si>
  <si>
    <t xml:space="preserve">DAC out</t>
  </si>
  <si>
    <t xml:space="preserve">Vout_with_DAC</t>
  </si>
  <si>
    <t xml:space="preserve">sgn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</si>
</sst>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Vout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Sheet1!$B$2:$B$27</c:f>
              <c:numCache>
                <c:formatCode>General</c:formatCode>
                <c:ptCount val="26"/>
                <c:pt idx="0">
                  <c:v>16.75</c:v>
                </c:pt>
                <c:pt idx="1">
                  <c:v>16.59</c:v>
                </c:pt>
                <c:pt idx="2">
                  <c:v>16.43</c:v>
                </c:pt>
                <c:pt idx="3">
                  <c:v>16.27</c:v>
                </c:pt>
                <c:pt idx="4">
                  <c:v>16.11</c:v>
                </c:pt>
                <c:pt idx="5">
                  <c:v>15.95</c:v>
                </c:pt>
                <c:pt idx="6">
                  <c:v>15.79</c:v>
                </c:pt>
                <c:pt idx="7">
                  <c:v>15.63</c:v>
                </c:pt>
                <c:pt idx="8">
                  <c:v>15.47</c:v>
                </c:pt>
                <c:pt idx="9">
                  <c:v>15.31</c:v>
                </c:pt>
                <c:pt idx="10">
                  <c:v>15.15</c:v>
                </c:pt>
                <c:pt idx="11">
                  <c:v>14.99</c:v>
                </c:pt>
                <c:pt idx="12">
                  <c:v>14.83</c:v>
                </c:pt>
                <c:pt idx="13">
                  <c:v>14.67</c:v>
                </c:pt>
                <c:pt idx="14">
                  <c:v>14.51</c:v>
                </c:pt>
                <c:pt idx="15">
                  <c:v>14.35</c:v>
                </c:pt>
                <c:pt idx="16">
                  <c:v>14.19</c:v>
                </c:pt>
                <c:pt idx="17">
                  <c:v>14.03</c:v>
                </c:pt>
                <c:pt idx="18">
                  <c:v>13.87</c:v>
                </c:pt>
                <c:pt idx="19">
                  <c:v>13.71</c:v>
                </c:pt>
                <c:pt idx="20">
                  <c:v>13.55</c:v>
                </c:pt>
                <c:pt idx="21">
                  <c:v>13.39</c:v>
                </c:pt>
                <c:pt idx="22">
                  <c:v>13.23</c:v>
                </c:pt>
                <c:pt idx="23">
                  <c:v>13.07</c:v>
                </c:pt>
                <c:pt idx="24">
                  <c:v>12.91</c:v>
                </c:pt>
                <c:pt idx="25">
                  <c:v>12.75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197682"/>
        <c:axId val="92597326"/>
      </c:lineChart>
      <c:catAx>
        <c:axId val="161976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597326"/>
        <c:crosses val="autoZero"/>
        <c:auto val="1"/>
        <c:lblAlgn val="ctr"/>
        <c:lblOffset val="100"/>
        <c:noMultiLvlLbl val="0"/>
      </c:catAx>
      <c:valAx>
        <c:axId val="925973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1976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Vout TI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Sheet1!$C$2:$C$27</c:f>
              <c:numCache>
                <c:formatCode>General</c:formatCode>
                <c:ptCount val="26"/>
                <c:pt idx="0">
                  <c:v>23.25</c:v>
                </c:pt>
                <c:pt idx="1">
                  <c:v>23.09</c:v>
                </c:pt>
                <c:pt idx="2">
                  <c:v>22.93</c:v>
                </c:pt>
                <c:pt idx="3">
                  <c:v>22.77</c:v>
                </c:pt>
                <c:pt idx="4">
                  <c:v>22.61</c:v>
                </c:pt>
                <c:pt idx="5">
                  <c:v>22.45</c:v>
                </c:pt>
                <c:pt idx="6">
                  <c:v>22.29</c:v>
                </c:pt>
                <c:pt idx="7">
                  <c:v>22.13</c:v>
                </c:pt>
                <c:pt idx="8">
                  <c:v>21.97</c:v>
                </c:pt>
                <c:pt idx="9">
                  <c:v>21.81</c:v>
                </c:pt>
                <c:pt idx="10">
                  <c:v>21.65</c:v>
                </c:pt>
                <c:pt idx="11">
                  <c:v>21.49</c:v>
                </c:pt>
                <c:pt idx="12">
                  <c:v>21.33</c:v>
                </c:pt>
                <c:pt idx="13">
                  <c:v>21.17</c:v>
                </c:pt>
                <c:pt idx="14">
                  <c:v>21.01</c:v>
                </c:pt>
                <c:pt idx="15">
                  <c:v>20.85</c:v>
                </c:pt>
                <c:pt idx="16">
                  <c:v>20.69</c:v>
                </c:pt>
                <c:pt idx="17">
                  <c:v>20.53</c:v>
                </c:pt>
                <c:pt idx="18">
                  <c:v>20.37</c:v>
                </c:pt>
                <c:pt idx="19">
                  <c:v>20.21</c:v>
                </c:pt>
                <c:pt idx="20">
                  <c:v>20.05</c:v>
                </c:pt>
                <c:pt idx="21">
                  <c:v>19.89</c:v>
                </c:pt>
                <c:pt idx="22">
                  <c:v>19.73</c:v>
                </c:pt>
                <c:pt idx="23">
                  <c:v>19.57</c:v>
                </c:pt>
                <c:pt idx="24">
                  <c:v>19.41</c:v>
                </c:pt>
                <c:pt idx="25">
                  <c:v>19.25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903704"/>
        <c:axId val="64579898"/>
      </c:lineChart>
      <c:catAx>
        <c:axId val="8290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79898"/>
        <c:crosses val="autoZero"/>
        <c:auto val="1"/>
        <c:lblAlgn val="ctr"/>
        <c:lblOffset val="100"/>
        <c:noMultiLvlLbl val="0"/>
      </c:catAx>
      <c:valAx>
        <c:axId val="645798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037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'Cell DAC'!$B$8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'Cell DAC'!$B$9:$B$264</c:f>
              <c:numCache>
                <c:formatCode>General</c:formatCode>
                <c:ptCount val="256"/>
                <c:pt idx="0">
                  <c:v>0</c:v>
                </c:pt>
                <c:pt idx="1">
                  <c:v>0.009765625</c:v>
                </c:pt>
                <c:pt idx="2">
                  <c:v>0.01953125</c:v>
                </c:pt>
                <c:pt idx="3">
                  <c:v>0.029296875</c:v>
                </c:pt>
                <c:pt idx="4">
                  <c:v>0.0390625</c:v>
                </c:pt>
                <c:pt idx="5">
                  <c:v>0.048828125</c:v>
                </c:pt>
                <c:pt idx="6">
                  <c:v>0.05859375</c:v>
                </c:pt>
                <c:pt idx="7">
                  <c:v>0.068359375</c:v>
                </c:pt>
                <c:pt idx="8">
                  <c:v>0.078125</c:v>
                </c:pt>
                <c:pt idx="9">
                  <c:v>0.087890625</c:v>
                </c:pt>
                <c:pt idx="10">
                  <c:v>0.09765625</c:v>
                </c:pt>
                <c:pt idx="11">
                  <c:v>0.107421875</c:v>
                </c:pt>
                <c:pt idx="12">
                  <c:v>0.1171875</c:v>
                </c:pt>
                <c:pt idx="13">
                  <c:v>0.126953125</c:v>
                </c:pt>
                <c:pt idx="14">
                  <c:v>0.13671875</c:v>
                </c:pt>
                <c:pt idx="15">
                  <c:v>0.146484375</c:v>
                </c:pt>
                <c:pt idx="16">
                  <c:v>0.15625</c:v>
                </c:pt>
                <c:pt idx="17">
                  <c:v>0.166015625</c:v>
                </c:pt>
                <c:pt idx="18">
                  <c:v>0.17578125</c:v>
                </c:pt>
                <c:pt idx="19">
                  <c:v>0.185546875</c:v>
                </c:pt>
                <c:pt idx="20">
                  <c:v>0.1953125</c:v>
                </c:pt>
                <c:pt idx="21">
                  <c:v>0.205078125</c:v>
                </c:pt>
                <c:pt idx="22">
                  <c:v>0.21484375</c:v>
                </c:pt>
                <c:pt idx="23">
                  <c:v>0.224609375</c:v>
                </c:pt>
                <c:pt idx="24">
                  <c:v>0.234375</c:v>
                </c:pt>
                <c:pt idx="25">
                  <c:v>0.244140625</c:v>
                </c:pt>
                <c:pt idx="26">
                  <c:v>0.25390625</c:v>
                </c:pt>
                <c:pt idx="27">
                  <c:v>0.263671875</c:v>
                </c:pt>
                <c:pt idx="28">
                  <c:v>0.2734375</c:v>
                </c:pt>
                <c:pt idx="29">
                  <c:v>0.283203125</c:v>
                </c:pt>
                <c:pt idx="30">
                  <c:v>0.29296875</c:v>
                </c:pt>
                <c:pt idx="31">
                  <c:v>0.302734375</c:v>
                </c:pt>
                <c:pt idx="32">
                  <c:v>0.3125</c:v>
                </c:pt>
                <c:pt idx="33">
                  <c:v>0.322265625</c:v>
                </c:pt>
                <c:pt idx="34">
                  <c:v>0.33203125</c:v>
                </c:pt>
                <c:pt idx="35">
                  <c:v>0.341796875</c:v>
                </c:pt>
                <c:pt idx="36">
                  <c:v>0.3515625</c:v>
                </c:pt>
                <c:pt idx="37">
                  <c:v>0.361328125</c:v>
                </c:pt>
                <c:pt idx="38">
                  <c:v>0.37109375</c:v>
                </c:pt>
                <c:pt idx="39">
                  <c:v>0.380859375</c:v>
                </c:pt>
                <c:pt idx="40">
                  <c:v>0.390625</c:v>
                </c:pt>
                <c:pt idx="41">
                  <c:v>0.400390625</c:v>
                </c:pt>
                <c:pt idx="42">
                  <c:v>0.41015625</c:v>
                </c:pt>
                <c:pt idx="43">
                  <c:v>0.419921875</c:v>
                </c:pt>
                <c:pt idx="44">
                  <c:v>0.4296875</c:v>
                </c:pt>
                <c:pt idx="45">
                  <c:v>0.439453125</c:v>
                </c:pt>
                <c:pt idx="46">
                  <c:v>0.44921875</c:v>
                </c:pt>
                <c:pt idx="47">
                  <c:v>0.458984375</c:v>
                </c:pt>
                <c:pt idx="48">
                  <c:v>0.46875</c:v>
                </c:pt>
                <c:pt idx="49">
                  <c:v>0.478515625</c:v>
                </c:pt>
                <c:pt idx="50">
                  <c:v>0.48828125</c:v>
                </c:pt>
                <c:pt idx="51">
                  <c:v>0.498046875</c:v>
                </c:pt>
                <c:pt idx="52">
                  <c:v>0.5078125</c:v>
                </c:pt>
                <c:pt idx="53">
                  <c:v>0.517578125</c:v>
                </c:pt>
                <c:pt idx="54">
                  <c:v>0.52734375</c:v>
                </c:pt>
                <c:pt idx="55">
                  <c:v>0.537109375</c:v>
                </c:pt>
                <c:pt idx="56">
                  <c:v>0.546875</c:v>
                </c:pt>
                <c:pt idx="57">
                  <c:v>0.556640625</c:v>
                </c:pt>
                <c:pt idx="58">
                  <c:v>0.56640625</c:v>
                </c:pt>
                <c:pt idx="59">
                  <c:v>0.576171875</c:v>
                </c:pt>
                <c:pt idx="60">
                  <c:v>0.5859375</c:v>
                </c:pt>
                <c:pt idx="61">
                  <c:v>0.595703125</c:v>
                </c:pt>
                <c:pt idx="62">
                  <c:v>0.60546875</c:v>
                </c:pt>
                <c:pt idx="63">
                  <c:v>0.615234375</c:v>
                </c:pt>
                <c:pt idx="64">
                  <c:v>0.625</c:v>
                </c:pt>
                <c:pt idx="65">
                  <c:v>0.634765625</c:v>
                </c:pt>
                <c:pt idx="66">
                  <c:v>0.64453125</c:v>
                </c:pt>
                <c:pt idx="67">
                  <c:v>0.654296875</c:v>
                </c:pt>
                <c:pt idx="68">
                  <c:v>0.6640625</c:v>
                </c:pt>
                <c:pt idx="69">
                  <c:v>0.673828125</c:v>
                </c:pt>
                <c:pt idx="70">
                  <c:v>0.68359375</c:v>
                </c:pt>
                <c:pt idx="71">
                  <c:v>0.693359375</c:v>
                </c:pt>
                <c:pt idx="72">
                  <c:v>0.703125</c:v>
                </c:pt>
                <c:pt idx="73">
                  <c:v>0.712890625</c:v>
                </c:pt>
                <c:pt idx="74">
                  <c:v>0.72265625</c:v>
                </c:pt>
                <c:pt idx="75">
                  <c:v>0.732421875</c:v>
                </c:pt>
                <c:pt idx="76">
                  <c:v>0.7421875</c:v>
                </c:pt>
                <c:pt idx="77">
                  <c:v>0.751953125</c:v>
                </c:pt>
                <c:pt idx="78">
                  <c:v>0.76171875</c:v>
                </c:pt>
                <c:pt idx="79">
                  <c:v>0.771484375</c:v>
                </c:pt>
                <c:pt idx="80">
                  <c:v>0.78125</c:v>
                </c:pt>
                <c:pt idx="81">
                  <c:v>0.791015625</c:v>
                </c:pt>
                <c:pt idx="82">
                  <c:v>0.80078125</c:v>
                </c:pt>
                <c:pt idx="83">
                  <c:v>0.810546875</c:v>
                </c:pt>
                <c:pt idx="84">
                  <c:v>0.8203125</c:v>
                </c:pt>
                <c:pt idx="85">
                  <c:v>0.830078125</c:v>
                </c:pt>
                <c:pt idx="86">
                  <c:v>0.83984375</c:v>
                </c:pt>
                <c:pt idx="87">
                  <c:v>0.849609375</c:v>
                </c:pt>
                <c:pt idx="88">
                  <c:v>0.859375</c:v>
                </c:pt>
                <c:pt idx="89">
                  <c:v>0.869140625</c:v>
                </c:pt>
                <c:pt idx="90">
                  <c:v>0.87890625</c:v>
                </c:pt>
                <c:pt idx="91">
                  <c:v>0.888671875</c:v>
                </c:pt>
                <c:pt idx="92">
                  <c:v>0.8984375</c:v>
                </c:pt>
                <c:pt idx="93">
                  <c:v>0.908203125</c:v>
                </c:pt>
                <c:pt idx="94">
                  <c:v>0.91796875</c:v>
                </c:pt>
                <c:pt idx="95">
                  <c:v>0.927734375</c:v>
                </c:pt>
                <c:pt idx="96">
                  <c:v>0.9375</c:v>
                </c:pt>
                <c:pt idx="97">
                  <c:v>0.947265625</c:v>
                </c:pt>
                <c:pt idx="98">
                  <c:v>0.95703125</c:v>
                </c:pt>
                <c:pt idx="99">
                  <c:v>0.966796875</c:v>
                </c:pt>
                <c:pt idx="100">
                  <c:v>0.9765625</c:v>
                </c:pt>
                <c:pt idx="101">
                  <c:v>0.986328125</c:v>
                </c:pt>
                <c:pt idx="102">
                  <c:v>0.99609375</c:v>
                </c:pt>
                <c:pt idx="103">
                  <c:v>1.005859375</c:v>
                </c:pt>
                <c:pt idx="104">
                  <c:v>1.015625</c:v>
                </c:pt>
                <c:pt idx="105">
                  <c:v>1.025390625</c:v>
                </c:pt>
                <c:pt idx="106">
                  <c:v>1.03515625</c:v>
                </c:pt>
                <c:pt idx="107">
                  <c:v>1.044921875</c:v>
                </c:pt>
                <c:pt idx="108">
                  <c:v>1.0546875</c:v>
                </c:pt>
                <c:pt idx="109">
                  <c:v>1.064453125</c:v>
                </c:pt>
                <c:pt idx="110">
                  <c:v>1.07421875</c:v>
                </c:pt>
                <c:pt idx="111">
                  <c:v>1.083984375</c:v>
                </c:pt>
                <c:pt idx="112">
                  <c:v>1.09375</c:v>
                </c:pt>
                <c:pt idx="113">
                  <c:v>1.103515625</c:v>
                </c:pt>
                <c:pt idx="114">
                  <c:v>1.11328125</c:v>
                </c:pt>
                <c:pt idx="115">
                  <c:v>1.123046875</c:v>
                </c:pt>
                <c:pt idx="116">
                  <c:v>1.1328125</c:v>
                </c:pt>
                <c:pt idx="117">
                  <c:v>1.142578125</c:v>
                </c:pt>
                <c:pt idx="118">
                  <c:v>1.15234375</c:v>
                </c:pt>
                <c:pt idx="119">
                  <c:v>1.162109375</c:v>
                </c:pt>
                <c:pt idx="120">
                  <c:v>1.171875</c:v>
                </c:pt>
                <c:pt idx="121">
                  <c:v>1.181640625</c:v>
                </c:pt>
                <c:pt idx="122">
                  <c:v>1.19140625</c:v>
                </c:pt>
                <c:pt idx="123">
                  <c:v>1.201171875</c:v>
                </c:pt>
                <c:pt idx="124">
                  <c:v>1.2109375</c:v>
                </c:pt>
                <c:pt idx="125">
                  <c:v>1.220703125</c:v>
                </c:pt>
                <c:pt idx="126">
                  <c:v>1.23046875</c:v>
                </c:pt>
                <c:pt idx="127">
                  <c:v>1.240234375</c:v>
                </c:pt>
                <c:pt idx="128">
                  <c:v>1.25</c:v>
                </c:pt>
                <c:pt idx="129">
                  <c:v>1.259765625</c:v>
                </c:pt>
                <c:pt idx="130">
                  <c:v>1.26953125</c:v>
                </c:pt>
                <c:pt idx="131">
                  <c:v>1.279296875</c:v>
                </c:pt>
                <c:pt idx="132">
                  <c:v>1.2890625</c:v>
                </c:pt>
                <c:pt idx="133">
                  <c:v>1.298828125</c:v>
                </c:pt>
                <c:pt idx="134">
                  <c:v>1.30859375</c:v>
                </c:pt>
                <c:pt idx="135">
                  <c:v>1.318359375</c:v>
                </c:pt>
                <c:pt idx="136">
                  <c:v>1.328125</c:v>
                </c:pt>
                <c:pt idx="137">
                  <c:v>1.337890625</c:v>
                </c:pt>
                <c:pt idx="138">
                  <c:v>1.34765625</c:v>
                </c:pt>
                <c:pt idx="139">
                  <c:v>1.357421875</c:v>
                </c:pt>
                <c:pt idx="140">
                  <c:v>1.3671875</c:v>
                </c:pt>
                <c:pt idx="141">
                  <c:v>1.376953125</c:v>
                </c:pt>
                <c:pt idx="142">
                  <c:v>1.38671875</c:v>
                </c:pt>
                <c:pt idx="143">
                  <c:v>1.396484375</c:v>
                </c:pt>
                <c:pt idx="144">
                  <c:v>1.40625</c:v>
                </c:pt>
                <c:pt idx="145">
                  <c:v>1.416015625</c:v>
                </c:pt>
                <c:pt idx="146">
                  <c:v>1.42578125</c:v>
                </c:pt>
                <c:pt idx="147">
                  <c:v>1.435546875</c:v>
                </c:pt>
                <c:pt idx="148">
                  <c:v>1.4453125</c:v>
                </c:pt>
                <c:pt idx="149">
                  <c:v>1.455078125</c:v>
                </c:pt>
                <c:pt idx="150">
                  <c:v>1.46484375</c:v>
                </c:pt>
                <c:pt idx="151">
                  <c:v>1.474609375</c:v>
                </c:pt>
                <c:pt idx="152">
                  <c:v>1.484375</c:v>
                </c:pt>
                <c:pt idx="153">
                  <c:v>1.494140625</c:v>
                </c:pt>
                <c:pt idx="154">
                  <c:v>1.50390625</c:v>
                </c:pt>
                <c:pt idx="155">
                  <c:v>1.513671875</c:v>
                </c:pt>
                <c:pt idx="156">
                  <c:v>1.5234375</c:v>
                </c:pt>
                <c:pt idx="157">
                  <c:v>1.533203125</c:v>
                </c:pt>
                <c:pt idx="158">
                  <c:v>1.54296875</c:v>
                </c:pt>
                <c:pt idx="159">
                  <c:v>1.552734375</c:v>
                </c:pt>
                <c:pt idx="160">
                  <c:v>1.5625</c:v>
                </c:pt>
                <c:pt idx="161">
                  <c:v>1.572265625</c:v>
                </c:pt>
                <c:pt idx="162">
                  <c:v>1.58203125</c:v>
                </c:pt>
                <c:pt idx="163">
                  <c:v>1.591796875</c:v>
                </c:pt>
                <c:pt idx="164">
                  <c:v>1.6015625</c:v>
                </c:pt>
                <c:pt idx="165">
                  <c:v>1.611328125</c:v>
                </c:pt>
                <c:pt idx="166">
                  <c:v>1.62109375</c:v>
                </c:pt>
                <c:pt idx="167">
                  <c:v>1.630859375</c:v>
                </c:pt>
                <c:pt idx="168">
                  <c:v>1.640625</c:v>
                </c:pt>
                <c:pt idx="169">
                  <c:v>1.650390625</c:v>
                </c:pt>
                <c:pt idx="170">
                  <c:v>1.66015625</c:v>
                </c:pt>
                <c:pt idx="171">
                  <c:v>1.669921875</c:v>
                </c:pt>
                <c:pt idx="172">
                  <c:v>1.6796875</c:v>
                </c:pt>
                <c:pt idx="173">
                  <c:v>1.689453125</c:v>
                </c:pt>
                <c:pt idx="174">
                  <c:v>1.69921875</c:v>
                </c:pt>
                <c:pt idx="175">
                  <c:v>1.708984375</c:v>
                </c:pt>
                <c:pt idx="176">
                  <c:v>1.71875</c:v>
                </c:pt>
                <c:pt idx="177">
                  <c:v>1.728515625</c:v>
                </c:pt>
                <c:pt idx="178">
                  <c:v>1.73828125</c:v>
                </c:pt>
                <c:pt idx="179">
                  <c:v>1.748046875</c:v>
                </c:pt>
                <c:pt idx="180">
                  <c:v>1.7578125</c:v>
                </c:pt>
                <c:pt idx="181">
                  <c:v>1.767578125</c:v>
                </c:pt>
                <c:pt idx="182">
                  <c:v>1.77734375</c:v>
                </c:pt>
                <c:pt idx="183">
                  <c:v>1.787109375</c:v>
                </c:pt>
                <c:pt idx="184">
                  <c:v>1.796875</c:v>
                </c:pt>
                <c:pt idx="185">
                  <c:v>1.806640625</c:v>
                </c:pt>
                <c:pt idx="186">
                  <c:v>1.81640625</c:v>
                </c:pt>
                <c:pt idx="187">
                  <c:v>1.826171875</c:v>
                </c:pt>
                <c:pt idx="188">
                  <c:v>1.8359375</c:v>
                </c:pt>
                <c:pt idx="189">
                  <c:v>1.845703125</c:v>
                </c:pt>
                <c:pt idx="190">
                  <c:v>1.85546875</c:v>
                </c:pt>
                <c:pt idx="191">
                  <c:v>1.865234375</c:v>
                </c:pt>
                <c:pt idx="192">
                  <c:v>1.875</c:v>
                </c:pt>
                <c:pt idx="193">
                  <c:v>1.884765625</c:v>
                </c:pt>
                <c:pt idx="194">
                  <c:v>1.89453125</c:v>
                </c:pt>
                <c:pt idx="195">
                  <c:v>1.904296875</c:v>
                </c:pt>
                <c:pt idx="196">
                  <c:v>1.9140625</c:v>
                </c:pt>
                <c:pt idx="197">
                  <c:v>1.923828125</c:v>
                </c:pt>
                <c:pt idx="198">
                  <c:v>1.93359375</c:v>
                </c:pt>
                <c:pt idx="199">
                  <c:v>1.943359375</c:v>
                </c:pt>
                <c:pt idx="200">
                  <c:v>1.953125</c:v>
                </c:pt>
                <c:pt idx="201">
                  <c:v>1.962890625</c:v>
                </c:pt>
                <c:pt idx="202">
                  <c:v>1.97265625</c:v>
                </c:pt>
                <c:pt idx="203">
                  <c:v>1.982421875</c:v>
                </c:pt>
                <c:pt idx="204">
                  <c:v>1.9921875</c:v>
                </c:pt>
                <c:pt idx="205">
                  <c:v>2.001953125</c:v>
                </c:pt>
                <c:pt idx="206">
                  <c:v>2.01171875</c:v>
                </c:pt>
                <c:pt idx="207">
                  <c:v>2.021484375</c:v>
                </c:pt>
                <c:pt idx="208">
                  <c:v>2.03125</c:v>
                </c:pt>
                <c:pt idx="209">
                  <c:v>2.041015625</c:v>
                </c:pt>
                <c:pt idx="210">
                  <c:v>2.05078125</c:v>
                </c:pt>
                <c:pt idx="211">
                  <c:v>2.060546875</c:v>
                </c:pt>
                <c:pt idx="212">
                  <c:v>2.0703125</c:v>
                </c:pt>
                <c:pt idx="213">
                  <c:v>2.080078125</c:v>
                </c:pt>
                <c:pt idx="214">
                  <c:v>2.08984375</c:v>
                </c:pt>
                <c:pt idx="215">
                  <c:v>2.099609375</c:v>
                </c:pt>
                <c:pt idx="216">
                  <c:v>2.109375</c:v>
                </c:pt>
                <c:pt idx="217">
                  <c:v>2.119140625</c:v>
                </c:pt>
                <c:pt idx="218">
                  <c:v>2.12890625</c:v>
                </c:pt>
                <c:pt idx="219">
                  <c:v>2.138671875</c:v>
                </c:pt>
                <c:pt idx="220">
                  <c:v>2.1484375</c:v>
                </c:pt>
                <c:pt idx="221">
                  <c:v>2.158203125</c:v>
                </c:pt>
                <c:pt idx="222">
                  <c:v>2.16796875</c:v>
                </c:pt>
                <c:pt idx="223">
                  <c:v>2.177734375</c:v>
                </c:pt>
                <c:pt idx="224">
                  <c:v>2.1875</c:v>
                </c:pt>
                <c:pt idx="225">
                  <c:v>2.197265625</c:v>
                </c:pt>
                <c:pt idx="226">
                  <c:v>2.20703125</c:v>
                </c:pt>
                <c:pt idx="227">
                  <c:v>2.216796875</c:v>
                </c:pt>
                <c:pt idx="228">
                  <c:v>2.2265625</c:v>
                </c:pt>
                <c:pt idx="229">
                  <c:v>2.236328125</c:v>
                </c:pt>
                <c:pt idx="230">
                  <c:v>2.24609375</c:v>
                </c:pt>
                <c:pt idx="231">
                  <c:v>2.255859375</c:v>
                </c:pt>
                <c:pt idx="232">
                  <c:v>2.265625</c:v>
                </c:pt>
                <c:pt idx="233">
                  <c:v>2.275390625</c:v>
                </c:pt>
                <c:pt idx="234">
                  <c:v>2.28515625</c:v>
                </c:pt>
                <c:pt idx="235">
                  <c:v>2.294921875</c:v>
                </c:pt>
                <c:pt idx="236">
                  <c:v>2.3046875</c:v>
                </c:pt>
                <c:pt idx="237">
                  <c:v>2.314453125</c:v>
                </c:pt>
                <c:pt idx="238">
                  <c:v>2.32421875</c:v>
                </c:pt>
                <c:pt idx="239">
                  <c:v>2.333984375</c:v>
                </c:pt>
                <c:pt idx="240">
                  <c:v>2.34375</c:v>
                </c:pt>
                <c:pt idx="241">
                  <c:v>2.353515625</c:v>
                </c:pt>
                <c:pt idx="242">
                  <c:v>2.36328125</c:v>
                </c:pt>
                <c:pt idx="243">
                  <c:v>2.373046875</c:v>
                </c:pt>
                <c:pt idx="244">
                  <c:v>2.3828125</c:v>
                </c:pt>
                <c:pt idx="245">
                  <c:v>2.392578125</c:v>
                </c:pt>
                <c:pt idx="246">
                  <c:v>2.40234375</c:v>
                </c:pt>
                <c:pt idx="247">
                  <c:v>2.412109375</c:v>
                </c:pt>
                <c:pt idx="248">
                  <c:v>2.421875</c:v>
                </c:pt>
                <c:pt idx="249">
                  <c:v>2.431640625</c:v>
                </c:pt>
                <c:pt idx="250">
                  <c:v>2.44140625</c:v>
                </c:pt>
                <c:pt idx="251">
                  <c:v>2.451171875</c:v>
                </c:pt>
                <c:pt idx="252">
                  <c:v>2.4609375</c:v>
                </c:pt>
                <c:pt idx="253">
                  <c:v>2.470703125</c:v>
                </c:pt>
                <c:pt idx="254">
                  <c:v>2.48046875</c:v>
                </c:pt>
                <c:pt idx="255">
                  <c:v>2.490234375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'Cell DAC'!$C$8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'Cell DAC'!$C$9:$C$264</c:f>
              <c:numCache>
                <c:formatCode>General</c:formatCode>
                <c:ptCount val="256"/>
                <c:pt idx="0">
                  <c:v>30.525</c:v>
                </c:pt>
                <c:pt idx="1">
                  <c:v>30.6470703125</c:v>
                </c:pt>
                <c:pt idx="2">
                  <c:v>30.280859375</c:v>
                </c:pt>
                <c:pt idx="3">
                  <c:v>30.8912109375</c:v>
                </c:pt>
                <c:pt idx="4">
                  <c:v>31.01328125</c:v>
                </c:pt>
                <c:pt idx="5">
                  <c:v>31.1353515625</c:v>
                </c:pt>
                <c:pt idx="6">
                  <c:v>29.792578125</c:v>
                </c:pt>
                <c:pt idx="7">
                  <c:v>29.6705078125</c:v>
                </c:pt>
                <c:pt idx="8">
                  <c:v>29.5484375</c:v>
                </c:pt>
                <c:pt idx="9">
                  <c:v>29.4263671875</c:v>
                </c:pt>
                <c:pt idx="10">
                  <c:v>29.304296875</c:v>
                </c:pt>
                <c:pt idx="11">
                  <c:v>29.1822265625</c:v>
                </c:pt>
                <c:pt idx="12">
                  <c:v>29.06015625</c:v>
                </c:pt>
                <c:pt idx="13">
                  <c:v>28.9380859375</c:v>
                </c:pt>
                <c:pt idx="14">
                  <c:v>28.816015625</c:v>
                </c:pt>
                <c:pt idx="15">
                  <c:v>28.6939453125</c:v>
                </c:pt>
                <c:pt idx="16">
                  <c:v>28.571875</c:v>
                </c:pt>
                <c:pt idx="17">
                  <c:v>28.4498046875</c:v>
                </c:pt>
                <c:pt idx="18">
                  <c:v>28.327734375</c:v>
                </c:pt>
                <c:pt idx="19">
                  <c:v>28.2056640625</c:v>
                </c:pt>
                <c:pt idx="20">
                  <c:v>28.08359375</c:v>
                </c:pt>
                <c:pt idx="21">
                  <c:v>27.9615234375</c:v>
                </c:pt>
                <c:pt idx="22">
                  <c:v>27.839453125</c:v>
                </c:pt>
                <c:pt idx="23">
                  <c:v>27.7173828125</c:v>
                </c:pt>
                <c:pt idx="24">
                  <c:v>27.5953125</c:v>
                </c:pt>
                <c:pt idx="25">
                  <c:v>27.4732421875</c:v>
                </c:pt>
                <c:pt idx="26">
                  <c:v>27.351171875</c:v>
                </c:pt>
                <c:pt idx="27">
                  <c:v>27.2291015625</c:v>
                </c:pt>
                <c:pt idx="28">
                  <c:v>27.10703125</c:v>
                </c:pt>
                <c:pt idx="29">
                  <c:v>26.9849609375</c:v>
                </c:pt>
                <c:pt idx="30">
                  <c:v>26.862890625</c:v>
                </c:pt>
                <c:pt idx="31">
                  <c:v>26.7408203125</c:v>
                </c:pt>
                <c:pt idx="32">
                  <c:v>26.61875</c:v>
                </c:pt>
                <c:pt idx="33">
                  <c:v>26.4966796875</c:v>
                </c:pt>
                <c:pt idx="34">
                  <c:v>26.374609375</c:v>
                </c:pt>
                <c:pt idx="35">
                  <c:v>26.2525390625</c:v>
                </c:pt>
                <c:pt idx="36">
                  <c:v>26.13046875</c:v>
                </c:pt>
                <c:pt idx="37">
                  <c:v>26.0083984375</c:v>
                </c:pt>
                <c:pt idx="38">
                  <c:v>25.886328125</c:v>
                </c:pt>
                <c:pt idx="39">
                  <c:v>25.7642578125</c:v>
                </c:pt>
                <c:pt idx="40">
                  <c:v>25.6421875</c:v>
                </c:pt>
                <c:pt idx="41">
                  <c:v>25.5201171875</c:v>
                </c:pt>
                <c:pt idx="42">
                  <c:v>25.398046875</c:v>
                </c:pt>
                <c:pt idx="43">
                  <c:v>25.2759765625</c:v>
                </c:pt>
                <c:pt idx="44">
                  <c:v>25.15390625</c:v>
                </c:pt>
                <c:pt idx="45">
                  <c:v>25.0318359375</c:v>
                </c:pt>
                <c:pt idx="46">
                  <c:v>24.909765625</c:v>
                </c:pt>
                <c:pt idx="47">
                  <c:v>24.7876953125</c:v>
                </c:pt>
                <c:pt idx="48">
                  <c:v>24.665625</c:v>
                </c:pt>
                <c:pt idx="49">
                  <c:v>24.5435546875</c:v>
                </c:pt>
                <c:pt idx="50">
                  <c:v>24.421484375</c:v>
                </c:pt>
                <c:pt idx="51">
                  <c:v>24.2994140625</c:v>
                </c:pt>
                <c:pt idx="52">
                  <c:v>24.17734375</c:v>
                </c:pt>
                <c:pt idx="53">
                  <c:v>24.0552734375</c:v>
                </c:pt>
                <c:pt idx="54">
                  <c:v>23.933203125</c:v>
                </c:pt>
                <c:pt idx="55">
                  <c:v>23.8111328125</c:v>
                </c:pt>
                <c:pt idx="56">
                  <c:v>23.6890625</c:v>
                </c:pt>
                <c:pt idx="57">
                  <c:v>23.5669921875</c:v>
                </c:pt>
                <c:pt idx="58">
                  <c:v>23.444921875</c:v>
                </c:pt>
                <c:pt idx="59">
                  <c:v>23.3228515625</c:v>
                </c:pt>
                <c:pt idx="60">
                  <c:v>23.20078125</c:v>
                </c:pt>
                <c:pt idx="61">
                  <c:v>23.0787109375</c:v>
                </c:pt>
                <c:pt idx="62">
                  <c:v>22.956640625</c:v>
                </c:pt>
                <c:pt idx="63">
                  <c:v>22.8345703125</c:v>
                </c:pt>
                <c:pt idx="64">
                  <c:v>22.7125</c:v>
                </c:pt>
                <c:pt idx="65">
                  <c:v>22.5904296875</c:v>
                </c:pt>
                <c:pt idx="66">
                  <c:v>22.468359375</c:v>
                </c:pt>
                <c:pt idx="67">
                  <c:v>22.3462890625</c:v>
                </c:pt>
                <c:pt idx="68">
                  <c:v>22.22421875</c:v>
                </c:pt>
                <c:pt idx="69">
                  <c:v>22.1021484375</c:v>
                </c:pt>
                <c:pt idx="70">
                  <c:v>21.980078125</c:v>
                </c:pt>
                <c:pt idx="71">
                  <c:v>21.8580078125</c:v>
                </c:pt>
                <c:pt idx="72">
                  <c:v>21.7359375</c:v>
                </c:pt>
                <c:pt idx="73">
                  <c:v>21.6138671875</c:v>
                </c:pt>
                <c:pt idx="74">
                  <c:v>21.491796875</c:v>
                </c:pt>
                <c:pt idx="75">
                  <c:v>21.3697265625</c:v>
                </c:pt>
                <c:pt idx="76">
                  <c:v>21.24765625</c:v>
                </c:pt>
                <c:pt idx="77">
                  <c:v>21.1255859375</c:v>
                </c:pt>
                <c:pt idx="78">
                  <c:v>21.003515625</c:v>
                </c:pt>
                <c:pt idx="79">
                  <c:v>20.8814453125</c:v>
                </c:pt>
                <c:pt idx="80">
                  <c:v>20.759375</c:v>
                </c:pt>
                <c:pt idx="81">
                  <c:v>20.6373046875</c:v>
                </c:pt>
                <c:pt idx="82">
                  <c:v>20.515234375</c:v>
                </c:pt>
                <c:pt idx="83">
                  <c:v>20.3931640625</c:v>
                </c:pt>
                <c:pt idx="84">
                  <c:v>20.27109375</c:v>
                </c:pt>
                <c:pt idx="85">
                  <c:v>20.1490234375</c:v>
                </c:pt>
                <c:pt idx="86">
                  <c:v>20.026953125</c:v>
                </c:pt>
                <c:pt idx="87">
                  <c:v>19.9048828125</c:v>
                </c:pt>
                <c:pt idx="88">
                  <c:v>19.7828125</c:v>
                </c:pt>
                <c:pt idx="89">
                  <c:v>19.6607421875</c:v>
                </c:pt>
                <c:pt idx="90">
                  <c:v>19.538671875</c:v>
                </c:pt>
                <c:pt idx="91">
                  <c:v>19.4166015625</c:v>
                </c:pt>
                <c:pt idx="92">
                  <c:v>19.29453125</c:v>
                </c:pt>
                <c:pt idx="93">
                  <c:v>19.1724609375</c:v>
                </c:pt>
                <c:pt idx="94">
                  <c:v>19.050390625</c:v>
                </c:pt>
                <c:pt idx="95">
                  <c:v>18.9283203125</c:v>
                </c:pt>
                <c:pt idx="96">
                  <c:v>18.80625</c:v>
                </c:pt>
                <c:pt idx="97">
                  <c:v>18.6841796875</c:v>
                </c:pt>
                <c:pt idx="98">
                  <c:v>18.562109375</c:v>
                </c:pt>
                <c:pt idx="99">
                  <c:v>18.4400390625</c:v>
                </c:pt>
                <c:pt idx="100">
                  <c:v>18.31796875</c:v>
                </c:pt>
                <c:pt idx="101">
                  <c:v>18.1958984375</c:v>
                </c:pt>
                <c:pt idx="102">
                  <c:v>18.073828125</c:v>
                </c:pt>
                <c:pt idx="103">
                  <c:v>17.9517578125</c:v>
                </c:pt>
                <c:pt idx="104">
                  <c:v>17.8296875</c:v>
                </c:pt>
                <c:pt idx="105">
                  <c:v>17.7076171875</c:v>
                </c:pt>
                <c:pt idx="106">
                  <c:v>17.585546875</c:v>
                </c:pt>
                <c:pt idx="107">
                  <c:v>17.4634765625</c:v>
                </c:pt>
                <c:pt idx="108">
                  <c:v>17.34140625</c:v>
                </c:pt>
                <c:pt idx="109">
                  <c:v>17.2193359375</c:v>
                </c:pt>
                <c:pt idx="110">
                  <c:v>17.097265625</c:v>
                </c:pt>
                <c:pt idx="111">
                  <c:v>16.9751953125</c:v>
                </c:pt>
                <c:pt idx="112">
                  <c:v>16.853125</c:v>
                </c:pt>
                <c:pt idx="113">
                  <c:v>16.7310546875</c:v>
                </c:pt>
                <c:pt idx="114">
                  <c:v>16.608984375</c:v>
                </c:pt>
                <c:pt idx="115">
                  <c:v>16.4869140625</c:v>
                </c:pt>
                <c:pt idx="116">
                  <c:v>16.36484375</c:v>
                </c:pt>
                <c:pt idx="117">
                  <c:v>16.2427734375</c:v>
                </c:pt>
                <c:pt idx="118">
                  <c:v>16.120703125</c:v>
                </c:pt>
                <c:pt idx="119">
                  <c:v>15.9986328125</c:v>
                </c:pt>
                <c:pt idx="120">
                  <c:v>15.8765625</c:v>
                </c:pt>
                <c:pt idx="121">
                  <c:v>15.7544921875</c:v>
                </c:pt>
                <c:pt idx="122">
                  <c:v>15.632421875</c:v>
                </c:pt>
                <c:pt idx="123">
                  <c:v>15.5103515625</c:v>
                </c:pt>
                <c:pt idx="124">
                  <c:v>15.38828125</c:v>
                </c:pt>
                <c:pt idx="125">
                  <c:v>15.2662109375</c:v>
                </c:pt>
                <c:pt idx="126">
                  <c:v>15.144140625</c:v>
                </c:pt>
                <c:pt idx="127">
                  <c:v>15.0220703125</c:v>
                </c:pt>
                <c:pt idx="128">
                  <c:v>14.9</c:v>
                </c:pt>
                <c:pt idx="129">
                  <c:v>14.7779296875</c:v>
                </c:pt>
                <c:pt idx="130">
                  <c:v>14.655859375</c:v>
                </c:pt>
                <c:pt idx="131">
                  <c:v>14.5337890625</c:v>
                </c:pt>
                <c:pt idx="132">
                  <c:v>14.41171875</c:v>
                </c:pt>
                <c:pt idx="133">
                  <c:v>14.2896484375</c:v>
                </c:pt>
                <c:pt idx="134">
                  <c:v>14.167578125</c:v>
                </c:pt>
                <c:pt idx="135">
                  <c:v>14.0455078125</c:v>
                </c:pt>
                <c:pt idx="136">
                  <c:v>13.9234375</c:v>
                </c:pt>
                <c:pt idx="137">
                  <c:v>13.8013671875</c:v>
                </c:pt>
                <c:pt idx="138">
                  <c:v>13.679296875</c:v>
                </c:pt>
                <c:pt idx="139">
                  <c:v>13.5572265625</c:v>
                </c:pt>
                <c:pt idx="140">
                  <c:v>13.43515625</c:v>
                </c:pt>
                <c:pt idx="141">
                  <c:v>13.3130859375</c:v>
                </c:pt>
                <c:pt idx="142">
                  <c:v>13.191015625</c:v>
                </c:pt>
                <c:pt idx="143">
                  <c:v>13.0689453125</c:v>
                </c:pt>
                <c:pt idx="144">
                  <c:v>12.946875</c:v>
                </c:pt>
                <c:pt idx="145">
                  <c:v>12.8248046875</c:v>
                </c:pt>
                <c:pt idx="146">
                  <c:v>12.702734375</c:v>
                </c:pt>
                <c:pt idx="147">
                  <c:v>12.5806640625</c:v>
                </c:pt>
                <c:pt idx="148">
                  <c:v>12.45859375</c:v>
                </c:pt>
                <c:pt idx="149">
                  <c:v>12.3365234375</c:v>
                </c:pt>
                <c:pt idx="150">
                  <c:v>12.214453125</c:v>
                </c:pt>
                <c:pt idx="151">
                  <c:v>12.0923828125</c:v>
                </c:pt>
                <c:pt idx="152">
                  <c:v>11.9703125</c:v>
                </c:pt>
                <c:pt idx="153">
                  <c:v>11.8482421875</c:v>
                </c:pt>
                <c:pt idx="154">
                  <c:v>11.726171875</c:v>
                </c:pt>
                <c:pt idx="155">
                  <c:v>11.6041015625</c:v>
                </c:pt>
                <c:pt idx="156">
                  <c:v>11.48203125</c:v>
                </c:pt>
                <c:pt idx="157">
                  <c:v>11.3599609375</c:v>
                </c:pt>
                <c:pt idx="158">
                  <c:v>11.237890625</c:v>
                </c:pt>
                <c:pt idx="159">
                  <c:v>11.1158203125</c:v>
                </c:pt>
                <c:pt idx="160">
                  <c:v>10.99375</c:v>
                </c:pt>
                <c:pt idx="161">
                  <c:v>10.8716796875</c:v>
                </c:pt>
                <c:pt idx="162">
                  <c:v>10.749609375</c:v>
                </c:pt>
                <c:pt idx="163">
                  <c:v>10.6275390625</c:v>
                </c:pt>
                <c:pt idx="164">
                  <c:v>10.50546875</c:v>
                </c:pt>
                <c:pt idx="165">
                  <c:v>10.3833984375</c:v>
                </c:pt>
                <c:pt idx="166">
                  <c:v>10.261328125</c:v>
                </c:pt>
                <c:pt idx="167">
                  <c:v>10.1392578125</c:v>
                </c:pt>
                <c:pt idx="168">
                  <c:v>10.0171875</c:v>
                </c:pt>
                <c:pt idx="169">
                  <c:v>9.8951171875</c:v>
                </c:pt>
                <c:pt idx="170">
                  <c:v>9.773046875</c:v>
                </c:pt>
                <c:pt idx="171">
                  <c:v>9.6509765625</c:v>
                </c:pt>
                <c:pt idx="172">
                  <c:v>9.52890625</c:v>
                </c:pt>
                <c:pt idx="173">
                  <c:v>9.4068359375</c:v>
                </c:pt>
                <c:pt idx="174">
                  <c:v>9.284765625</c:v>
                </c:pt>
                <c:pt idx="175">
                  <c:v>9.1626953125</c:v>
                </c:pt>
                <c:pt idx="176">
                  <c:v>9.040625</c:v>
                </c:pt>
                <c:pt idx="177">
                  <c:v>8.9185546875</c:v>
                </c:pt>
                <c:pt idx="178">
                  <c:v>8.796484375</c:v>
                </c:pt>
                <c:pt idx="179">
                  <c:v>8.6744140625</c:v>
                </c:pt>
                <c:pt idx="180">
                  <c:v>8.55234375</c:v>
                </c:pt>
                <c:pt idx="181">
                  <c:v>8.4302734375</c:v>
                </c:pt>
                <c:pt idx="182">
                  <c:v>8.308203125</c:v>
                </c:pt>
                <c:pt idx="183">
                  <c:v>8.1861328125</c:v>
                </c:pt>
                <c:pt idx="184">
                  <c:v>8.0640625</c:v>
                </c:pt>
                <c:pt idx="185">
                  <c:v>7.9419921875</c:v>
                </c:pt>
                <c:pt idx="186">
                  <c:v>7.819921875</c:v>
                </c:pt>
                <c:pt idx="187">
                  <c:v>7.6978515625</c:v>
                </c:pt>
                <c:pt idx="188">
                  <c:v>7.57578125</c:v>
                </c:pt>
                <c:pt idx="189">
                  <c:v>7.4537109375</c:v>
                </c:pt>
                <c:pt idx="190">
                  <c:v>7.331640625</c:v>
                </c:pt>
                <c:pt idx="191">
                  <c:v>7.2095703125</c:v>
                </c:pt>
                <c:pt idx="192">
                  <c:v>7.0875</c:v>
                </c:pt>
                <c:pt idx="193">
                  <c:v>6.9654296875</c:v>
                </c:pt>
                <c:pt idx="194">
                  <c:v>6.843359375</c:v>
                </c:pt>
                <c:pt idx="195">
                  <c:v>6.7212890625</c:v>
                </c:pt>
                <c:pt idx="196">
                  <c:v>6.59921875</c:v>
                </c:pt>
                <c:pt idx="197">
                  <c:v>6.4771484375</c:v>
                </c:pt>
                <c:pt idx="198">
                  <c:v>6.355078125</c:v>
                </c:pt>
                <c:pt idx="199">
                  <c:v>6.2330078125</c:v>
                </c:pt>
                <c:pt idx="200">
                  <c:v>6.1109375</c:v>
                </c:pt>
                <c:pt idx="201">
                  <c:v>5.98886718750001</c:v>
                </c:pt>
                <c:pt idx="202">
                  <c:v>5.866796875</c:v>
                </c:pt>
                <c:pt idx="203">
                  <c:v>5.74472656250001</c:v>
                </c:pt>
                <c:pt idx="204">
                  <c:v>5.62265625</c:v>
                </c:pt>
                <c:pt idx="205">
                  <c:v>5.5005859375</c:v>
                </c:pt>
                <c:pt idx="206">
                  <c:v>5.378515625</c:v>
                </c:pt>
                <c:pt idx="207">
                  <c:v>5.2564453125</c:v>
                </c:pt>
                <c:pt idx="208">
                  <c:v>5.134375</c:v>
                </c:pt>
                <c:pt idx="209">
                  <c:v>5.0123046875</c:v>
                </c:pt>
                <c:pt idx="210">
                  <c:v>4.890234375</c:v>
                </c:pt>
                <c:pt idx="211">
                  <c:v>4.7681640625</c:v>
                </c:pt>
                <c:pt idx="212">
                  <c:v>4.64609375</c:v>
                </c:pt>
                <c:pt idx="213">
                  <c:v>4.5240234375</c:v>
                </c:pt>
                <c:pt idx="214">
                  <c:v>4.401953125</c:v>
                </c:pt>
                <c:pt idx="215">
                  <c:v>4.2798828125</c:v>
                </c:pt>
                <c:pt idx="216">
                  <c:v>4.1578125</c:v>
                </c:pt>
                <c:pt idx="217">
                  <c:v>4.0357421875</c:v>
                </c:pt>
                <c:pt idx="218">
                  <c:v>3.913671875</c:v>
                </c:pt>
                <c:pt idx="219">
                  <c:v>3.7916015625</c:v>
                </c:pt>
                <c:pt idx="220">
                  <c:v>3.66953125</c:v>
                </c:pt>
                <c:pt idx="221">
                  <c:v>3.5474609375</c:v>
                </c:pt>
                <c:pt idx="222">
                  <c:v>3.425390625</c:v>
                </c:pt>
                <c:pt idx="223">
                  <c:v>3.3033203125</c:v>
                </c:pt>
                <c:pt idx="224">
                  <c:v>3.18125</c:v>
                </c:pt>
                <c:pt idx="225">
                  <c:v>3.0591796875</c:v>
                </c:pt>
                <c:pt idx="226">
                  <c:v>2.93710937500001</c:v>
                </c:pt>
                <c:pt idx="227">
                  <c:v>2.8150390625</c:v>
                </c:pt>
                <c:pt idx="228">
                  <c:v>2.69296875</c:v>
                </c:pt>
                <c:pt idx="229">
                  <c:v>2.5708984375</c:v>
                </c:pt>
                <c:pt idx="230">
                  <c:v>2.448828125</c:v>
                </c:pt>
                <c:pt idx="231">
                  <c:v>2.3267578125</c:v>
                </c:pt>
                <c:pt idx="232">
                  <c:v>2.2046875</c:v>
                </c:pt>
                <c:pt idx="233">
                  <c:v>2.0826171875</c:v>
                </c:pt>
                <c:pt idx="234">
                  <c:v>1.960546875</c:v>
                </c:pt>
                <c:pt idx="235">
                  <c:v>1.8384765625</c:v>
                </c:pt>
                <c:pt idx="236">
                  <c:v>1.71640625</c:v>
                </c:pt>
                <c:pt idx="237">
                  <c:v>1.5943359375</c:v>
                </c:pt>
                <c:pt idx="238">
                  <c:v>1.472265625</c:v>
                </c:pt>
                <c:pt idx="239">
                  <c:v>1.3501953125</c:v>
                </c:pt>
                <c:pt idx="240">
                  <c:v>1.228125</c:v>
                </c:pt>
                <c:pt idx="241">
                  <c:v>1.1060546875</c:v>
                </c:pt>
                <c:pt idx="242">
                  <c:v>0.983984375000003</c:v>
                </c:pt>
                <c:pt idx="243">
                  <c:v>0.8619140625</c:v>
                </c:pt>
                <c:pt idx="244">
                  <c:v>0.739843750000003</c:v>
                </c:pt>
                <c:pt idx="245">
                  <c:v>0.6177734375</c:v>
                </c:pt>
                <c:pt idx="246">
                  <c:v>0.495703125000002</c:v>
                </c:pt>
                <c:pt idx="247">
                  <c:v>0.3736328125</c:v>
                </c:pt>
                <c:pt idx="248">
                  <c:v>0.251562500000002</c:v>
                </c:pt>
                <c:pt idx="249">
                  <c:v>0.129492187499999</c:v>
                </c:pt>
                <c:pt idx="250">
                  <c:v>0.007421875000002</c:v>
                </c:pt>
                <c:pt idx="251">
                  <c:v>-0.114648437499995</c:v>
                </c:pt>
                <c:pt idx="252">
                  <c:v>-0.236718749999998</c:v>
                </c:pt>
                <c:pt idx="253">
                  <c:v>-0.358789062499996</c:v>
                </c:pt>
                <c:pt idx="254">
                  <c:v>-0.480859374999998</c:v>
                </c:pt>
                <c:pt idx="255">
                  <c:v>-0.602929687499996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170175"/>
        <c:axId val="764456"/>
      </c:lineChart>
      <c:catAx>
        <c:axId val="1617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456"/>
        <c:crosses val="autoZero"/>
        <c:auto val="1"/>
        <c:lblAlgn val="ctr"/>
        <c:lblOffset val="100"/>
        <c:noMultiLvlLbl val="0"/>
      </c:catAx>
      <c:valAx>
        <c:axId val="764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1701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3</xdr:row>
      <xdr:rowOff>0</xdr:rowOff>
    </xdr:from>
    <xdr:to>
      <xdr:col>22</xdr:col>
      <xdr:colOff>578160</xdr:colOff>
      <xdr:row>26</xdr:row>
      <xdr:rowOff>174600</xdr:rowOff>
    </xdr:to>
    <xdr:graphicFrame>
      <xdr:nvGraphicFramePr>
        <xdr:cNvPr id="0" name="Chart 1"/>
        <xdr:cNvGraphicFramePr/>
      </xdr:nvGraphicFramePr>
      <xdr:xfrm>
        <a:off x="5503680" y="525960"/>
        <a:ext cx="8527680" cy="420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23040</xdr:colOff>
      <xdr:row>29</xdr:row>
      <xdr:rowOff>93240</xdr:rowOff>
    </xdr:from>
    <xdr:to>
      <xdr:col>24</xdr:col>
      <xdr:colOff>599400</xdr:colOff>
      <xdr:row>60</xdr:row>
      <xdr:rowOff>75240</xdr:rowOff>
    </xdr:to>
    <xdr:graphicFrame>
      <xdr:nvGraphicFramePr>
        <xdr:cNvPr id="1" name=""/>
        <xdr:cNvGraphicFramePr/>
      </xdr:nvGraphicFramePr>
      <xdr:xfrm>
        <a:off x="5526720" y="5175720"/>
        <a:ext cx="9748800" cy="541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281160</xdr:colOff>
      <xdr:row>4</xdr:row>
      <xdr:rowOff>80280</xdr:rowOff>
    </xdr:from>
    <xdr:to>
      <xdr:col>16</xdr:col>
      <xdr:colOff>650520</xdr:colOff>
      <xdr:row>26</xdr:row>
      <xdr:rowOff>166680</xdr:rowOff>
    </xdr:to>
    <xdr:graphicFrame>
      <xdr:nvGraphicFramePr>
        <xdr:cNvPr id="2" name="Chart 1"/>
        <xdr:cNvGraphicFramePr/>
      </xdr:nvGraphicFramePr>
      <xdr:xfrm>
        <a:off x="6863400" y="781200"/>
        <a:ext cx="6872040" cy="394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53" activeCellId="0" sqref="G53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0</v>
      </c>
      <c r="B2" s="1" t="n">
        <f aca="false">$F$2/$F$3 * ( $F$5*(1-   ($F$2*$F$3 + $F$4 *$F$3)/($F$4*$F$2)     )   - $F$3 / $F$4 *$A2 )</f>
        <v>16.75</v>
      </c>
      <c r="C2" s="1" t="n">
        <f aca="false">$F$5+$F$2* (     $F$5/$F$3    + ($F$5-$A2)/$F$4)</f>
        <v>23.25</v>
      </c>
      <c r="E2" s="1" t="s">
        <v>3</v>
      </c>
      <c r="F2" s="1" t="n">
        <v>16</v>
      </c>
    </row>
    <row r="3" customFormat="false" ht="13.8" hidden="false" customHeight="false" outlineLevel="0" collapsed="false">
      <c r="A3" s="1" t="n">
        <v>0.1</v>
      </c>
      <c r="B3" s="1" t="n">
        <f aca="false">$F$2/$F$3 * ( $F$5*(1-   ($F$2*$F$3 + $F$4 *$F$3)/($F$4*$F$2)     )   - $F$3 / $F$4 *$A3 )</f>
        <v>16.59</v>
      </c>
      <c r="C3" s="1" t="n">
        <f aca="false">$F$5+$F$2* (     $F$5/$F$3    + ($F$5-$A3)/$F$4)</f>
        <v>23.09</v>
      </c>
      <c r="E3" s="1" t="s">
        <v>4</v>
      </c>
      <c r="F3" s="1" t="n">
        <v>1</v>
      </c>
    </row>
    <row r="4" customFormat="false" ht="13.8" hidden="false" customHeight="false" outlineLevel="0" collapsed="false">
      <c r="A4" s="1" t="n">
        <v>0.2</v>
      </c>
      <c r="B4" s="1" t="n">
        <f aca="false">$F$2/$F$3 * ( $F$5*(1-   ($F$2*$F$3 + $F$4 *$F$3)/($F$4*$F$2)     )   - $F$3 / $F$4 *$A4 )</f>
        <v>16.43</v>
      </c>
      <c r="C4" s="1" t="n">
        <f aca="false">$F$5+$F$2* (     $F$5/$F$3    + ($F$5-$A4)/$F$4)</f>
        <v>22.93</v>
      </c>
      <c r="E4" s="1" t="s">
        <v>5</v>
      </c>
      <c r="F4" s="1" t="n">
        <v>10</v>
      </c>
    </row>
    <row r="5" customFormat="false" ht="13.8" hidden="false" customHeight="false" outlineLevel="0" collapsed="false">
      <c r="A5" s="1" t="n">
        <v>0.3</v>
      </c>
      <c r="B5" s="1" t="n">
        <f aca="false">$F$2/$F$3 * ( $F$5*(1-   ($F$2*$F$3 + $F$4 *$F$3)/($F$4*$F$2)     )   - $F$3 / $F$4 *$A5 )</f>
        <v>16.27</v>
      </c>
      <c r="C5" s="1" t="n">
        <f aca="false">$F$5+$F$2* (     $F$5/$F$3    + ($F$5-$A5)/$F$4)</f>
        <v>22.77</v>
      </c>
      <c r="E5" s="1" t="s">
        <v>6</v>
      </c>
      <c r="F5" s="1" t="n">
        <v>1.25</v>
      </c>
    </row>
    <row r="6" customFormat="false" ht="13.8" hidden="false" customHeight="false" outlineLevel="0" collapsed="false">
      <c r="A6" s="1" t="n">
        <v>0.4</v>
      </c>
      <c r="B6" s="1" t="n">
        <f aca="false">$F$2/$F$3 * ( $F$5*(1-   ($F$2*$F$3 + $F$4 *$F$3)/($F$4*$F$2)     )   - $F$3 / $F$4 *$A6 )</f>
        <v>16.11</v>
      </c>
      <c r="C6" s="1" t="n">
        <f aca="false">$F$5+$F$2* (     $F$5/$F$3    + ($F$5-$A6)/$F$4)</f>
        <v>22.61</v>
      </c>
    </row>
    <row r="7" customFormat="false" ht="13.8" hidden="false" customHeight="false" outlineLevel="0" collapsed="false">
      <c r="A7" s="1" t="n">
        <v>0.5</v>
      </c>
      <c r="B7" s="1" t="n">
        <f aca="false">$F$2/$F$3 * ( $F$5*(1-   ($F$2*$F$3 + $F$4 *$F$3)/($F$4*$F$2)     )   - $F$3 / $F$4 *$A7 )</f>
        <v>15.95</v>
      </c>
      <c r="C7" s="1" t="n">
        <f aca="false">$F$5+$F$2* (     $F$5/$F$3    + ($F$5-$A7)/$F$4)</f>
        <v>22.45</v>
      </c>
    </row>
    <row r="8" customFormat="false" ht="13.8" hidden="false" customHeight="false" outlineLevel="0" collapsed="false">
      <c r="A8" s="1" t="n">
        <v>0.6</v>
      </c>
      <c r="B8" s="1" t="n">
        <f aca="false">$F$2/$F$3 * ( $F$5*(1-   ($F$2*$F$3 + $F$4 *$F$3)/($F$4*$F$2)     )   - $F$3 / $F$4 *$A8 )</f>
        <v>15.79</v>
      </c>
      <c r="C8" s="1" t="n">
        <f aca="false">$F$5+$F$2* (     $F$5/$F$3    + ($F$5-$A8)/$F$4)</f>
        <v>22.29</v>
      </c>
    </row>
    <row r="9" customFormat="false" ht="13.8" hidden="false" customHeight="false" outlineLevel="0" collapsed="false">
      <c r="A9" s="1" t="n">
        <v>0.7</v>
      </c>
      <c r="B9" s="1" t="n">
        <f aca="false">$F$2/$F$3 * ( $F$5*(1-   ($F$2*$F$3 + $F$4 *$F$3)/($F$4*$F$2)     )   - $F$3 / $F$4 *$A9 )</f>
        <v>15.63</v>
      </c>
      <c r="C9" s="1" t="n">
        <f aca="false">$F$5+$F$2* (     $F$5/$F$3    + ($F$5-$A9)/$F$4)</f>
        <v>22.13</v>
      </c>
    </row>
    <row r="10" customFormat="false" ht="13.8" hidden="false" customHeight="false" outlineLevel="0" collapsed="false">
      <c r="A10" s="1" t="n">
        <v>0.8</v>
      </c>
      <c r="B10" s="1" t="n">
        <f aca="false">$F$2/$F$3 * ( $F$5*(1-   ($F$2*$F$3 + $F$4 *$F$3)/($F$4*$F$2)     )   - $F$3 / $F$4 *$A10 )</f>
        <v>15.47</v>
      </c>
      <c r="C10" s="1" t="n">
        <f aca="false">$F$5+$F$2* (     $F$5/$F$3    + ($F$5-$A10)/$F$4)</f>
        <v>21.97</v>
      </c>
    </row>
    <row r="11" customFormat="false" ht="13.8" hidden="false" customHeight="false" outlineLevel="0" collapsed="false">
      <c r="A11" s="1" t="n">
        <v>0.9</v>
      </c>
      <c r="B11" s="1" t="n">
        <f aca="false">$F$2/$F$3 * ( $F$5*(1-   ($F$2*$F$3 + $F$4 *$F$3)/($F$4*$F$2)     )   - $F$3 / $F$4 *$A11 )</f>
        <v>15.31</v>
      </c>
      <c r="C11" s="1" t="n">
        <f aca="false">$F$5+$F$2* (     $F$5/$F$3    + ($F$5-$A11)/$F$4)</f>
        <v>21.81</v>
      </c>
    </row>
    <row r="12" customFormat="false" ht="13.8" hidden="false" customHeight="false" outlineLevel="0" collapsed="false">
      <c r="A12" s="1" t="n">
        <v>1</v>
      </c>
      <c r="B12" s="1" t="n">
        <f aca="false">$F$2/$F$3 * ( $F$5*(1-   ($F$2*$F$3 + $F$4 *$F$3)/($F$4*$F$2)     )   - $F$3 / $F$4 *$A12 )</f>
        <v>15.15</v>
      </c>
      <c r="C12" s="1" t="n">
        <f aca="false">$F$5+$F$2* (     $F$5/$F$3    + ($F$5-$A12)/$F$4)</f>
        <v>21.65</v>
      </c>
    </row>
    <row r="13" customFormat="false" ht="13.8" hidden="false" customHeight="false" outlineLevel="0" collapsed="false">
      <c r="A13" s="1" t="n">
        <v>1.1</v>
      </c>
      <c r="B13" s="1" t="n">
        <f aca="false">$F$2/$F$3 * ( $F$5*(1-   ($F$2*$F$3 + $F$4 *$F$3)/($F$4*$F$2)     )   - $F$3 / $F$4 *$A13 )</f>
        <v>14.99</v>
      </c>
      <c r="C13" s="1" t="n">
        <f aca="false">$F$5+$F$2* (     $F$5/$F$3    + ($F$5-$A13)/$F$4)</f>
        <v>21.49</v>
      </c>
    </row>
    <row r="14" customFormat="false" ht="13.8" hidden="false" customHeight="false" outlineLevel="0" collapsed="false">
      <c r="A14" s="1" t="n">
        <v>1.2</v>
      </c>
      <c r="B14" s="1" t="n">
        <f aca="false">$F$2/$F$3 * ( $F$5*(1-   ($F$2*$F$3 + $F$4 *$F$3)/($F$4*$F$2)     )   - $F$3 / $F$4 *$A14 )</f>
        <v>14.83</v>
      </c>
      <c r="C14" s="1" t="n">
        <f aca="false">$F$5+$F$2* (     $F$5/$F$3    + ($F$5-$A14)/$F$4)</f>
        <v>21.33</v>
      </c>
    </row>
    <row r="15" customFormat="false" ht="13.8" hidden="false" customHeight="false" outlineLevel="0" collapsed="false">
      <c r="A15" s="1" t="n">
        <v>1.3</v>
      </c>
      <c r="B15" s="1" t="n">
        <f aca="false">$F$2/$F$3 * ( $F$5*(1-   ($F$2*$F$3 + $F$4 *$F$3)/($F$4*$F$2)     )   - $F$3 / $F$4 *$A15 )</f>
        <v>14.67</v>
      </c>
      <c r="C15" s="1" t="n">
        <f aca="false">$F$5+$F$2* (     $F$5/$F$3    + ($F$5-$A15)/$F$4)</f>
        <v>21.17</v>
      </c>
    </row>
    <row r="16" customFormat="false" ht="13.8" hidden="false" customHeight="false" outlineLevel="0" collapsed="false">
      <c r="A16" s="1" t="n">
        <v>1.4</v>
      </c>
      <c r="B16" s="1" t="n">
        <f aca="false">$F$2/$F$3 * ( $F$5*(1-   ($F$2*$F$3 + $F$4 *$F$3)/($F$4*$F$2)     )   - $F$3 / $F$4 *$A16 )</f>
        <v>14.51</v>
      </c>
      <c r="C16" s="1" t="n">
        <f aca="false">$F$5+$F$2* (     $F$5/$F$3    + ($F$5-$A16)/$F$4)</f>
        <v>21.01</v>
      </c>
    </row>
    <row r="17" customFormat="false" ht="13.8" hidden="false" customHeight="false" outlineLevel="0" collapsed="false">
      <c r="A17" s="1" t="n">
        <v>1.5</v>
      </c>
      <c r="B17" s="1" t="n">
        <f aca="false">$F$2/$F$3 * ( $F$5*(1-   ($F$2*$F$3 + $F$4 *$F$3)/($F$4*$F$2)     )   - $F$3 / $F$4 *$A17 )</f>
        <v>14.35</v>
      </c>
      <c r="C17" s="1" t="n">
        <f aca="false">$F$5+$F$2* (     $F$5/$F$3    + ($F$5-$A17)/$F$4)</f>
        <v>20.85</v>
      </c>
    </row>
    <row r="18" customFormat="false" ht="13.8" hidden="false" customHeight="false" outlineLevel="0" collapsed="false">
      <c r="A18" s="1" t="n">
        <v>1.6</v>
      </c>
      <c r="B18" s="1" t="n">
        <f aca="false">$F$2/$F$3 * ( $F$5*(1-   ($F$2*$F$3 + $F$4 *$F$3)/($F$4*$F$2)     )   - $F$3 / $F$4 *$A18 )</f>
        <v>14.19</v>
      </c>
      <c r="C18" s="1" t="n">
        <f aca="false">$F$5+$F$2* (     $F$5/$F$3    + ($F$5-$A18)/$F$4)</f>
        <v>20.69</v>
      </c>
    </row>
    <row r="19" customFormat="false" ht="13.8" hidden="false" customHeight="false" outlineLevel="0" collapsed="false">
      <c r="A19" s="1" t="n">
        <v>1.7</v>
      </c>
      <c r="B19" s="1" t="n">
        <f aca="false">$F$2/$F$3 * ( $F$5*(1-   ($F$2*$F$3 + $F$4 *$F$3)/($F$4*$F$2)     )   - $F$3 / $F$4 *$A19 )</f>
        <v>14.03</v>
      </c>
      <c r="C19" s="1" t="n">
        <f aca="false">$F$5+$F$2* (     $F$5/$F$3    + ($F$5-$A19)/$F$4)</f>
        <v>20.53</v>
      </c>
    </row>
    <row r="20" customFormat="false" ht="13.8" hidden="false" customHeight="false" outlineLevel="0" collapsed="false">
      <c r="A20" s="1" t="n">
        <v>1.8</v>
      </c>
      <c r="B20" s="1" t="n">
        <f aca="false">$F$2/$F$3 * ( $F$5*(1-   ($F$2*$F$3 + $F$4 *$F$3)/($F$4*$F$2)     )   - $F$3 / $F$4 *$A20 )</f>
        <v>13.87</v>
      </c>
      <c r="C20" s="1" t="n">
        <f aca="false">$F$5+$F$2* (     $F$5/$F$3    + ($F$5-$A20)/$F$4)</f>
        <v>20.37</v>
      </c>
    </row>
    <row r="21" customFormat="false" ht="13.8" hidden="false" customHeight="false" outlineLevel="0" collapsed="false">
      <c r="A21" s="1" t="n">
        <v>1.9</v>
      </c>
      <c r="B21" s="1" t="n">
        <f aca="false">$F$2/$F$3 * ( $F$5*(1-   ($F$2*$F$3 + $F$4 *$F$3)/($F$4*$F$2)     )   - $F$3 / $F$4 *$A21 )</f>
        <v>13.71</v>
      </c>
      <c r="C21" s="1" t="n">
        <f aca="false">$F$5+$F$2* (     $F$5/$F$3    + ($F$5-$A21)/$F$4)</f>
        <v>20.21</v>
      </c>
    </row>
    <row r="22" customFormat="false" ht="13.8" hidden="false" customHeight="false" outlineLevel="0" collapsed="false">
      <c r="A22" s="1" t="n">
        <v>2</v>
      </c>
      <c r="B22" s="1" t="n">
        <f aca="false">$F$2/$F$3 * ( $F$5*(1-   ($F$2*$F$3 + $F$4 *$F$3)/($F$4*$F$2)     )   - $F$3 / $F$4 *$A22 )</f>
        <v>13.55</v>
      </c>
      <c r="C22" s="1" t="n">
        <f aca="false">$F$5+$F$2* (     $F$5/$F$3    + ($F$5-$A22)/$F$4)</f>
        <v>20.05</v>
      </c>
    </row>
    <row r="23" customFormat="false" ht="13.8" hidden="false" customHeight="false" outlineLevel="0" collapsed="false">
      <c r="A23" s="1" t="n">
        <v>2.1</v>
      </c>
      <c r="B23" s="1" t="n">
        <f aca="false">$F$2/$F$3 * ( $F$5*(1-   ($F$2*$F$3 + $F$4 *$F$3)/($F$4*$F$2)     )   - $F$3 / $F$4 *$A23 )</f>
        <v>13.39</v>
      </c>
      <c r="C23" s="1" t="n">
        <f aca="false">$F$5+$F$2* (     $F$5/$F$3    + ($F$5-$A23)/$F$4)</f>
        <v>19.89</v>
      </c>
    </row>
    <row r="24" customFormat="false" ht="13.8" hidden="false" customHeight="false" outlineLevel="0" collapsed="false">
      <c r="A24" s="1" t="n">
        <v>2.2</v>
      </c>
      <c r="B24" s="1" t="n">
        <f aca="false">$F$2/$F$3 * ( $F$5*(1-   ($F$2*$F$3 + $F$4 *$F$3)/($F$4*$F$2)     )   - $F$3 / $F$4 *$A24 )</f>
        <v>13.23</v>
      </c>
      <c r="C24" s="1" t="n">
        <f aca="false">$F$5+$F$2* (     $F$5/$F$3    + ($F$5-$A24)/$F$4)</f>
        <v>19.73</v>
      </c>
    </row>
    <row r="25" customFormat="false" ht="13.8" hidden="false" customHeight="false" outlineLevel="0" collapsed="false">
      <c r="A25" s="1" t="n">
        <v>2.3</v>
      </c>
      <c r="B25" s="1" t="n">
        <f aca="false">$F$2/$F$3 * ( $F$5*(1-   ($F$2*$F$3 + $F$4 *$F$3)/($F$4*$F$2)     )   - $F$3 / $F$4 *$A25 )</f>
        <v>13.07</v>
      </c>
      <c r="C25" s="1" t="n">
        <f aca="false">$F$5+$F$2* (     $F$5/$F$3    + ($F$5-$A25)/$F$4)</f>
        <v>19.57</v>
      </c>
    </row>
    <row r="26" customFormat="false" ht="13.8" hidden="false" customHeight="false" outlineLevel="0" collapsed="false">
      <c r="A26" s="1" t="n">
        <v>2.4</v>
      </c>
      <c r="B26" s="1" t="n">
        <f aca="false">$F$2/$F$3 * ( $F$5*(1-   ($F$2*$F$3 + $F$4 *$F$3)/($F$4*$F$2)     )   - $F$3 / $F$4 *$A26 )</f>
        <v>12.91</v>
      </c>
      <c r="C26" s="1" t="n">
        <f aca="false">$F$5+$F$2* (     $F$5/$F$3    + ($F$5-$A26)/$F$4)</f>
        <v>19.41</v>
      </c>
    </row>
    <row r="27" customFormat="false" ht="13.8" hidden="false" customHeight="false" outlineLevel="0" collapsed="false">
      <c r="A27" s="1" t="n">
        <v>2.5</v>
      </c>
      <c r="B27" s="1" t="n">
        <f aca="false">$F$2/$F$3 * ( $F$5*(1-   ($F$2*$F$3 + $F$4 *$F$3)/($F$4*$F$2)     )   - $F$3 / $F$4 *$A27 )</f>
        <v>12.75</v>
      </c>
      <c r="C27" s="1" t="n">
        <f aca="false">$F$5+$F$2* (     $F$5/$F$3    + ($F$5-$A27)/$F$4)</f>
        <v>19.25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4.06"/>
  </cols>
  <sheetData>
    <row r="1" customFormat="false" ht="12.8" hidden="false" customHeight="false" outlineLevel="0" collapsed="false">
      <c r="A1" s="2" t="s">
        <v>7</v>
      </c>
      <c r="B1" s="2" t="n">
        <v>0.5</v>
      </c>
    </row>
    <row r="2" customFormat="false" ht="12.8" hidden="false" customHeight="false" outlineLevel="0" collapsed="false">
      <c r="A2" s="2" t="s">
        <v>8</v>
      </c>
      <c r="B2" s="2" t="n">
        <v>5</v>
      </c>
    </row>
    <row r="3" customFormat="false" ht="12.8" hidden="false" customHeight="false" outlineLevel="0" collapsed="false">
      <c r="A3" s="2" t="s">
        <v>9</v>
      </c>
      <c r="B3" s="2" t="n">
        <v>24</v>
      </c>
    </row>
    <row r="4" customFormat="false" ht="12.8" hidden="false" customHeight="false" outlineLevel="0" collapsed="false">
      <c r="A4" s="2" t="s">
        <v>10</v>
      </c>
      <c r="B4" s="2" t="n">
        <v>36</v>
      </c>
    </row>
    <row r="5" customFormat="false" ht="12.8" hidden="false" customHeight="false" outlineLevel="0" collapsed="false">
      <c r="C5" s="2" t="s">
        <v>11</v>
      </c>
    </row>
    <row r="6" customFormat="false" ht="12.8" hidden="false" customHeight="false" outlineLevel="0" collapsed="false">
      <c r="A6" s="2" t="s">
        <v>12</v>
      </c>
      <c r="B6" s="2" t="n">
        <f aca="false">4.2*C6</f>
        <v>16.8</v>
      </c>
      <c r="C6" s="2" t="n">
        <v>4</v>
      </c>
    </row>
    <row r="7" customFormat="false" ht="12.8" hidden="false" customHeight="false" outlineLevel="0" collapsed="false">
      <c r="A7" s="2" t="s">
        <v>13</v>
      </c>
      <c r="B7" s="2" t="n">
        <v>1</v>
      </c>
    </row>
    <row r="10" customFormat="false" ht="12.8" hidden="false" customHeight="false" outlineLevel="0" collapsed="false">
      <c r="A10" s="2" t="s">
        <v>14</v>
      </c>
      <c r="B10" s="2" t="n">
        <v>0.25</v>
      </c>
    </row>
    <row r="11" customFormat="false" ht="12.8" hidden="false" customHeight="false" outlineLevel="0" collapsed="false">
      <c r="A11" s="2" t="s">
        <v>15</v>
      </c>
    </row>
    <row r="13" customFormat="false" ht="12.8" hidden="false" customHeight="false" outlineLevel="0" collapsed="false">
      <c r="A13" s="2" t="s">
        <v>16</v>
      </c>
      <c r="B13" s="2" t="n">
        <f aca="false">(B6*( B4-B6 )   ) / (  B4*B10*B7*B1*10^6 ) *10^6</f>
        <v>71.68</v>
      </c>
    </row>
    <row r="14" customFormat="false" ht="12.8" hidden="false" customHeight="false" outlineLevel="0" collapsed="false">
      <c r="A14" s="2" t="s">
        <v>17</v>
      </c>
      <c r="B14" s="2" t="n">
        <v>75</v>
      </c>
    </row>
    <row r="15" customFormat="false" ht="12.8" hidden="false" customHeight="false" outlineLevel="0" collapsed="false">
      <c r="A15" s="2" t="s">
        <v>18</v>
      </c>
      <c r="B15" s="2" t="n">
        <f aca="false">SQRT(    B7*B7+( ( B6*(B4-B6 )/( B4*B14/10^6*B1*10^6*0.8 )         )^2  /12      ))</f>
        <v>1.00370985921305</v>
      </c>
    </row>
    <row r="17" customFormat="false" ht="12.8" hidden="false" customHeight="false" outlineLevel="0" collapsed="false">
      <c r="A17" s="2" t="s">
        <v>19</v>
      </c>
      <c r="B17" s="2" t="n">
        <f aca="false">B7+( ( B6*(B4-B6 )/( B4*B14/10^6*B1*10^6*1.6 )         ))</f>
        <v>1.14933333333333</v>
      </c>
      <c r="D17" s="2" t="s">
        <v>20</v>
      </c>
    </row>
    <row r="19" customFormat="false" ht="13.8" hidden="false" customHeight="false" outlineLevel="0" collapsed="false">
      <c r="A19" s="2" t="s">
        <v>21</v>
      </c>
    </row>
    <row r="20" customFormat="false" ht="12.8" hidden="false" customHeight="false" outlineLevel="0" collapsed="false">
      <c r="A20" s="2" t="s">
        <v>22</v>
      </c>
      <c r="B20" s="0" t="e">
        <f aca="false">1/ ( 3357*B14/10^6*B11*B6 )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5" activeCellId="0" sqref="J5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5.3"/>
    <col collapsed="false" customWidth="true" hidden="false" outlineLevel="0" max="4" min="4" style="0" width="8.9"/>
  </cols>
  <sheetData>
    <row r="1" customFormat="false" ht="13.8" hidden="false" customHeight="false" outlineLevel="0" collapsed="false">
      <c r="A1" s="0" t="s">
        <v>23</v>
      </c>
      <c r="B1" s="0" t="n">
        <v>1.221</v>
      </c>
    </row>
    <row r="2" customFormat="false" ht="13.8" hidden="false" customHeight="false" outlineLevel="0" collapsed="false">
      <c r="A2" s="0" t="s">
        <v>24</v>
      </c>
      <c r="B2" s="0" t="n">
        <v>2.5</v>
      </c>
      <c r="C2" s="0" t="n">
        <v>1.5874</v>
      </c>
      <c r="D2" s="3" t="n">
        <v>1.6194</v>
      </c>
    </row>
    <row r="3" customFormat="false" ht="13.8" hidden="false" customHeight="false" outlineLevel="0" collapsed="false">
      <c r="A3" s="0" t="s">
        <v>25</v>
      </c>
      <c r="B3" s="0" t="n">
        <v>0</v>
      </c>
    </row>
    <row r="4" customFormat="false" ht="13.8" hidden="false" customHeight="false" outlineLevel="0" collapsed="false">
      <c r="A4" s="0" t="s">
        <v>26</v>
      </c>
      <c r="B4" s="4" t="n">
        <v>1000</v>
      </c>
      <c r="E4" s="0" t="s">
        <v>27</v>
      </c>
      <c r="F4" s="0" t="n">
        <f aca="false">MAX(C9:C264)</f>
        <v>31.1353515625</v>
      </c>
    </row>
    <row r="5" customFormat="false" ht="13.8" hidden="false" customHeight="false" outlineLevel="0" collapsed="false">
      <c r="A5" s="0" t="s">
        <v>28</v>
      </c>
      <c r="B5" s="4" t="n">
        <v>1000</v>
      </c>
      <c r="E5" s="0" t="s">
        <v>29</v>
      </c>
      <c r="F5" s="0" t="n">
        <f aca="false">MIN(C9:C264)</f>
        <v>-0.602929687499996</v>
      </c>
    </row>
    <row r="6" customFormat="false" ht="13.8" hidden="false" customHeight="false" outlineLevel="0" collapsed="false">
      <c r="A6" s="0" t="s">
        <v>30</v>
      </c>
      <c r="B6" s="4" t="n">
        <v>24000</v>
      </c>
    </row>
    <row r="7" customFormat="false" ht="13.8" hidden="false" customHeight="false" outlineLevel="0" collapsed="false"/>
    <row r="8" customFormat="false" ht="13.8" hidden="false" customHeight="false" outlineLevel="0" collapsed="false">
      <c r="A8" s="0" t="s">
        <v>31</v>
      </c>
      <c r="C8" s="0" t="s">
        <v>32</v>
      </c>
      <c r="D8" s="0" t="s">
        <v>33</v>
      </c>
    </row>
    <row r="9" customFormat="false" ht="13.8" hidden="false" customHeight="false" outlineLevel="0" collapsed="false">
      <c r="A9" s="0" t="n">
        <v>0</v>
      </c>
      <c r="B9" s="5" t="n">
        <f aca="false">$B$2/256*A9</f>
        <v>0</v>
      </c>
      <c r="C9" s="0" t="n">
        <f aca="false">( $B$1/$B$4 - D9*B9/( $B$5+$B$4 )    )* ( $B$6+$B$4 )</f>
        <v>30.525</v>
      </c>
      <c r="D9" s="0" t="n">
        <f aca="false">IF(  B9&lt;B1, -1, 1 )</f>
        <v>-1</v>
      </c>
    </row>
    <row r="10" customFormat="false" ht="13.8" hidden="false" customHeight="false" outlineLevel="0" collapsed="false">
      <c r="A10" s="0" t="n">
        <v>1</v>
      </c>
      <c r="B10" s="5" t="n">
        <f aca="false">$B$2/256*A10</f>
        <v>0.009765625</v>
      </c>
      <c r="C10" s="0" t="n">
        <f aca="false">( $B$1/$B$4 - D10*B10/( $B$5+$B$4 )    )* ( $B$6+$B$4 )</f>
        <v>30.6470703125</v>
      </c>
      <c r="D10" s="0" t="n">
        <f aca="false">IF(  B10&lt;B2, -1, 1 )</f>
        <v>-1</v>
      </c>
    </row>
    <row r="11" customFormat="false" ht="13.8" hidden="false" customHeight="false" outlineLevel="0" collapsed="false">
      <c r="A11" s="0" t="n">
        <v>2</v>
      </c>
      <c r="B11" s="5" t="n">
        <f aca="false">$B$2/256*A11</f>
        <v>0.01953125</v>
      </c>
      <c r="C11" s="0" t="n">
        <f aca="false">( $B$1/$B$4 - D11*B11/( $B$5+$B$4 )    )* ( $B$6+$B$4 )</f>
        <v>30.280859375</v>
      </c>
      <c r="D11" s="0" t="n">
        <f aca="false">IF(  B11&lt;B3, -1, 1 )</f>
        <v>1</v>
      </c>
    </row>
    <row r="12" customFormat="false" ht="13.8" hidden="false" customHeight="false" outlineLevel="0" collapsed="false">
      <c r="A12" s="0" t="n">
        <v>3</v>
      </c>
      <c r="B12" s="5" t="n">
        <f aca="false">$B$2/256*A12</f>
        <v>0.029296875</v>
      </c>
      <c r="C12" s="0" t="n">
        <f aca="false">( $B$1/$B$4 - D12*B12/( $B$5+$B$4 )    )* ( $B$6+$B$4 )</f>
        <v>30.8912109375</v>
      </c>
      <c r="D12" s="0" t="n">
        <f aca="false">IF(  B12&lt;B4, -1, 1 )</f>
        <v>-1</v>
      </c>
    </row>
    <row r="13" customFormat="false" ht="13.8" hidden="false" customHeight="false" outlineLevel="0" collapsed="false">
      <c r="A13" s="0" t="n">
        <v>4</v>
      </c>
      <c r="B13" s="5" t="n">
        <f aca="false">$B$2/256*A13</f>
        <v>0.0390625</v>
      </c>
      <c r="C13" s="0" t="n">
        <f aca="false">( $B$1/$B$4 - D13*B13/( $B$5+$B$4 )    )* ( $B$6+$B$4 )</f>
        <v>31.01328125</v>
      </c>
      <c r="D13" s="0" t="n">
        <f aca="false">IF(  B13&lt;B5, -1, 1 )</f>
        <v>-1</v>
      </c>
    </row>
    <row r="14" customFormat="false" ht="13.8" hidden="false" customHeight="false" outlineLevel="0" collapsed="false">
      <c r="A14" s="0" t="n">
        <v>5</v>
      </c>
      <c r="B14" s="5" t="n">
        <f aca="false">$B$2/256*A14</f>
        <v>0.048828125</v>
      </c>
      <c r="C14" s="0" t="n">
        <f aca="false">( $B$1/$B$4 - D14*B14/( $B$5+$B$4 )    )* ( $B$6+$B$4 )</f>
        <v>31.1353515625</v>
      </c>
      <c r="D14" s="0" t="n">
        <f aca="false">IF(  B14&lt;B6, -1, 1 )</f>
        <v>-1</v>
      </c>
    </row>
    <row r="15" customFormat="false" ht="13.8" hidden="false" customHeight="false" outlineLevel="0" collapsed="false">
      <c r="A15" s="0" t="n">
        <v>6</v>
      </c>
      <c r="B15" s="5" t="n">
        <f aca="false">$B$2/256*A15</f>
        <v>0.05859375</v>
      </c>
      <c r="C15" s="0" t="n">
        <f aca="false">( $B$1/$B$4 - D15*B15/( $B$5+$B$4 )    )* ( $B$6+$B$4 )</f>
        <v>29.792578125</v>
      </c>
      <c r="D15" s="0" t="n">
        <f aca="false">IF(  B15&lt;B7, -1, 1 )</f>
        <v>1</v>
      </c>
    </row>
    <row r="16" customFormat="false" ht="13.8" hidden="false" customHeight="false" outlineLevel="0" collapsed="false">
      <c r="A16" s="0" t="n">
        <v>7</v>
      </c>
      <c r="B16" s="5" t="n">
        <f aca="false">$B$2/256*A16</f>
        <v>0.068359375</v>
      </c>
      <c r="C16" s="0" t="n">
        <f aca="false">( $B$1/$B$4 - D16*B16/( $B$5+$B$4 )    )* ( $B$6+$B$4 )</f>
        <v>29.6705078125</v>
      </c>
      <c r="D16" s="0" t="n">
        <f aca="false">IF(  B16&lt;B8, -1, 1 )</f>
        <v>1</v>
      </c>
    </row>
    <row r="17" customFormat="false" ht="13.8" hidden="false" customHeight="false" outlineLevel="0" collapsed="false">
      <c r="A17" s="0" t="n">
        <v>8</v>
      </c>
      <c r="B17" s="5" t="n">
        <f aca="false">$B$2/256*A17</f>
        <v>0.078125</v>
      </c>
      <c r="C17" s="0" t="n">
        <f aca="false">( $B$1/$B$4 - D17*B17/( $B$5+$B$4 )    )* ( $B$6+$B$4 )</f>
        <v>29.5484375</v>
      </c>
      <c r="D17" s="0" t="n">
        <f aca="false">IF(  B17&lt;B9, -1, 1 )</f>
        <v>1</v>
      </c>
    </row>
    <row r="18" customFormat="false" ht="13.8" hidden="false" customHeight="false" outlineLevel="0" collapsed="false">
      <c r="A18" s="0" t="n">
        <v>9</v>
      </c>
      <c r="B18" s="5" t="n">
        <f aca="false">$B$2/256*A18</f>
        <v>0.087890625</v>
      </c>
      <c r="C18" s="0" t="n">
        <f aca="false">( $B$1/$B$4 - D18*B18/( $B$5+$B$4 )    )* ( $B$6+$B$4 )</f>
        <v>29.4263671875</v>
      </c>
      <c r="D18" s="0" t="n">
        <f aca="false">IF(  B18&lt;B10, -1, 1 )</f>
        <v>1</v>
      </c>
    </row>
    <row r="19" customFormat="false" ht="13.8" hidden="false" customHeight="false" outlineLevel="0" collapsed="false">
      <c r="A19" s="0" t="n">
        <v>10</v>
      </c>
      <c r="B19" s="5" t="n">
        <f aca="false">$B$2/256*A19</f>
        <v>0.09765625</v>
      </c>
      <c r="C19" s="0" t="n">
        <f aca="false">( $B$1/$B$4 - D19*B19/( $B$5+$B$4 )    )* ( $B$6+$B$4 )</f>
        <v>29.304296875</v>
      </c>
      <c r="D19" s="0" t="n">
        <f aca="false">IF(  B19&lt;B11, -1, 1 )</f>
        <v>1</v>
      </c>
    </row>
    <row r="20" customFormat="false" ht="13.8" hidden="false" customHeight="false" outlineLevel="0" collapsed="false">
      <c r="A20" s="0" t="n">
        <v>11</v>
      </c>
      <c r="B20" s="5" t="n">
        <f aca="false">$B$2/256*A20</f>
        <v>0.107421875</v>
      </c>
      <c r="C20" s="0" t="n">
        <f aca="false">( $B$1/$B$4 - D20*B20/( $B$5+$B$4 )    )* ( $B$6+$B$4 )</f>
        <v>29.1822265625</v>
      </c>
      <c r="D20" s="0" t="n">
        <f aca="false">IF(  B20&lt;B12, -1, 1 )</f>
        <v>1</v>
      </c>
    </row>
    <row r="21" customFormat="false" ht="13.8" hidden="false" customHeight="false" outlineLevel="0" collapsed="false">
      <c r="A21" s="0" t="n">
        <v>12</v>
      </c>
      <c r="B21" s="5" t="n">
        <f aca="false">$B$2/256*A21</f>
        <v>0.1171875</v>
      </c>
      <c r="C21" s="0" t="n">
        <f aca="false">( $B$1/$B$4 - D21*B21/( $B$5+$B$4 )    )* ( $B$6+$B$4 )</f>
        <v>29.06015625</v>
      </c>
      <c r="D21" s="0" t="n">
        <f aca="false">IF(  B21&lt;B13, -1, 1 )</f>
        <v>1</v>
      </c>
    </row>
    <row r="22" customFormat="false" ht="13.8" hidden="false" customHeight="false" outlineLevel="0" collapsed="false">
      <c r="A22" s="0" t="n">
        <v>13</v>
      </c>
      <c r="B22" s="5" t="n">
        <f aca="false">$B$2/256*A22</f>
        <v>0.126953125</v>
      </c>
      <c r="C22" s="0" t="n">
        <f aca="false">( $B$1/$B$4 - D22*B22/( $B$5+$B$4 )    )* ( $B$6+$B$4 )</f>
        <v>28.9380859375</v>
      </c>
      <c r="D22" s="0" t="n">
        <f aca="false">IF(  B22&lt;B14, -1, 1 )</f>
        <v>1</v>
      </c>
    </row>
    <row r="23" customFormat="false" ht="13.8" hidden="false" customHeight="false" outlineLevel="0" collapsed="false">
      <c r="A23" s="0" t="n">
        <v>14</v>
      </c>
      <c r="B23" s="5" t="n">
        <f aca="false">$B$2/256*A23</f>
        <v>0.13671875</v>
      </c>
      <c r="C23" s="0" t="n">
        <f aca="false">( $B$1/$B$4 - D23*B23/( $B$5+$B$4 )    )* ( $B$6+$B$4 )</f>
        <v>28.816015625</v>
      </c>
      <c r="D23" s="0" t="n">
        <f aca="false">IF(  B23&lt;B15, -1, 1 )</f>
        <v>1</v>
      </c>
    </row>
    <row r="24" customFormat="false" ht="13.8" hidden="false" customHeight="false" outlineLevel="0" collapsed="false">
      <c r="A24" s="0" t="n">
        <v>15</v>
      </c>
      <c r="B24" s="5" t="n">
        <f aca="false">$B$2/256*A24</f>
        <v>0.146484375</v>
      </c>
      <c r="C24" s="0" t="n">
        <f aca="false">( $B$1/$B$4 - D24*B24/( $B$5+$B$4 )    )* ( $B$6+$B$4 )</f>
        <v>28.6939453125</v>
      </c>
      <c r="D24" s="0" t="n">
        <f aca="false">IF(  B24&lt;B16, -1, 1 )</f>
        <v>1</v>
      </c>
    </row>
    <row r="25" customFormat="false" ht="13.8" hidden="false" customHeight="false" outlineLevel="0" collapsed="false">
      <c r="A25" s="0" t="n">
        <v>16</v>
      </c>
      <c r="B25" s="5" t="n">
        <f aca="false">$B$2/256*A25</f>
        <v>0.15625</v>
      </c>
      <c r="C25" s="0" t="n">
        <f aca="false">( $B$1/$B$4 - D25*B25/( $B$5+$B$4 )    )* ( $B$6+$B$4 )</f>
        <v>28.571875</v>
      </c>
      <c r="D25" s="0" t="n">
        <f aca="false">IF(  B25&lt;B17, -1, 1 )</f>
        <v>1</v>
      </c>
    </row>
    <row r="26" customFormat="false" ht="13.8" hidden="false" customHeight="false" outlineLevel="0" collapsed="false">
      <c r="A26" s="0" t="n">
        <v>17</v>
      </c>
      <c r="B26" s="5" t="n">
        <f aca="false">$B$2/256*A26</f>
        <v>0.166015625</v>
      </c>
      <c r="C26" s="0" t="n">
        <f aca="false">( $B$1/$B$4 - D26*B26/( $B$5+$B$4 )    )* ( $B$6+$B$4 )</f>
        <v>28.4498046875</v>
      </c>
      <c r="D26" s="0" t="n">
        <f aca="false">IF(  B26&lt;B18, -1, 1 )</f>
        <v>1</v>
      </c>
    </row>
    <row r="27" customFormat="false" ht="13.8" hidden="false" customHeight="false" outlineLevel="0" collapsed="false">
      <c r="A27" s="0" t="n">
        <v>18</v>
      </c>
      <c r="B27" s="5" t="n">
        <f aca="false">$B$2/256*A27</f>
        <v>0.17578125</v>
      </c>
      <c r="C27" s="0" t="n">
        <f aca="false">( $B$1/$B$4 - D27*B27/( $B$5+$B$4 )    )* ( $B$6+$B$4 )</f>
        <v>28.327734375</v>
      </c>
      <c r="D27" s="0" t="n">
        <f aca="false">IF(  B27&lt;B19, -1, 1 )</f>
        <v>1</v>
      </c>
    </row>
    <row r="28" customFormat="false" ht="13.8" hidden="false" customHeight="false" outlineLevel="0" collapsed="false">
      <c r="A28" s="0" t="n">
        <v>19</v>
      </c>
      <c r="B28" s="5" t="n">
        <f aca="false">$B$2/256*A28</f>
        <v>0.185546875</v>
      </c>
      <c r="C28" s="0" t="n">
        <f aca="false">( $B$1/$B$4 - D28*B28/( $B$5+$B$4 )    )* ( $B$6+$B$4 )</f>
        <v>28.2056640625</v>
      </c>
      <c r="D28" s="0" t="n">
        <f aca="false">IF(  B28&lt;B20, -1, 1 )</f>
        <v>1</v>
      </c>
    </row>
    <row r="29" customFormat="false" ht="13.8" hidden="false" customHeight="false" outlineLevel="0" collapsed="false">
      <c r="A29" s="0" t="n">
        <v>20</v>
      </c>
      <c r="B29" s="5" t="n">
        <f aca="false">$B$2/256*A29</f>
        <v>0.1953125</v>
      </c>
      <c r="C29" s="0" t="n">
        <f aca="false">( $B$1/$B$4 - D29*B29/( $B$5+$B$4 )    )* ( $B$6+$B$4 )</f>
        <v>28.08359375</v>
      </c>
      <c r="D29" s="0" t="n">
        <f aca="false">IF(  B29&lt;B21, -1, 1 )</f>
        <v>1</v>
      </c>
    </row>
    <row r="30" customFormat="false" ht="13.8" hidden="false" customHeight="false" outlineLevel="0" collapsed="false">
      <c r="A30" s="0" t="n">
        <v>21</v>
      </c>
      <c r="B30" s="5" t="n">
        <f aca="false">$B$2/256*A30</f>
        <v>0.205078125</v>
      </c>
      <c r="C30" s="0" t="n">
        <f aca="false">( $B$1/$B$4 - D30*B30/( $B$5+$B$4 )    )* ( $B$6+$B$4 )</f>
        <v>27.9615234375</v>
      </c>
      <c r="D30" s="0" t="n">
        <f aca="false">IF(  B30&lt;B22, -1, 1 )</f>
        <v>1</v>
      </c>
    </row>
    <row r="31" customFormat="false" ht="13.8" hidden="false" customHeight="false" outlineLevel="0" collapsed="false">
      <c r="A31" s="0" t="n">
        <v>22</v>
      </c>
      <c r="B31" s="5" t="n">
        <f aca="false">$B$2/256*A31</f>
        <v>0.21484375</v>
      </c>
      <c r="C31" s="0" t="n">
        <f aca="false">( $B$1/$B$4 - D31*B31/( $B$5+$B$4 )    )* ( $B$6+$B$4 )</f>
        <v>27.839453125</v>
      </c>
      <c r="D31" s="0" t="n">
        <f aca="false">IF(  B31&lt;B23, -1, 1 )</f>
        <v>1</v>
      </c>
    </row>
    <row r="32" customFormat="false" ht="13.8" hidden="false" customHeight="false" outlineLevel="0" collapsed="false">
      <c r="A32" s="0" t="n">
        <v>23</v>
      </c>
      <c r="B32" s="5" t="n">
        <f aca="false">$B$2/256*A32</f>
        <v>0.224609375</v>
      </c>
      <c r="C32" s="0" t="n">
        <f aca="false">( $B$1/$B$4 - D32*B32/( $B$5+$B$4 )    )* ( $B$6+$B$4 )</f>
        <v>27.7173828125</v>
      </c>
      <c r="D32" s="0" t="n">
        <f aca="false">IF(  B32&lt;B24, -1, 1 )</f>
        <v>1</v>
      </c>
    </row>
    <row r="33" customFormat="false" ht="13.8" hidden="false" customHeight="false" outlineLevel="0" collapsed="false">
      <c r="A33" s="0" t="n">
        <v>24</v>
      </c>
      <c r="B33" s="5" t="n">
        <f aca="false">$B$2/256*A33</f>
        <v>0.234375</v>
      </c>
      <c r="C33" s="0" t="n">
        <f aca="false">( $B$1/$B$4 - D33*B33/( $B$5+$B$4 )    )* ( $B$6+$B$4 )</f>
        <v>27.5953125</v>
      </c>
      <c r="D33" s="0" t="n">
        <f aca="false">IF(  B33&lt;B25, -1, 1 )</f>
        <v>1</v>
      </c>
    </row>
    <row r="34" customFormat="false" ht="13.8" hidden="false" customHeight="false" outlineLevel="0" collapsed="false">
      <c r="A34" s="0" t="n">
        <v>25</v>
      </c>
      <c r="B34" s="5" t="n">
        <f aca="false">$B$2/256*A34</f>
        <v>0.244140625</v>
      </c>
      <c r="C34" s="0" t="n">
        <f aca="false">( $B$1/$B$4 - D34*B34/( $B$5+$B$4 )    )* ( $B$6+$B$4 )</f>
        <v>27.4732421875</v>
      </c>
      <c r="D34" s="0" t="n">
        <f aca="false">IF(  B34&lt;B26, -1, 1 )</f>
        <v>1</v>
      </c>
    </row>
    <row r="35" customFormat="false" ht="13.8" hidden="false" customHeight="false" outlineLevel="0" collapsed="false">
      <c r="A35" s="0" t="n">
        <v>26</v>
      </c>
      <c r="B35" s="5" t="n">
        <f aca="false">$B$2/256*A35</f>
        <v>0.25390625</v>
      </c>
      <c r="C35" s="0" t="n">
        <f aca="false">( $B$1/$B$4 - D35*B35/( $B$5+$B$4 )    )* ( $B$6+$B$4 )</f>
        <v>27.351171875</v>
      </c>
      <c r="D35" s="0" t="n">
        <f aca="false">IF(  B35&lt;B27, -1, 1 )</f>
        <v>1</v>
      </c>
    </row>
    <row r="36" customFormat="false" ht="13.8" hidden="false" customHeight="false" outlineLevel="0" collapsed="false">
      <c r="A36" s="0" t="n">
        <v>27</v>
      </c>
      <c r="B36" s="5" t="n">
        <f aca="false">$B$2/256*A36</f>
        <v>0.263671875</v>
      </c>
      <c r="C36" s="0" t="n">
        <f aca="false">( $B$1/$B$4 - D36*B36/( $B$5+$B$4 )    )* ( $B$6+$B$4 )</f>
        <v>27.2291015625</v>
      </c>
      <c r="D36" s="0" t="n">
        <f aca="false">IF(  B36&lt;B28, -1, 1 )</f>
        <v>1</v>
      </c>
    </row>
    <row r="37" customFormat="false" ht="13.8" hidden="false" customHeight="false" outlineLevel="0" collapsed="false">
      <c r="A37" s="0" t="n">
        <v>28</v>
      </c>
      <c r="B37" s="5" t="n">
        <f aca="false">$B$2/256*A37</f>
        <v>0.2734375</v>
      </c>
      <c r="C37" s="0" t="n">
        <f aca="false">( $B$1/$B$4 - D37*B37/( $B$5+$B$4 )    )* ( $B$6+$B$4 )</f>
        <v>27.10703125</v>
      </c>
      <c r="D37" s="0" t="n">
        <f aca="false">IF(  B37&lt;B29, -1, 1 )</f>
        <v>1</v>
      </c>
    </row>
    <row r="38" customFormat="false" ht="13.8" hidden="false" customHeight="false" outlineLevel="0" collapsed="false">
      <c r="A38" s="0" t="n">
        <v>29</v>
      </c>
      <c r="B38" s="5" t="n">
        <f aca="false">$B$2/256*A38</f>
        <v>0.283203125</v>
      </c>
      <c r="C38" s="0" t="n">
        <f aca="false">( $B$1/$B$4 - D38*B38/( $B$5+$B$4 )    )* ( $B$6+$B$4 )</f>
        <v>26.9849609375</v>
      </c>
      <c r="D38" s="0" t="n">
        <f aca="false">IF(  B38&lt;B30, -1, 1 )</f>
        <v>1</v>
      </c>
    </row>
    <row r="39" customFormat="false" ht="13.8" hidden="false" customHeight="false" outlineLevel="0" collapsed="false">
      <c r="A39" s="0" t="n">
        <v>30</v>
      </c>
      <c r="B39" s="5" t="n">
        <f aca="false">$B$2/256*A39</f>
        <v>0.29296875</v>
      </c>
      <c r="C39" s="0" t="n">
        <f aca="false">( $B$1/$B$4 - D39*B39/( $B$5+$B$4 )    )* ( $B$6+$B$4 )</f>
        <v>26.862890625</v>
      </c>
      <c r="D39" s="0" t="n">
        <f aca="false">IF(  B39&lt;B31, -1, 1 )</f>
        <v>1</v>
      </c>
    </row>
    <row r="40" customFormat="false" ht="13.8" hidden="false" customHeight="false" outlineLevel="0" collapsed="false">
      <c r="A40" s="0" t="n">
        <v>31</v>
      </c>
      <c r="B40" s="5" t="n">
        <f aca="false">$B$2/256*A40</f>
        <v>0.302734375</v>
      </c>
      <c r="C40" s="0" t="n">
        <f aca="false">( $B$1/$B$4 - D40*B40/( $B$5+$B$4 )    )* ( $B$6+$B$4 )</f>
        <v>26.7408203125</v>
      </c>
      <c r="D40" s="0" t="n">
        <f aca="false">IF(  B40&lt;B32, -1, 1 )</f>
        <v>1</v>
      </c>
    </row>
    <row r="41" customFormat="false" ht="13.8" hidden="false" customHeight="false" outlineLevel="0" collapsed="false">
      <c r="A41" s="0" t="n">
        <v>32</v>
      </c>
      <c r="B41" s="5" t="n">
        <f aca="false">$B$2/256*A41</f>
        <v>0.3125</v>
      </c>
      <c r="C41" s="0" t="n">
        <f aca="false">( $B$1/$B$4 - D41*B41/( $B$5+$B$4 )    )* ( $B$6+$B$4 )</f>
        <v>26.61875</v>
      </c>
      <c r="D41" s="0" t="n">
        <f aca="false">IF(  B41&lt;B33, -1, 1 )</f>
        <v>1</v>
      </c>
    </row>
    <row r="42" customFormat="false" ht="13.8" hidden="false" customHeight="false" outlineLevel="0" collapsed="false">
      <c r="A42" s="0" t="n">
        <v>33</v>
      </c>
      <c r="B42" s="5" t="n">
        <f aca="false">$B$2/256*A42</f>
        <v>0.322265625</v>
      </c>
      <c r="C42" s="0" t="n">
        <f aca="false">( $B$1/$B$4 - D42*B42/( $B$5+$B$4 )    )* ( $B$6+$B$4 )</f>
        <v>26.4966796875</v>
      </c>
      <c r="D42" s="0" t="n">
        <f aca="false">IF(  B42&lt;B34, -1, 1 )</f>
        <v>1</v>
      </c>
    </row>
    <row r="43" customFormat="false" ht="13.8" hidden="false" customHeight="false" outlineLevel="0" collapsed="false">
      <c r="A43" s="0" t="n">
        <v>34</v>
      </c>
      <c r="B43" s="5" t="n">
        <f aca="false">$B$2/256*A43</f>
        <v>0.33203125</v>
      </c>
      <c r="C43" s="0" t="n">
        <f aca="false">( $B$1/$B$4 - D43*B43/( $B$5+$B$4 )    )* ( $B$6+$B$4 )</f>
        <v>26.374609375</v>
      </c>
      <c r="D43" s="0" t="n">
        <f aca="false">IF(  B43&lt;B35, -1, 1 )</f>
        <v>1</v>
      </c>
    </row>
    <row r="44" customFormat="false" ht="13.8" hidden="false" customHeight="false" outlineLevel="0" collapsed="false">
      <c r="A44" s="0" t="n">
        <v>35</v>
      </c>
      <c r="B44" s="5" t="n">
        <f aca="false">$B$2/256*A44</f>
        <v>0.341796875</v>
      </c>
      <c r="C44" s="0" t="n">
        <f aca="false">( $B$1/$B$4 - D44*B44/( $B$5+$B$4 )    )* ( $B$6+$B$4 )</f>
        <v>26.2525390625</v>
      </c>
      <c r="D44" s="0" t="n">
        <f aca="false">IF(  B44&lt;B36, -1, 1 )</f>
        <v>1</v>
      </c>
    </row>
    <row r="45" customFormat="false" ht="13.8" hidden="false" customHeight="false" outlineLevel="0" collapsed="false">
      <c r="A45" s="0" t="n">
        <v>36</v>
      </c>
      <c r="B45" s="5" t="n">
        <f aca="false">$B$2/256*A45</f>
        <v>0.3515625</v>
      </c>
      <c r="C45" s="0" t="n">
        <f aca="false">( $B$1/$B$4 - D45*B45/( $B$5+$B$4 )    )* ( $B$6+$B$4 )</f>
        <v>26.13046875</v>
      </c>
      <c r="D45" s="0" t="n">
        <f aca="false">IF(  B45&lt;B37, -1, 1 )</f>
        <v>1</v>
      </c>
    </row>
    <row r="46" customFormat="false" ht="13.8" hidden="false" customHeight="false" outlineLevel="0" collapsed="false">
      <c r="A46" s="0" t="n">
        <v>37</v>
      </c>
      <c r="B46" s="5" t="n">
        <f aca="false">$B$2/256*A46</f>
        <v>0.361328125</v>
      </c>
      <c r="C46" s="0" t="n">
        <f aca="false">( $B$1/$B$4 - D46*B46/( $B$5+$B$4 )    )* ( $B$6+$B$4 )</f>
        <v>26.0083984375</v>
      </c>
      <c r="D46" s="0" t="n">
        <f aca="false">IF(  B46&lt;B38, -1, 1 )</f>
        <v>1</v>
      </c>
    </row>
    <row r="47" customFormat="false" ht="13.8" hidden="false" customHeight="false" outlineLevel="0" collapsed="false">
      <c r="A47" s="0" t="n">
        <v>38</v>
      </c>
      <c r="B47" s="5" t="n">
        <f aca="false">$B$2/256*A47</f>
        <v>0.37109375</v>
      </c>
      <c r="C47" s="0" t="n">
        <f aca="false">( $B$1/$B$4 - D47*B47/( $B$5+$B$4 )    )* ( $B$6+$B$4 )</f>
        <v>25.886328125</v>
      </c>
      <c r="D47" s="0" t="n">
        <f aca="false">IF(  B47&lt;B39, -1, 1 )</f>
        <v>1</v>
      </c>
    </row>
    <row r="48" customFormat="false" ht="13.8" hidden="false" customHeight="false" outlineLevel="0" collapsed="false">
      <c r="A48" s="0" t="n">
        <v>39</v>
      </c>
      <c r="B48" s="5" t="n">
        <f aca="false">$B$2/256*A48</f>
        <v>0.380859375</v>
      </c>
      <c r="C48" s="0" t="n">
        <f aca="false">( $B$1/$B$4 - D48*B48/( $B$5+$B$4 )    )* ( $B$6+$B$4 )</f>
        <v>25.7642578125</v>
      </c>
      <c r="D48" s="0" t="n">
        <f aca="false">IF(  B48&lt;B40, -1, 1 )</f>
        <v>1</v>
      </c>
    </row>
    <row r="49" customFormat="false" ht="13.8" hidden="false" customHeight="false" outlineLevel="0" collapsed="false">
      <c r="A49" s="0" t="n">
        <v>40</v>
      </c>
      <c r="B49" s="5" t="n">
        <f aca="false">$B$2/256*A49</f>
        <v>0.390625</v>
      </c>
      <c r="C49" s="0" t="n">
        <f aca="false">( $B$1/$B$4 - D49*B49/( $B$5+$B$4 )    )* ( $B$6+$B$4 )</f>
        <v>25.6421875</v>
      </c>
      <c r="D49" s="0" t="n">
        <f aca="false">IF(  B49&lt;B41, -1, 1 )</f>
        <v>1</v>
      </c>
    </row>
    <row r="50" customFormat="false" ht="13.8" hidden="false" customHeight="false" outlineLevel="0" collapsed="false">
      <c r="A50" s="0" t="n">
        <v>41</v>
      </c>
      <c r="B50" s="5" t="n">
        <f aca="false">$B$2/256*A50</f>
        <v>0.400390625</v>
      </c>
      <c r="C50" s="0" t="n">
        <f aca="false">( $B$1/$B$4 - D50*B50/( $B$5+$B$4 )    )* ( $B$6+$B$4 )</f>
        <v>25.5201171875</v>
      </c>
      <c r="D50" s="0" t="n">
        <f aca="false">IF(  B50&lt;B42, -1, 1 )</f>
        <v>1</v>
      </c>
    </row>
    <row r="51" customFormat="false" ht="13.8" hidden="false" customHeight="false" outlineLevel="0" collapsed="false">
      <c r="A51" s="0" t="n">
        <v>42</v>
      </c>
      <c r="B51" s="5" t="n">
        <f aca="false">$B$2/256*A51</f>
        <v>0.41015625</v>
      </c>
      <c r="C51" s="0" t="n">
        <f aca="false">( $B$1/$B$4 - D51*B51/( $B$5+$B$4 )    )* ( $B$6+$B$4 )</f>
        <v>25.398046875</v>
      </c>
      <c r="D51" s="0" t="n">
        <f aca="false">IF(  B51&lt;B43, -1, 1 )</f>
        <v>1</v>
      </c>
    </row>
    <row r="52" customFormat="false" ht="13.8" hidden="false" customHeight="false" outlineLevel="0" collapsed="false">
      <c r="A52" s="0" t="n">
        <v>43</v>
      </c>
      <c r="B52" s="5" t="n">
        <f aca="false">$B$2/256*A52</f>
        <v>0.419921875</v>
      </c>
      <c r="C52" s="0" t="n">
        <f aca="false">( $B$1/$B$4 - D52*B52/( $B$5+$B$4 )    )* ( $B$6+$B$4 )</f>
        <v>25.2759765625</v>
      </c>
      <c r="D52" s="0" t="n">
        <f aca="false">IF(  B52&lt;B44, -1, 1 )</f>
        <v>1</v>
      </c>
    </row>
    <row r="53" customFormat="false" ht="13.8" hidden="false" customHeight="false" outlineLevel="0" collapsed="false">
      <c r="A53" s="0" t="n">
        <v>44</v>
      </c>
      <c r="B53" s="5" t="n">
        <f aca="false">$B$2/256*A53</f>
        <v>0.4296875</v>
      </c>
      <c r="C53" s="0" t="n">
        <f aca="false">( $B$1/$B$4 - D53*B53/( $B$5+$B$4 )    )* ( $B$6+$B$4 )</f>
        <v>25.15390625</v>
      </c>
      <c r="D53" s="0" t="n">
        <f aca="false">IF(  B53&lt;B45, -1, 1 )</f>
        <v>1</v>
      </c>
    </row>
    <row r="54" customFormat="false" ht="13.8" hidden="false" customHeight="false" outlineLevel="0" collapsed="false">
      <c r="A54" s="0" t="n">
        <v>45</v>
      </c>
      <c r="B54" s="5" t="n">
        <f aca="false">$B$2/256*A54</f>
        <v>0.439453125</v>
      </c>
      <c r="C54" s="0" t="n">
        <f aca="false">( $B$1/$B$4 - D54*B54/( $B$5+$B$4 )    )* ( $B$6+$B$4 )</f>
        <v>25.0318359375</v>
      </c>
      <c r="D54" s="0" t="n">
        <f aca="false">IF(  B54&lt;B46, -1, 1 )</f>
        <v>1</v>
      </c>
    </row>
    <row r="55" customFormat="false" ht="13.8" hidden="false" customHeight="false" outlineLevel="0" collapsed="false">
      <c r="A55" s="0" t="n">
        <v>46</v>
      </c>
      <c r="B55" s="5" t="n">
        <f aca="false">$B$2/256*A55</f>
        <v>0.44921875</v>
      </c>
      <c r="C55" s="0" t="n">
        <f aca="false">( $B$1/$B$4 - D55*B55/( $B$5+$B$4 )    )* ( $B$6+$B$4 )</f>
        <v>24.909765625</v>
      </c>
      <c r="D55" s="0" t="n">
        <f aca="false">IF(  B55&lt;B47, -1, 1 )</f>
        <v>1</v>
      </c>
    </row>
    <row r="56" customFormat="false" ht="13.8" hidden="false" customHeight="false" outlineLevel="0" collapsed="false">
      <c r="A56" s="0" t="n">
        <v>47</v>
      </c>
      <c r="B56" s="5" t="n">
        <f aca="false">$B$2/256*A56</f>
        <v>0.458984375</v>
      </c>
      <c r="C56" s="0" t="n">
        <f aca="false">( $B$1/$B$4 - D56*B56/( $B$5+$B$4 )    )* ( $B$6+$B$4 )</f>
        <v>24.7876953125</v>
      </c>
      <c r="D56" s="0" t="n">
        <f aca="false">IF(  B56&lt;B48, -1, 1 )</f>
        <v>1</v>
      </c>
    </row>
    <row r="57" customFormat="false" ht="13.8" hidden="false" customHeight="false" outlineLevel="0" collapsed="false">
      <c r="A57" s="0" t="n">
        <v>48</v>
      </c>
      <c r="B57" s="5" t="n">
        <f aca="false">$B$2/256*A57</f>
        <v>0.46875</v>
      </c>
      <c r="C57" s="0" t="n">
        <f aca="false">( $B$1/$B$4 - D57*B57/( $B$5+$B$4 )    )* ( $B$6+$B$4 )</f>
        <v>24.665625</v>
      </c>
      <c r="D57" s="0" t="n">
        <f aca="false">IF(  B57&lt;B49, -1, 1 )</f>
        <v>1</v>
      </c>
    </row>
    <row r="58" customFormat="false" ht="13.8" hidden="false" customHeight="false" outlineLevel="0" collapsed="false">
      <c r="A58" s="0" t="n">
        <v>49</v>
      </c>
      <c r="B58" s="5" t="n">
        <f aca="false">$B$2/256*A58</f>
        <v>0.478515625</v>
      </c>
      <c r="C58" s="0" t="n">
        <f aca="false">( $B$1/$B$4 - D58*B58/( $B$5+$B$4 )    )* ( $B$6+$B$4 )</f>
        <v>24.5435546875</v>
      </c>
      <c r="D58" s="0" t="n">
        <f aca="false">IF(  B58&lt;B50, -1, 1 )</f>
        <v>1</v>
      </c>
    </row>
    <row r="59" customFormat="false" ht="13.8" hidden="false" customHeight="false" outlineLevel="0" collapsed="false">
      <c r="A59" s="0" t="n">
        <v>50</v>
      </c>
      <c r="B59" s="5" t="n">
        <f aca="false">$B$2/256*A59</f>
        <v>0.48828125</v>
      </c>
      <c r="C59" s="0" t="n">
        <f aca="false">( $B$1/$B$4 - D59*B59/( $B$5+$B$4 )    )* ( $B$6+$B$4 )</f>
        <v>24.421484375</v>
      </c>
      <c r="D59" s="0" t="n">
        <f aca="false">IF(  B59&lt;B51, -1, 1 )</f>
        <v>1</v>
      </c>
    </row>
    <row r="60" customFormat="false" ht="13.8" hidden="false" customHeight="false" outlineLevel="0" collapsed="false">
      <c r="A60" s="0" t="n">
        <v>51</v>
      </c>
      <c r="B60" s="5" t="n">
        <f aca="false">$B$2/256*A60</f>
        <v>0.498046875</v>
      </c>
      <c r="C60" s="0" t="n">
        <f aca="false">( $B$1/$B$4 - D60*B60/( $B$5+$B$4 )    )* ( $B$6+$B$4 )</f>
        <v>24.2994140625</v>
      </c>
      <c r="D60" s="0" t="n">
        <f aca="false">IF(  B60&lt;B52, -1, 1 )</f>
        <v>1</v>
      </c>
    </row>
    <row r="61" customFormat="false" ht="13.8" hidden="false" customHeight="false" outlineLevel="0" collapsed="false">
      <c r="A61" s="0" t="n">
        <v>52</v>
      </c>
      <c r="B61" s="5" t="n">
        <f aca="false">$B$2/256*A61</f>
        <v>0.5078125</v>
      </c>
      <c r="C61" s="0" t="n">
        <f aca="false">( $B$1/$B$4 - D61*B61/( $B$5+$B$4 )    )* ( $B$6+$B$4 )</f>
        <v>24.17734375</v>
      </c>
      <c r="D61" s="0" t="n">
        <f aca="false">IF(  B61&lt;B53, -1, 1 )</f>
        <v>1</v>
      </c>
    </row>
    <row r="62" customFormat="false" ht="13.8" hidden="false" customHeight="false" outlineLevel="0" collapsed="false">
      <c r="A62" s="0" t="n">
        <v>53</v>
      </c>
      <c r="B62" s="5" t="n">
        <f aca="false">$B$2/256*A62</f>
        <v>0.517578125</v>
      </c>
      <c r="C62" s="0" t="n">
        <f aca="false">( $B$1/$B$4 - D62*B62/( $B$5+$B$4 )    )* ( $B$6+$B$4 )</f>
        <v>24.0552734375</v>
      </c>
      <c r="D62" s="0" t="n">
        <f aca="false">IF(  B62&lt;B54, -1, 1 )</f>
        <v>1</v>
      </c>
    </row>
    <row r="63" customFormat="false" ht="13.8" hidden="false" customHeight="false" outlineLevel="0" collapsed="false">
      <c r="A63" s="0" t="n">
        <v>54</v>
      </c>
      <c r="B63" s="5" t="n">
        <f aca="false">$B$2/256*A63</f>
        <v>0.52734375</v>
      </c>
      <c r="C63" s="0" t="n">
        <f aca="false">( $B$1/$B$4 - D63*B63/( $B$5+$B$4 )    )* ( $B$6+$B$4 )</f>
        <v>23.933203125</v>
      </c>
      <c r="D63" s="0" t="n">
        <f aca="false">IF(  B63&lt;B55, -1, 1 )</f>
        <v>1</v>
      </c>
    </row>
    <row r="64" customFormat="false" ht="13.8" hidden="false" customHeight="false" outlineLevel="0" collapsed="false">
      <c r="A64" s="0" t="n">
        <v>55</v>
      </c>
      <c r="B64" s="5" t="n">
        <f aca="false">$B$2/256*A64</f>
        <v>0.537109375</v>
      </c>
      <c r="C64" s="0" t="n">
        <f aca="false">( $B$1/$B$4 - D64*B64/( $B$5+$B$4 )    )* ( $B$6+$B$4 )</f>
        <v>23.8111328125</v>
      </c>
      <c r="D64" s="0" t="n">
        <f aca="false">IF(  B64&lt;B56, -1, 1 )</f>
        <v>1</v>
      </c>
    </row>
    <row r="65" customFormat="false" ht="13.8" hidden="false" customHeight="false" outlineLevel="0" collapsed="false">
      <c r="A65" s="0" t="n">
        <v>56</v>
      </c>
      <c r="B65" s="5" t="n">
        <f aca="false">$B$2/256*A65</f>
        <v>0.546875</v>
      </c>
      <c r="C65" s="0" t="n">
        <f aca="false">( $B$1/$B$4 - D65*B65/( $B$5+$B$4 )    )* ( $B$6+$B$4 )</f>
        <v>23.6890625</v>
      </c>
      <c r="D65" s="0" t="n">
        <f aca="false">IF(  B65&lt;B57, -1, 1 )</f>
        <v>1</v>
      </c>
    </row>
    <row r="66" customFormat="false" ht="13.8" hidden="false" customHeight="false" outlineLevel="0" collapsed="false">
      <c r="A66" s="0" t="n">
        <v>57</v>
      </c>
      <c r="B66" s="5" t="n">
        <f aca="false">$B$2/256*A66</f>
        <v>0.556640625</v>
      </c>
      <c r="C66" s="0" t="n">
        <f aca="false">( $B$1/$B$4 - D66*B66/( $B$5+$B$4 )    )* ( $B$6+$B$4 )</f>
        <v>23.5669921875</v>
      </c>
      <c r="D66" s="0" t="n">
        <f aca="false">IF(  B66&lt;B58, -1, 1 )</f>
        <v>1</v>
      </c>
    </row>
    <row r="67" customFormat="false" ht="13.8" hidden="false" customHeight="false" outlineLevel="0" collapsed="false">
      <c r="A67" s="0" t="n">
        <v>58</v>
      </c>
      <c r="B67" s="5" t="n">
        <f aca="false">$B$2/256*A67</f>
        <v>0.56640625</v>
      </c>
      <c r="C67" s="0" t="n">
        <f aca="false">( $B$1/$B$4 - D67*B67/( $B$5+$B$4 )    )* ( $B$6+$B$4 )</f>
        <v>23.444921875</v>
      </c>
      <c r="D67" s="0" t="n">
        <f aca="false">IF(  B67&lt;B59, -1, 1 )</f>
        <v>1</v>
      </c>
    </row>
    <row r="68" customFormat="false" ht="13.8" hidden="false" customHeight="false" outlineLevel="0" collapsed="false">
      <c r="A68" s="0" t="n">
        <v>59</v>
      </c>
      <c r="B68" s="5" t="n">
        <f aca="false">$B$2/256*A68</f>
        <v>0.576171875</v>
      </c>
      <c r="C68" s="0" t="n">
        <f aca="false">( $B$1/$B$4 - D68*B68/( $B$5+$B$4 )    )* ( $B$6+$B$4 )</f>
        <v>23.3228515625</v>
      </c>
      <c r="D68" s="0" t="n">
        <f aca="false">IF(  B68&lt;B60, -1, 1 )</f>
        <v>1</v>
      </c>
    </row>
    <row r="69" customFormat="false" ht="13.8" hidden="false" customHeight="false" outlineLevel="0" collapsed="false">
      <c r="A69" s="0" t="n">
        <v>60</v>
      </c>
      <c r="B69" s="5" t="n">
        <f aca="false">$B$2/256*A69</f>
        <v>0.5859375</v>
      </c>
      <c r="C69" s="0" t="n">
        <f aca="false">( $B$1/$B$4 - D69*B69/( $B$5+$B$4 )    )* ( $B$6+$B$4 )</f>
        <v>23.20078125</v>
      </c>
      <c r="D69" s="0" t="n">
        <f aca="false">IF(  B69&lt;B61, -1, 1 )</f>
        <v>1</v>
      </c>
    </row>
    <row r="70" customFormat="false" ht="13.8" hidden="false" customHeight="false" outlineLevel="0" collapsed="false">
      <c r="A70" s="0" t="n">
        <v>61</v>
      </c>
      <c r="B70" s="5" t="n">
        <f aca="false">$B$2/256*A70</f>
        <v>0.595703125</v>
      </c>
      <c r="C70" s="0" t="n">
        <f aca="false">( $B$1/$B$4 - D70*B70/( $B$5+$B$4 )    )* ( $B$6+$B$4 )</f>
        <v>23.0787109375</v>
      </c>
      <c r="D70" s="0" t="n">
        <f aca="false">IF(  B70&lt;B62, -1, 1 )</f>
        <v>1</v>
      </c>
    </row>
    <row r="71" customFormat="false" ht="13.8" hidden="false" customHeight="false" outlineLevel="0" collapsed="false">
      <c r="A71" s="0" t="n">
        <v>62</v>
      </c>
      <c r="B71" s="5" t="n">
        <f aca="false">$B$2/256*A71</f>
        <v>0.60546875</v>
      </c>
      <c r="C71" s="0" t="n">
        <f aca="false">( $B$1/$B$4 - D71*B71/( $B$5+$B$4 )    )* ( $B$6+$B$4 )</f>
        <v>22.956640625</v>
      </c>
      <c r="D71" s="0" t="n">
        <f aca="false">IF(  B71&lt;B63, -1, 1 )</f>
        <v>1</v>
      </c>
    </row>
    <row r="72" customFormat="false" ht="13.8" hidden="false" customHeight="false" outlineLevel="0" collapsed="false">
      <c r="A72" s="0" t="n">
        <v>63</v>
      </c>
      <c r="B72" s="5" t="n">
        <f aca="false">$B$2/256*A72</f>
        <v>0.615234375</v>
      </c>
      <c r="C72" s="0" t="n">
        <f aca="false">( $B$1/$B$4 - D72*B72/( $B$5+$B$4 )    )* ( $B$6+$B$4 )</f>
        <v>22.8345703125</v>
      </c>
      <c r="D72" s="0" t="n">
        <f aca="false">IF(  B72&lt;B64, -1, 1 )</f>
        <v>1</v>
      </c>
    </row>
    <row r="73" customFormat="false" ht="13.8" hidden="false" customHeight="false" outlineLevel="0" collapsed="false">
      <c r="A73" s="0" t="n">
        <v>64</v>
      </c>
      <c r="B73" s="5" t="n">
        <f aca="false">$B$2/256*A73</f>
        <v>0.625</v>
      </c>
      <c r="C73" s="0" t="n">
        <f aca="false">( $B$1/$B$4 - D73*B73/( $B$5+$B$4 )    )* ( $B$6+$B$4 )</f>
        <v>22.7125</v>
      </c>
      <c r="D73" s="0" t="n">
        <f aca="false">IF(  B73&lt;B65, -1, 1 )</f>
        <v>1</v>
      </c>
    </row>
    <row r="74" customFormat="false" ht="13.8" hidden="false" customHeight="false" outlineLevel="0" collapsed="false">
      <c r="A74" s="0" t="n">
        <v>65</v>
      </c>
      <c r="B74" s="5" t="n">
        <f aca="false">$B$2/256*A74</f>
        <v>0.634765625</v>
      </c>
      <c r="C74" s="0" t="n">
        <f aca="false">( $B$1/$B$4 - D74*B74/( $B$5+$B$4 )    )* ( $B$6+$B$4 )</f>
        <v>22.5904296875</v>
      </c>
      <c r="D74" s="0" t="n">
        <f aca="false">IF(  B74&lt;B66, -1, 1 )</f>
        <v>1</v>
      </c>
    </row>
    <row r="75" customFormat="false" ht="13.8" hidden="false" customHeight="false" outlineLevel="0" collapsed="false">
      <c r="A75" s="0" t="n">
        <v>66</v>
      </c>
      <c r="B75" s="5" t="n">
        <f aca="false">$B$2/256*A75</f>
        <v>0.64453125</v>
      </c>
      <c r="C75" s="0" t="n">
        <f aca="false">( $B$1/$B$4 - D75*B75/( $B$5+$B$4 )    )* ( $B$6+$B$4 )</f>
        <v>22.468359375</v>
      </c>
      <c r="D75" s="0" t="n">
        <f aca="false">IF(  B75&lt;B67, -1, 1 )</f>
        <v>1</v>
      </c>
    </row>
    <row r="76" customFormat="false" ht="13.8" hidden="false" customHeight="false" outlineLevel="0" collapsed="false">
      <c r="A76" s="0" t="n">
        <v>67</v>
      </c>
      <c r="B76" s="5" t="n">
        <f aca="false">$B$2/256*A76</f>
        <v>0.654296875</v>
      </c>
      <c r="C76" s="0" t="n">
        <f aca="false">( $B$1/$B$4 - D76*B76/( $B$5+$B$4 )    )* ( $B$6+$B$4 )</f>
        <v>22.3462890625</v>
      </c>
      <c r="D76" s="0" t="n">
        <f aca="false">IF(  B76&lt;B68, -1, 1 )</f>
        <v>1</v>
      </c>
    </row>
    <row r="77" customFormat="false" ht="13.8" hidden="false" customHeight="false" outlineLevel="0" collapsed="false">
      <c r="A77" s="0" t="n">
        <v>68</v>
      </c>
      <c r="B77" s="5" t="n">
        <f aca="false">$B$2/256*A77</f>
        <v>0.6640625</v>
      </c>
      <c r="C77" s="0" t="n">
        <f aca="false">( $B$1/$B$4 - D77*B77/( $B$5+$B$4 )    )* ( $B$6+$B$4 )</f>
        <v>22.22421875</v>
      </c>
      <c r="D77" s="0" t="n">
        <f aca="false">IF(  B77&lt;B69, -1, 1 )</f>
        <v>1</v>
      </c>
    </row>
    <row r="78" customFormat="false" ht="13.8" hidden="false" customHeight="false" outlineLevel="0" collapsed="false">
      <c r="A78" s="0" t="n">
        <v>69</v>
      </c>
      <c r="B78" s="5" t="n">
        <f aca="false">$B$2/256*A78</f>
        <v>0.673828125</v>
      </c>
      <c r="C78" s="0" t="n">
        <f aca="false">( $B$1/$B$4 - D78*B78/( $B$5+$B$4 )    )* ( $B$6+$B$4 )</f>
        <v>22.1021484375</v>
      </c>
      <c r="D78" s="0" t="n">
        <f aca="false">IF(  B78&lt;B70, -1, 1 )</f>
        <v>1</v>
      </c>
    </row>
    <row r="79" customFormat="false" ht="13.8" hidden="false" customHeight="false" outlineLevel="0" collapsed="false">
      <c r="A79" s="0" t="n">
        <v>70</v>
      </c>
      <c r="B79" s="5" t="n">
        <f aca="false">$B$2/256*A79</f>
        <v>0.68359375</v>
      </c>
      <c r="C79" s="0" t="n">
        <f aca="false">( $B$1/$B$4 - D79*B79/( $B$5+$B$4 )    )* ( $B$6+$B$4 )</f>
        <v>21.980078125</v>
      </c>
      <c r="D79" s="0" t="n">
        <f aca="false">IF(  B79&lt;B71, -1, 1 )</f>
        <v>1</v>
      </c>
    </row>
    <row r="80" customFormat="false" ht="13.8" hidden="false" customHeight="false" outlineLevel="0" collapsed="false">
      <c r="A80" s="0" t="n">
        <v>71</v>
      </c>
      <c r="B80" s="5" t="n">
        <f aca="false">$B$2/256*A80</f>
        <v>0.693359375</v>
      </c>
      <c r="C80" s="0" t="n">
        <f aca="false">( $B$1/$B$4 - D80*B80/( $B$5+$B$4 )    )* ( $B$6+$B$4 )</f>
        <v>21.8580078125</v>
      </c>
      <c r="D80" s="0" t="n">
        <f aca="false">IF(  B80&lt;B72, -1, 1 )</f>
        <v>1</v>
      </c>
    </row>
    <row r="81" customFormat="false" ht="13.8" hidden="false" customHeight="false" outlineLevel="0" collapsed="false">
      <c r="A81" s="0" t="n">
        <v>72</v>
      </c>
      <c r="B81" s="5" t="n">
        <f aca="false">$B$2/256*A81</f>
        <v>0.703125</v>
      </c>
      <c r="C81" s="0" t="n">
        <f aca="false">( $B$1/$B$4 - D81*B81/( $B$5+$B$4 )    )* ( $B$6+$B$4 )</f>
        <v>21.7359375</v>
      </c>
      <c r="D81" s="0" t="n">
        <f aca="false">IF(  B81&lt;B73, -1, 1 )</f>
        <v>1</v>
      </c>
    </row>
    <row r="82" customFormat="false" ht="13.8" hidden="false" customHeight="false" outlineLevel="0" collapsed="false">
      <c r="A82" s="0" t="n">
        <v>73</v>
      </c>
      <c r="B82" s="5" t="n">
        <f aca="false">$B$2/256*A82</f>
        <v>0.712890625</v>
      </c>
      <c r="C82" s="0" t="n">
        <f aca="false">( $B$1/$B$4 - D82*B82/( $B$5+$B$4 )    )* ( $B$6+$B$4 )</f>
        <v>21.6138671875</v>
      </c>
      <c r="D82" s="0" t="n">
        <f aca="false">IF(  B82&lt;B74, -1, 1 )</f>
        <v>1</v>
      </c>
    </row>
    <row r="83" customFormat="false" ht="13.8" hidden="false" customHeight="false" outlineLevel="0" collapsed="false">
      <c r="A83" s="0" t="n">
        <v>74</v>
      </c>
      <c r="B83" s="5" t="n">
        <f aca="false">$B$2/256*A83</f>
        <v>0.72265625</v>
      </c>
      <c r="C83" s="0" t="n">
        <f aca="false">( $B$1/$B$4 - D83*B83/( $B$5+$B$4 )    )* ( $B$6+$B$4 )</f>
        <v>21.491796875</v>
      </c>
      <c r="D83" s="0" t="n">
        <f aca="false">IF(  B83&lt;B75, -1, 1 )</f>
        <v>1</v>
      </c>
    </row>
    <row r="84" customFormat="false" ht="13.8" hidden="false" customHeight="false" outlineLevel="0" collapsed="false">
      <c r="A84" s="0" t="n">
        <v>75</v>
      </c>
      <c r="B84" s="5" t="n">
        <f aca="false">$B$2/256*A84</f>
        <v>0.732421875</v>
      </c>
      <c r="C84" s="0" t="n">
        <f aca="false">( $B$1/$B$4 - D84*B84/( $B$5+$B$4 )    )* ( $B$6+$B$4 )</f>
        <v>21.3697265625</v>
      </c>
      <c r="D84" s="0" t="n">
        <f aca="false">IF(  B84&lt;B76, -1, 1 )</f>
        <v>1</v>
      </c>
    </row>
    <row r="85" customFormat="false" ht="13.8" hidden="false" customHeight="false" outlineLevel="0" collapsed="false">
      <c r="A85" s="0" t="n">
        <v>76</v>
      </c>
      <c r="B85" s="5" t="n">
        <f aca="false">$B$2/256*A85</f>
        <v>0.7421875</v>
      </c>
      <c r="C85" s="0" t="n">
        <f aca="false">( $B$1/$B$4 - D85*B85/( $B$5+$B$4 )    )* ( $B$6+$B$4 )</f>
        <v>21.24765625</v>
      </c>
      <c r="D85" s="0" t="n">
        <f aca="false">IF(  B85&lt;B77, -1, 1 )</f>
        <v>1</v>
      </c>
    </row>
    <row r="86" customFormat="false" ht="13.8" hidden="false" customHeight="false" outlineLevel="0" collapsed="false">
      <c r="A86" s="0" t="n">
        <v>77</v>
      </c>
      <c r="B86" s="5" t="n">
        <f aca="false">$B$2/256*A86</f>
        <v>0.751953125</v>
      </c>
      <c r="C86" s="0" t="n">
        <f aca="false">( $B$1/$B$4 - D86*B86/( $B$5+$B$4 )    )* ( $B$6+$B$4 )</f>
        <v>21.1255859375</v>
      </c>
      <c r="D86" s="0" t="n">
        <f aca="false">IF(  B86&lt;B78, -1, 1 )</f>
        <v>1</v>
      </c>
    </row>
    <row r="87" customFormat="false" ht="13.8" hidden="false" customHeight="false" outlineLevel="0" collapsed="false">
      <c r="A87" s="0" t="n">
        <v>78</v>
      </c>
      <c r="B87" s="5" t="n">
        <f aca="false">$B$2/256*A87</f>
        <v>0.76171875</v>
      </c>
      <c r="C87" s="0" t="n">
        <f aca="false">( $B$1/$B$4 - D87*B87/( $B$5+$B$4 )    )* ( $B$6+$B$4 )</f>
        <v>21.003515625</v>
      </c>
      <c r="D87" s="0" t="n">
        <f aca="false">IF(  B87&lt;B79, -1, 1 )</f>
        <v>1</v>
      </c>
    </row>
    <row r="88" customFormat="false" ht="13.8" hidden="false" customHeight="false" outlineLevel="0" collapsed="false">
      <c r="A88" s="0" t="n">
        <v>79</v>
      </c>
      <c r="B88" s="5" t="n">
        <f aca="false">$B$2/256*A88</f>
        <v>0.771484375</v>
      </c>
      <c r="C88" s="0" t="n">
        <f aca="false">( $B$1/$B$4 - D88*B88/( $B$5+$B$4 )    )* ( $B$6+$B$4 )</f>
        <v>20.8814453125</v>
      </c>
      <c r="D88" s="0" t="n">
        <f aca="false">IF(  B88&lt;B80, -1, 1 )</f>
        <v>1</v>
      </c>
    </row>
    <row r="89" customFormat="false" ht="13.8" hidden="false" customHeight="false" outlineLevel="0" collapsed="false">
      <c r="A89" s="0" t="n">
        <v>80</v>
      </c>
      <c r="B89" s="5" t="n">
        <f aca="false">$B$2/256*A89</f>
        <v>0.78125</v>
      </c>
      <c r="C89" s="0" t="n">
        <f aca="false">( $B$1/$B$4 - D89*B89/( $B$5+$B$4 )    )* ( $B$6+$B$4 )</f>
        <v>20.759375</v>
      </c>
      <c r="D89" s="0" t="n">
        <f aca="false">IF(  B89&lt;B81, -1, 1 )</f>
        <v>1</v>
      </c>
    </row>
    <row r="90" customFormat="false" ht="13.8" hidden="false" customHeight="false" outlineLevel="0" collapsed="false">
      <c r="A90" s="0" t="n">
        <v>81</v>
      </c>
      <c r="B90" s="5" t="n">
        <f aca="false">$B$2/256*A90</f>
        <v>0.791015625</v>
      </c>
      <c r="C90" s="0" t="n">
        <f aca="false">( $B$1/$B$4 - D90*B90/( $B$5+$B$4 )    )* ( $B$6+$B$4 )</f>
        <v>20.6373046875</v>
      </c>
      <c r="D90" s="0" t="n">
        <f aca="false">IF(  B90&lt;B82, -1, 1 )</f>
        <v>1</v>
      </c>
    </row>
    <row r="91" customFormat="false" ht="13.8" hidden="false" customHeight="false" outlineLevel="0" collapsed="false">
      <c r="A91" s="0" t="n">
        <v>82</v>
      </c>
      <c r="B91" s="5" t="n">
        <f aca="false">$B$2/256*A91</f>
        <v>0.80078125</v>
      </c>
      <c r="C91" s="0" t="n">
        <f aca="false">( $B$1/$B$4 - D91*B91/( $B$5+$B$4 )    )* ( $B$6+$B$4 )</f>
        <v>20.515234375</v>
      </c>
      <c r="D91" s="0" t="n">
        <f aca="false">IF(  B91&lt;B83, -1, 1 )</f>
        <v>1</v>
      </c>
    </row>
    <row r="92" customFormat="false" ht="13.8" hidden="false" customHeight="false" outlineLevel="0" collapsed="false">
      <c r="A92" s="0" t="n">
        <v>83</v>
      </c>
      <c r="B92" s="5" t="n">
        <f aca="false">$B$2/256*A92</f>
        <v>0.810546875</v>
      </c>
      <c r="C92" s="0" t="n">
        <f aca="false">( $B$1/$B$4 - D92*B92/( $B$5+$B$4 )    )* ( $B$6+$B$4 )</f>
        <v>20.3931640625</v>
      </c>
      <c r="D92" s="0" t="n">
        <f aca="false">IF(  B92&lt;B84, -1, 1 )</f>
        <v>1</v>
      </c>
    </row>
    <row r="93" customFormat="false" ht="13.8" hidden="false" customHeight="false" outlineLevel="0" collapsed="false">
      <c r="A93" s="0" t="n">
        <v>84</v>
      </c>
      <c r="B93" s="5" t="n">
        <f aca="false">$B$2/256*A93</f>
        <v>0.8203125</v>
      </c>
      <c r="C93" s="0" t="n">
        <f aca="false">( $B$1/$B$4 - D93*B93/( $B$5+$B$4 )    )* ( $B$6+$B$4 )</f>
        <v>20.27109375</v>
      </c>
      <c r="D93" s="0" t="n">
        <f aca="false">IF(  B93&lt;B85, -1, 1 )</f>
        <v>1</v>
      </c>
    </row>
    <row r="94" customFormat="false" ht="13.8" hidden="false" customHeight="false" outlineLevel="0" collapsed="false">
      <c r="A94" s="0" t="n">
        <v>85</v>
      </c>
      <c r="B94" s="5" t="n">
        <f aca="false">$B$2/256*A94</f>
        <v>0.830078125</v>
      </c>
      <c r="C94" s="0" t="n">
        <f aca="false">( $B$1/$B$4 - D94*B94/( $B$5+$B$4 )    )* ( $B$6+$B$4 )</f>
        <v>20.1490234375</v>
      </c>
      <c r="D94" s="0" t="n">
        <f aca="false">IF(  B94&lt;B86, -1, 1 )</f>
        <v>1</v>
      </c>
    </row>
    <row r="95" customFormat="false" ht="13.8" hidden="false" customHeight="false" outlineLevel="0" collapsed="false">
      <c r="A95" s="0" t="n">
        <v>86</v>
      </c>
      <c r="B95" s="5" t="n">
        <f aca="false">$B$2/256*A95</f>
        <v>0.83984375</v>
      </c>
      <c r="C95" s="0" t="n">
        <f aca="false">( $B$1/$B$4 - D95*B95/( $B$5+$B$4 )    )* ( $B$6+$B$4 )</f>
        <v>20.026953125</v>
      </c>
      <c r="D95" s="0" t="n">
        <f aca="false">IF(  B95&lt;B87, -1, 1 )</f>
        <v>1</v>
      </c>
    </row>
    <row r="96" customFormat="false" ht="13.8" hidden="false" customHeight="false" outlineLevel="0" collapsed="false">
      <c r="A96" s="0" t="n">
        <v>87</v>
      </c>
      <c r="B96" s="5" t="n">
        <f aca="false">$B$2/256*A96</f>
        <v>0.849609375</v>
      </c>
      <c r="C96" s="0" t="n">
        <f aca="false">( $B$1/$B$4 - D96*B96/( $B$5+$B$4 )    )* ( $B$6+$B$4 )</f>
        <v>19.9048828125</v>
      </c>
      <c r="D96" s="0" t="n">
        <f aca="false">IF(  B96&lt;B88, -1, 1 )</f>
        <v>1</v>
      </c>
    </row>
    <row r="97" customFormat="false" ht="13.8" hidden="false" customHeight="false" outlineLevel="0" collapsed="false">
      <c r="A97" s="0" t="n">
        <v>88</v>
      </c>
      <c r="B97" s="5" t="n">
        <f aca="false">$B$2/256*A97</f>
        <v>0.859375</v>
      </c>
      <c r="C97" s="0" t="n">
        <f aca="false">( $B$1/$B$4 - D97*B97/( $B$5+$B$4 )    )* ( $B$6+$B$4 )</f>
        <v>19.7828125</v>
      </c>
      <c r="D97" s="0" t="n">
        <f aca="false">IF(  B97&lt;B89, -1, 1 )</f>
        <v>1</v>
      </c>
    </row>
    <row r="98" customFormat="false" ht="13.8" hidden="false" customHeight="false" outlineLevel="0" collapsed="false">
      <c r="A98" s="0" t="n">
        <v>89</v>
      </c>
      <c r="B98" s="5" t="n">
        <f aca="false">$B$2/256*A98</f>
        <v>0.869140625</v>
      </c>
      <c r="C98" s="0" t="n">
        <f aca="false">( $B$1/$B$4 - D98*B98/( $B$5+$B$4 )    )* ( $B$6+$B$4 )</f>
        <v>19.6607421875</v>
      </c>
      <c r="D98" s="0" t="n">
        <f aca="false">IF(  B98&lt;B90, -1, 1 )</f>
        <v>1</v>
      </c>
    </row>
    <row r="99" customFormat="false" ht="13.8" hidden="false" customHeight="false" outlineLevel="0" collapsed="false">
      <c r="A99" s="0" t="n">
        <v>90</v>
      </c>
      <c r="B99" s="5" t="n">
        <f aca="false">$B$2/256*A99</f>
        <v>0.87890625</v>
      </c>
      <c r="C99" s="0" t="n">
        <f aca="false">( $B$1/$B$4 - D99*B99/( $B$5+$B$4 )    )* ( $B$6+$B$4 )</f>
        <v>19.538671875</v>
      </c>
      <c r="D99" s="0" t="n">
        <f aca="false">IF(  B99&lt;B91, -1, 1 )</f>
        <v>1</v>
      </c>
    </row>
    <row r="100" customFormat="false" ht="13.8" hidden="false" customHeight="false" outlineLevel="0" collapsed="false">
      <c r="A100" s="0" t="n">
        <v>91</v>
      </c>
      <c r="B100" s="5" t="n">
        <f aca="false">$B$2/256*A100</f>
        <v>0.888671875</v>
      </c>
      <c r="C100" s="0" t="n">
        <f aca="false">( $B$1/$B$4 - D100*B100/( $B$5+$B$4 )    )* ( $B$6+$B$4 )</f>
        <v>19.4166015625</v>
      </c>
      <c r="D100" s="0" t="n">
        <f aca="false">IF(  B100&lt;B92, -1, 1 )</f>
        <v>1</v>
      </c>
    </row>
    <row r="101" customFormat="false" ht="13.8" hidden="false" customHeight="false" outlineLevel="0" collapsed="false">
      <c r="A101" s="0" t="n">
        <v>92</v>
      </c>
      <c r="B101" s="5" t="n">
        <f aca="false">$B$2/256*A101</f>
        <v>0.8984375</v>
      </c>
      <c r="C101" s="0" t="n">
        <f aca="false">( $B$1/$B$4 - D101*B101/( $B$5+$B$4 )    )* ( $B$6+$B$4 )</f>
        <v>19.29453125</v>
      </c>
      <c r="D101" s="0" t="n">
        <f aca="false">IF(  B101&lt;B93, -1, 1 )</f>
        <v>1</v>
      </c>
    </row>
    <row r="102" customFormat="false" ht="13.8" hidden="false" customHeight="false" outlineLevel="0" collapsed="false">
      <c r="A102" s="0" t="n">
        <v>93</v>
      </c>
      <c r="B102" s="5" t="n">
        <f aca="false">$B$2/256*A102</f>
        <v>0.908203125</v>
      </c>
      <c r="C102" s="0" t="n">
        <f aca="false">( $B$1/$B$4 - D102*B102/( $B$5+$B$4 )    )* ( $B$6+$B$4 )</f>
        <v>19.1724609375</v>
      </c>
      <c r="D102" s="0" t="n">
        <f aca="false">IF(  B102&lt;B94, -1, 1 )</f>
        <v>1</v>
      </c>
    </row>
    <row r="103" customFormat="false" ht="13.8" hidden="false" customHeight="false" outlineLevel="0" collapsed="false">
      <c r="A103" s="0" t="n">
        <v>94</v>
      </c>
      <c r="B103" s="5" t="n">
        <f aca="false">$B$2/256*A103</f>
        <v>0.91796875</v>
      </c>
      <c r="C103" s="0" t="n">
        <f aca="false">( $B$1/$B$4 - D103*B103/( $B$5+$B$4 )    )* ( $B$6+$B$4 )</f>
        <v>19.050390625</v>
      </c>
      <c r="D103" s="0" t="n">
        <f aca="false">IF(  B103&lt;B95, -1, 1 )</f>
        <v>1</v>
      </c>
    </row>
    <row r="104" customFormat="false" ht="13.8" hidden="false" customHeight="false" outlineLevel="0" collapsed="false">
      <c r="A104" s="0" t="n">
        <v>95</v>
      </c>
      <c r="B104" s="5" t="n">
        <f aca="false">$B$2/256*A104</f>
        <v>0.927734375</v>
      </c>
      <c r="C104" s="0" t="n">
        <f aca="false">( $B$1/$B$4 - D104*B104/( $B$5+$B$4 )    )* ( $B$6+$B$4 )</f>
        <v>18.9283203125</v>
      </c>
      <c r="D104" s="0" t="n">
        <f aca="false">IF(  B104&lt;B96, -1, 1 )</f>
        <v>1</v>
      </c>
    </row>
    <row r="105" customFormat="false" ht="13.8" hidden="false" customHeight="false" outlineLevel="0" collapsed="false">
      <c r="A105" s="0" t="n">
        <v>96</v>
      </c>
      <c r="B105" s="5" t="n">
        <f aca="false">$B$2/256*A105</f>
        <v>0.9375</v>
      </c>
      <c r="C105" s="0" t="n">
        <f aca="false">( $B$1/$B$4 - D105*B105/( $B$5+$B$4 )    )* ( $B$6+$B$4 )</f>
        <v>18.80625</v>
      </c>
      <c r="D105" s="0" t="n">
        <f aca="false">IF(  B105&lt;B97, -1, 1 )</f>
        <v>1</v>
      </c>
    </row>
    <row r="106" customFormat="false" ht="13.8" hidden="false" customHeight="false" outlineLevel="0" collapsed="false">
      <c r="A106" s="0" t="n">
        <v>97</v>
      </c>
      <c r="B106" s="5" t="n">
        <f aca="false">$B$2/256*A106</f>
        <v>0.947265625</v>
      </c>
      <c r="C106" s="0" t="n">
        <f aca="false">( $B$1/$B$4 - D106*B106/( $B$5+$B$4 )    )* ( $B$6+$B$4 )</f>
        <v>18.6841796875</v>
      </c>
      <c r="D106" s="0" t="n">
        <f aca="false">IF(  B106&lt;B98, -1, 1 )</f>
        <v>1</v>
      </c>
    </row>
    <row r="107" customFormat="false" ht="13.8" hidden="false" customHeight="false" outlineLevel="0" collapsed="false">
      <c r="A107" s="0" t="n">
        <v>98</v>
      </c>
      <c r="B107" s="5" t="n">
        <f aca="false">$B$2/256*A107</f>
        <v>0.95703125</v>
      </c>
      <c r="C107" s="0" t="n">
        <f aca="false">( $B$1/$B$4 - D107*B107/( $B$5+$B$4 )    )* ( $B$6+$B$4 )</f>
        <v>18.562109375</v>
      </c>
      <c r="D107" s="0" t="n">
        <f aca="false">IF(  B107&lt;B99, -1, 1 )</f>
        <v>1</v>
      </c>
    </row>
    <row r="108" customFormat="false" ht="13.8" hidden="false" customHeight="false" outlineLevel="0" collapsed="false">
      <c r="A108" s="0" t="n">
        <v>99</v>
      </c>
      <c r="B108" s="5" t="n">
        <f aca="false">$B$2/256*A108</f>
        <v>0.966796875</v>
      </c>
      <c r="C108" s="0" t="n">
        <f aca="false">( $B$1/$B$4 - D108*B108/( $B$5+$B$4 )    )* ( $B$6+$B$4 )</f>
        <v>18.4400390625</v>
      </c>
      <c r="D108" s="0" t="n">
        <f aca="false">IF(  B108&lt;B100, -1, 1 )</f>
        <v>1</v>
      </c>
    </row>
    <row r="109" customFormat="false" ht="13.8" hidden="false" customHeight="false" outlineLevel="0" collapsed="false">
      <c r="A109" s="0" t="n">
        <v>100</v>
      </c>
      <c r="B109" s="5" t="n">
        <f aca="false">$B$2/256*A109</f>
        <v>0.9765625</v>
      </c>
      <c r="C109" s="0" t="n">
        <f aca="false">( $B$1/$B$4 - D109*B109/( $B$5+$B$4 )    )* ( $B$6+$B$4 )</f>
        <v>18.31796875</v>
      </c>
      <c r="D109" s="0" t="n">
        <f aca="false">IF(  B109&lt;B101, -1, 1 )</f>
        <v>1</v>
      </c>
    </row>
    <row r="110" customFormat="false" ht="13.8" hidden="false" customHeight="false" outlineLevel="0" collapsed="false">
      <c r="A110" s="0" t="n">
        <v>101</v>
      </c>
      <c r="B110" s="5" t="n">
        <f aca="false">$B$2/256*A110</f>
        <v>0.986328125</v>
      </c>
      <c r="C110" s="0" t="n">
        <f aca="false">( $B$1/$B$4 - D110*B110/( $B$5+$B$4 )    )* ( $B$6+$B$4 )</f>
        <v>18.1958984375</v>
      </c>
      <c r="D110" s="0" t="n">
        <f aca="false">IF(  B110&lt;B102, -1, 1 )</f>
        <v>1</v>
      </c>
    </row>
    <row r="111" customFormat="false" ht="13.8" hidden="false" customHeight="false" outlineLevel="0" collapsed="false">
      <c r="A111" s="0" t="n">
        <v>102</v>
      </c>
      <c r="B111" s="5" t="n">
        <f aca="false">$B$2/256*A111</f>
        <v>0.99609375</v>
      </c>
      <c r="C111" s="0" t="n">
        <f aca="false">( $B$1/$B$4 - D111*B111/( $B$5+$B$4 )    )* ( $B$6+$B$4 )</f>
        <v>18.073828125</v>
      </c>
      <c r="D111" s="0" t="n">
        <f aca="false">IF(  B111&lt;B103, -1, 1 )</f>
        <v>1</v>
      </c>
    </row>
    <row r="112" customFormat="false" ht="13.8" hidden="false" customHeight="false" outlineLevel="0" collapsed="false">
      <c r="A112" s="0" t="n">
        <v>103</v>
      </c>
      <c r="B112" s="5" t="n">
        <f aca="false">$B$2/256*A112</f>
        <v>1.005859375</v>
      </c>
      <c r="C112" s="0" t="n">
        <f aca="false">( $B$1/$B$4 - D112*B112/( $B$5+$B$4 )    )* ( $B$6+$B$4 )</f>
        <v>17.9517578125</v>
      </c>
      <c r="D112" s="0" t="n">
        <f aca="false">IF(  B112&lt;B104, -1, 1 )</f>
        <v>1</v>
      </c>
    </row>
    <row r="113" customFormat="false" ht="13.8" hidden="false" customHeight="false" outlineLevel="0" collapsed="false">
      <c r="A113" s="0" t="n">
        <v>104</v>
      </c>
      <c r="B113" s="5" t="n">
        <f aca="false">$B$2/256*A113</f>
        <v>1.015625</v>
      </c>
      <c r="C113" s="0" t="n">
        <f aca="false">( $B$1/$B$4 - D113*B113/( $B$5+$B$4 )    )* ( $B$6+$B$4 )</f>
        <v>17.8296875</v>
      </c>
      <c r="D113" s="0" t="n">
        <f aca="false">IF(  B113&lt;B105, -1, 1 )</f>
        <v>1</v>
      </c>
    </row>
    <row r="114" customFormat="false" ht="13.8" hidden="false" customHeight="false" outlineLevel="0" collapsed="false">
      <c r="A114" s="0" t="n">
        <v>105</v>
      </c>
      <c r="B114" s="5" t="n">
        <f aca="false">$B$2/256*A114</f>
        <v>1.025390625</v>
      </c>
      <c r="C114" s="0" t="n">
        <f aca="false">( $B$1/$B$4 - D114*B114/( $B$5+$B$4 )    )* ( $B$6+$B$4 )</f>
        <v>17.7076171875</v>
      </c>
      <c r="D114" s="0" t="n">
        <f aca="false">IF(  B114&lt;B106, -1, 1 )</f>
        <v>1</v>
      </c>
    </row>
    <row r="115" customFormat="false" ht="13.8" hidden="false" customHeight="false" outlineLevel="0" collapsed="false">
      <c r="A115" s="0" t="n">
        <v>106</v>
      </c>
      <c r="B115" s="5" t="n">
        <f aca="false">$B$2/256*A115</f>
        <v>1.03515625</v>
      </c>
      <c r="C115" s="0" t="n">
        <f aca="false">( $B$1/$B$4 - D115*B115/( $B$5+$B$4 )    )* ( $B$6+$B$4 )</f>
        <v>17.585546875</v>
      </c>
      <c r="D115" s="0" t="n">
        <f aca="false">IF(  B115&lt;B107, -1, 1 )</f>
        <v>1</v>
      </c>
    </row>
    <row r="116" customFormat="false" ht="13.8" hidden="false" customHeight="false" outlineLevel="0" collapsed="false">
      <c r="A116" s="0" t="n">
        <v>107</v>
      </c>
      <c r="B116" s="5" t="n">
        <f aca="false">$B$2/256*A116</f>
        <v>1.044921875</v>
      </c>
      <c r="C116" s="0" t="n">
        <f aca="false">( $B$1/$B$4 - D116*B116/( $B$5+$B$4 )    )* ( $B$6+$B$4 )</f>
        <v>17.4634765625</v>
      </c>
      <c r="D116" s="0" t="n">
        <f aca="false">IF(  B116&lt;B108, -1, 1 )</f>
        <v>1</v>
      </c>
    </row>
    <row r="117" customFormat="false" ht="13.8" hidden="false" customHeight="false" outlineLevel="0" collapsed="false">
      <c r="A117" s="0" t="n">
        <v>108</v>
      </c>
      <c r="B117" s="5" t="n">
        <f aca="false">$B$2/256*A117</f>
        <v>1.0546875</v>
      </c>
      <c r="C117" s="0" t="n">
        <f aca="false">( $B$1/$B$4 - D117*B117/( $B$5+$B$4 )    )* ( $B$6+$B$4 )</f>
        <v>17.34140625</v>
      </c>
      <c r="D117" s="0" t="n">
        <f aca="false">IF(  B117&lt;B109, -1, 1 )</f>
        <v>1</v>
      </c>
    </row>
    <row r="118" customFormat="false" ht="13.8" hidden="false" customHeight="false" outlineLevel="0" collapsed="false">
      <c r="A118" s="0" t="n">
        <v>109</v>
      </c>
      <c r="B118" s="5" t="n">
        <f aca="false">$B$2/256*A118</f>
        <v>1.064453125</v>
      </c>
      <c r="C118" s="0" t="n">
        <f aca="false">( $B$1/$B$4 - D118*B118/( $B$5+$B$4 )    )* ( $B$6+$B$4 )</f>
        <v>17.2193359375</v>
      </c>
      <c r="D118" s="0" t="n">
        <f aca="false">IF(  B118&lt;B110, -1, 1 )</f>
        <v>1</v>
      </c>
    </row>
    <row r="119" customFormat="false" ht="13.8" hidden="false" customHeight="false" outlineLevel="0" collapsed="false">
      <c r="A119" s="0" t="n">
        <v>110</v>
      </c>
      <c r="B119" s="5" t="n">
        <f aca="false">$B$2/256*A119</f>
        <v>1.07421875</v>
      </c>
      <c r="C119" s="0" t="n">
        <f aca="false">( $B$1/$B$4 - D119*B119/( $B$5+$B$4 )    )* ( $B$6+$B$4 )</f>
        <v>17.097265625</v>
      </c>
      <c r="D119" s="0" t="n">
        <f aca="false">IF(  B119&lt;B111, -1, 1 )</f>
        <v>1</v>
      </c>
    </row>
    <row r="120" customFormat="false" ht="13.8" hidden="false" customHeight="false" outlineLevel="0" collapsed="false">
      <c r="A120" s="0" t="n">
        <v>111</v>
      </c>
      <c r="B120" s="5" t="n">
        <f aca="false">$B$2/256*A120</f>
        <v>1.083984375</v>
      </c>
      <c r="C120" s="0" t="n">
        <f aca="false">( $B$1/$B$4 - D120*B120/( $B$5+$B$4 )    )* ( $B$6+$B$4 )</f>
        <v>16.9751953125</v>
      </c>
      <c r="D120" s="0" t="n">
        <f aca="false">IF(  B120&lt;B112, -1, 1 )</f>
        <v>1</v>
      </c>
    </row>
    <row r="121" customFormat="false" ht="13.8" hidden="false" customHeight="false" outlineLevel="0" collapsed="false">
      <c r="A121" s="0" t="n">
        <v>112</v>
      </c>
      <c r="B121" s="5" t="n">
        <f aca="false">$B$2/256*A121</f>
        <v>1.09375</v>
      </c>
      <c r="C121" s="0" t="n">
        <f aca="false">( $B$1/$B$4 - D121*B121/( $B$5+$B$4 )    )* ( $B$6+$B$4 )</f>
        <v>16.853125</v>
      </c>
      <c r="D121" s="0" t="n">
        <f aca="false">IF(  B121&lt;B113, -1, 1 )</f>
        <v>1</v>
      </c>
    </row>
    <row r="122" customFormat="false" ht="13.8" hidden="false" customHeight="false" outlineLevel="0" collapsed="false">
      <c r="A122" s="0" t="n">
        <v>113</v>
      </c>
      <c r="B122" s="5" t="n">
        <f aca="false">$B$2/256*A122</f>
        <v>1.103515625</v>
      </c>
      <c r="C122" s="0" t="n">
        <f aca="false">( $B$1/$B$4 - D122*B122/( $B$5+$B$4 )    )* ( $B$6+$B$4 )</f>
        <v>16.7310546875</v>
      </c>
      <c r="D122" s="0" t="n">
        <f aca="false">IF(  B122&lt;B114, -1, 1 )</f>
        <v>1</v>
      </c>
    </row>
    <row r="123" customFormat="false" ht="13.8" hidden="false" customHeight="false" outlineLevel="0" collapsed="false">
      <c r="A123" s="0" t="n">
        <v>114</v>
      </c>
      <c r="B123" s="5" t="n">
        <f aca="false">$B$2/256*A123</f>
        <v>1.11328125</v>
      </c>
      <c r="C123" s="0" t="n">
        <f aca="false">( $B$1/$B$4 - D123*B123/( $B$5+$B$4 )    )* ( $B$6+$B$4 )</f>
        <v>16.608984375</v>
      </c>
      <c r="D123" s="0" t="n">
        <f aca="false">IF(  B123&lt;B115, -1, 1 )</f>
        <v>1</v>
      </c>
    </row>
    <row r="124" customFormat="false" ht="13.8" hidden="false" customHeight="false" outlineLevel="0" collapsed="false">
      <c r="A124" s="0" t="n">
        <v>115</v>
      </c>
      <c r="B124" s="5" t="n">
        <f aca="false">$B$2/256*A124</f>
        <v>1.123046875</v>
      </c>
      <c r="C124" s="0" t="n">
        <f aca="false">( $B$1/$B$4 - D124*B124/( $B$5+$B$4 )    )* ( $B$6+$B$4 )</f>
        <v>16.4869140625</v>
      </c>
      <c r="D124" s="0" t="n">
        <f aca="false">IF(  B124&lt;B116, -1, 1 )</f>
        <v>1</v>
      </c>
    </row>
    <row r="125" customFormat="false" ht="13.8" hidden="false" customHeight="false" outlineLevel="0" collapsed="false">
      <c r="A125" s="0" t="n">
        <v>116</v>
      </c>
      <c r="B125" s="5" t="n">
        <f aca="false">$B$2/256*A125</f>
        <v>1.1328125</v>
      </c>
      <c r="C125" s="0" t="n">
        <f aca="false">( $B$1/$B$4 - D125*B125/( $B$5+$B$4 )    )* ( $B$6+$B$4 )</f>
        <v>16.36484375</v>
      </c>
      <c r="D125" s="0" t="n">
        <f aca="false">IF(  B125&lt;B117, -1, 1 )</f>
        <v>1</v>
      </c>
    </row>
    <row r="126" customFormat="false" ht="13.8" hidden="false" customHeight="false" outlineLevel="0" collapsed="false">
      <c r="A126" s="0" t="n">
        <v>117</v>
      </c>
      <c r="B126" s="5" t="n">
        <f aca="false">$B$2/256*A126</f>
        <v>1.142578125</v>
      </c>
      <c r="C126" s="0" t="n">
        <f aca="false">( $B$1/$B$4 - D126*B126/( $B$5+$B$4 )    )* ( $B$6+$B$4 )</f>
        <v>16.2427734375</v>
      </c>
      <c r="D126" s="0" t="n">
        <f aca="false">IF(  B126&lt;B118, -1, 1 )</f>
        <v>1</v>
      </c>
    </row>
    <row r="127" customFormat="false" ht="13.8" hidden="false" customHeight="false" outlineLevel="0" collapsed="false">
      <c r="A127" s="0" t="n">
        <v>118</v>
      </c>
      <c r="B127" s="5" t="n">
        <f aca="false">$B$2/256*A127</f>
        <v>1.15234375</v>
      </c>
      <c r="C127" s="0" t="n">
        <f aca="false">( $B$1/$B$4 - D127*B127/( $B$5+$B$4 )    )* ( $B$6+$B$4 )</f>
        <v>16.120703125</v>
      </c>
      <c r="D127" s="0" t="n">
        <f aca="false">IF(  B127&lt;B119, -1, 1 )</f>
        <v>1</v>
      </c>
    </row>
    <row r="128" customFormat="false" ht="13.8" hidden="false" customHeight="false" outlineLevel="0" collapsed="false">
      <c r="A128" s="0" t="n">
        <v>119</v>
      </c>
      <c r="B128" s="5" t="n">
        <f aca="false">$B$2/256*A128</f>
        <v>1.162109375</v>
      </c>
      <c r="C128" s="0" t="n">
        <f aca="false">( $B$1/$B$4 - D128*B128/( $B$5+$B$4 )    )* ( $B$6+$B$4 )</f>
        <v>15.9986328125</v>
      </c>
      <c r="D128" s="0" t="n">
        <f aca="false">IF(  B128&lt;B120, -1, 1 )</f>
        <v>1</v>
      </c>
    </row>
    <row r="129" customFormat="false" ht="13.8" hidden="false" customHeight="false" outlineLevel="0" collapsed="false">
      <c r="A129" s="0" t="n">
        <v>120</v>
      </c>
      <c r="B129" s="5" t="n">
        <f aca="false">$B$2/256*A129</f>
        <v>1.171875</v>
      </c>
      <c r="C129" s="0" t="n">
        <f aca="false">( $B$1/$B$4 - D129*B129/( $B$5+$B$4 )    )* ( $B$6+$B$4 )</f>
        <v>15.8765625</v>
      </c>
      <c r="D129" s="0" t="n">
        <f aca="false">IF(  B129&lt;B121, -1, 1 )</f>
        <v>1</v>
      </c>
    </row>
    <row r="130" customFormat="false" ht="13.8" hidden="false" customHeight="false" outlineLevel="0" collapsed="false">
      <c r="A130" s="0" t="n">
        <v>121</v>
      </c>
      <c r="B130" s="5" t="n">
        <f aca="false">$B$2/256*A130</f>
        <v>1.181640625</v>
      </c>
      <c r="C130" s="0" t="n">
        <f aca="false">( $B$1/$B$4 - D130*B130/( $B$5+$B$4 )    )* ( $B$6+$B$4 )</f>
        <v>15.7544921875</v>
      </c>
      <c r="D130" s="0" t="n">
        <f aca="false">IF(  B130&lt;B122, -1, 1 )</f>
        <v>1</v>
      </c>
    </row>
    <row r="131" customFormat="false" ht="13.8" hidden="false" customHeight="false" outlineLevel="0" collapsed="false">
      <c r="A131" s="0" t="n">
        <v>122</v>
      </c>
      <c r="B131" s="5" t="n">
        <f aca="false">$B$2/256*A131</f>
        <v>1.19140625</v>
      </c>
      <c r="C131" s="0" t="n">
        <f aca="false">( $B$1/$B$4 - D131*B131/( $B$5+$B$4 )    )* ( $B$6+$B$4 )</f>
        <v>15.632421875</v>
      </c>
      <c r="D131" s="0" t="n">
        <f aca="false">IF(  B131&lt;B123, -1, 1 )</f>
        <v>1</v>
      </c>
    </row>
    <row r="132" customFormat="false" ht="13.8" hidden="false" customHeight="false" outlineLevel="0" collapsed="false">
      <c r="A132" s="0" t="n">
        <v>123</v>
      </c>
      <c r="B132" s="5" t="n">
        <f aca="false">$B$2/256*A132</f>
        <v>1.201171875</v>
      </c>
      <c r="C132" s="0" t="n">
        <f aca="false">( $B$1/$B$4 - D132*B132/( $B$5+$B$4 )    )* ( $B$6+$B$4 )</f>
        <v>15.5103515625</v>
      </c>
      <c r="D132" s="0" t="n">
        <f aca="false">IF(  B132&lt;B124, -1, 1 )</f>
        <v>1</v>
      </c>
    </row>
    <row r="133" customFormat="false" ht="13.8" hidden="false" customHeight="false" outlineLevel="0" collapsed="false">
      <c r="A133" s="0" t="n">
        <v>124</v>
      </c>
      <c r="B133" s="5" t="n">
        <f aca="false">$B$2/256*A133</f>
        <v>1.2109375</v>
      </c>
      <c r="C133" s="0" t="n">
        <f aca="false">( $B$1/$B$4 - D133*B133/( $B$5+$B$4 )    )* ( $B$6+$B$4 )</f>
        <v>15.38828125</v>
      </c>
      <c r="D133" s="0" t="n">
        <f aca="false">IF(  B133&lt;B125, -1, 1 )</f>
        <v>1</v>
      </c>
    </row>
    <row r="134" customFormat="false" ht="13.8" hidden="false" customHeight="false" outlineLevel="0" collapsed="false">
      <c r="A134" s="0" t="n">
        <v>125</v>
      </c>
      <c r="B134" s="5" t="n">
        <f aca="false">$B$2/256*A134</f>
        <v>1.220703125</v>
      </c>
      <c r="C134" s="0" t="n">
        <f aca="false">( $B$1/$B$4 - D134*B134/( $B$5+$B$4 )    )* ( $B$6+$B$4 )</f>
        <v>15.2662109375</v>
      </c>
      <c r="D134" s="0" t="n">
        <f aca="false">IF(  B134&lt;B126, -1, 1 )</f>
        <v>1</v>
      </c>
    </row>
    <row r="135" customFormat="false" ht="13.8" hidden="false" customHeight="false" outlineLevel="0" collapsed="false">
      <c r="A135" s="0" t="n">
        <v>126</v>
      </c>
      <c r="B135" s="5" t="n">
        <f aca="false">$B$2/256*A135</f>
        <v>1.23046875</v>
      </c>
      <c r="C135" s="0" t="n">
        <f aca="false">( $B$1/$B$4 - D135*B135/( $B$5+$B$4 )    )* ( $B$6+$B$4 )</f>
        <v>15.144140625</v>
      </c>
      <c r="D135" s="0" t="n">
        <f aca="false">IF(  B135&lt;B127, -1, 1 )</f>
        <v>1</v>
      </c>
    </row>
    <row r="136" customFormat="false" ht="13.8" hidden="false" customHeight="false" outlineLevel="0" collapsed="false">
      <c r="A136" s="0" t="n">
        <v>127</v>
      </c>
      <c r="B136" s="5" t="n">
        <f aca="false">$B$2/256*A136</f>
        <v>1.240234375</v>
      </c>
      <c r="C136" s="0" t="n">
        <f aca="false">( $B$1/$B$4 - D136*B136/( $B$5+$B$4 )    )* ( $B$6+$B$4 )</f>
        <v>15.0220703125</v>
      </c>
      <c r="D136" s="0" t="n">
        <f aca="false">IF(  B136&lt;B128, -1, 1 )</f>
        <v>1</v>
      </c>
    </row>
    <row r="137" customFormat="false" ht="13.8" hidden="false" customHeight="false" outlineLevel="0" collapsed="false">
      <c r="A137" s="0" t="n">
        <v>128</v>
      </c>
      <c r="B137" s="5" t="n">
        <f aca="false">$B$2/256*A137</f>
        <v>1.25</v>
      </c>
      <c r="C137" s="0" t="n">
        <f aca="false">( $B$1/$B$4 - D137*B137/( $B$5+$B$4 )    )* ( $B$6+$B$4 )</f>
        <v>14.9</v>
      </c>
      <c r="D137" s="0" t="n">
        <f aca="false">IF(  B137&lt;B129, -1, 1 )</f>
        <v>1</v>
      </c>
    </row>
    <row r="138" customFormat="false" ht="13.8" hidden="false" customHeight="false" outlineLevel="0" collapsed="false">
      <c r="A138" s="0" t="n">
        <v>129</v>
      </c>
      <c r="B138" s="5" t="n">
        <f aca="false">$B$2/256*A138</f>
        <v>1.259765625</v>
      </c>
      <c r="C138" s="0" t="n">
        <f aca="false">( $B$1/$B$4 - D138*B138/( $B$5+$B$4 )    )* ( $B$6+$B$4 )</f>
        <v>14.7779296875</v>
      </c>
      <c r="D138" s="0" t="n">
        <f aca="false">IF(  B138&lt;B130, -1, 1 )</f>
        <v>1</v>
      </c>
    </row>
    <row r="139" customFormat="false" ht="13.8" hidden="false" customHeight="false" outlineLevel="0" collapsed="false">
      <c r="A139" s="0" t="n">
        <v>130</v>
      </c>
      <c r="B139" s="5" t="n">
        <f aca="false">$B$2/256*A139</f>
        <v>1.26953125</v>
      </c>
      <c r="C139" s="0" t="n">
        <f aca="false">( $B$1/$B$4 - D139*B139/( $B$5+$B$4 )    )* ( $B$6+$B$4 )</f>
        <v>14.655859375</v>
      </c>
      <c r="D139" s="0" t="n">
        <f aca="false">IF(  B139&lt;B131, -1, 1 )</f>
        <v>1</v>
      </c>
    </row>
    <row r="140" customFormat="false" ht="13.8" hidden="false" customHeight="false" outlineLevel="0" collapsed="false">
      <c r="A140" s="0" t="n">
        <v>131</v>
      </c>
      <c r="B140" s="5" t="n">
        <f aca="false">$B$2/256*A140</f>
        <v>1.279296875</v>
      </c>
      <c r="C140" s="0" t="n">
        <f aca="false">( $B$1/$B$4 - D140*B140/( $B$5+$B$4 )    )* ( $B$6+$B$4 )</f>
        <v>14.5337890625</v>
      </c>
      <c r="D140" s="0" t="n">
        <f aca="false">IF(  B140&lt;B132, -1, 1 )</f>
        <v>1</v>
      </c>
    </row>
    <row r="141" customFormat="false" ht="13.8" hidden="false" customHeight="false" outlineLevel="0" collapsed="false">
      <c r="A141" s="0" t="n">
        <v>132</v>
      </c>
      <c r="B141" s="5" t="n">
        <f aca="false">$B$2/256*A141</f>
        <v>1.2890625</v>
      </c>
      <c r="C141" s="0" t="n">
        <f aca="false">( $B$1/$B$4 - D141*B141/( $B$5+$B$4 )    )* ( $B$6+$B$4 )</f>
        <v>14.41171875</v>
      </c>
      <c r="D141" s="0" t="n">
        <f aca="false">IF(  B141&lt;B133, -1, 1 )</f>
        <v>1</v>
      </c>
    </row>
    <row r="142" customFormat="false" ht="13.8" hidden="false" customHeight="false" outlineLevel="0" collapsed="false">
      <c r="A142" s="0" t="n">
        <v>133</v>
      </c>
      <c r="B142" s="5" t="n">
        <f aca="false">$B$2/256*A142</f>
        <v>1.298828125</v>
      </c>
      <c r="C142" s="0" t="n">
        <f aca="false">( $B$1/$B$4 - D142*B142/( $B$5+$B$4 )    )* ( $B$6+$B$4 )</f>
        <v>14.2896484375</v>
      </c>
      <c r="D142" s="0" t="n">
        <f aca="false">IF(  B142&lt;B134, -1, 1 )</f>
        <v>1</v>
      </c>
    </row>
    <row r="143" customFormat="false" ht="13.8" hidden="false" customHeight="false" outlineLevel="0" collapsed="false">
      <c r="A143" s="0" t="n">
        <v>134</v>
      </c>
      <c r="B143" s="5" t="n">
        <f aca="false">$B$2/256*A143</f>
        <v>1.30859375</v>
      </c>
      <c r="C143" s="0" t="n">
        <f aca="false">( $B$1/$B$4 - D143*B143/( $B$5+$B$4 )    )* ( $B$6+$B$4 )</f>
        <v>14.167578125</v>
      </c>
      <c r="D143" s="0" t="n">
        <f aca="false">IF(  B143&lt;B135, -1, 1 )</f>
        <v>1</v>
      </c>
    </row>
    <row r="144" customFormat="false" ht="13.8" hidden="false" customHeight="false" outlineLevel="0" collapsed="false">
      <c r="A144" s="0" t="n">
        <v>135</v>
      </c>
      <c r="B144" s="5" t="n">
        <f aca="false">$B$2/256*A144</f>
        <v>1.318359375</v>
      </c>
      <c r="C144" s="0" t="n">
        <f aca="false">( $B$1/$B$4 - D144*B144/( $B$5+$B$4 )    )* ( $B$6+$B$4 )</f>
        <v>14.0455078125</v>
      </c>
      <c r="D144" s="0" t="n">
        <f aca="false">IF(  B144&lt;B136, -1, 1 )</f>
        <v>1</v>
      </c>
    </row>
    <row r="145" customFormat="false" ht="13.8" hidden="false" customHeight="false" outlineLevel="0" collapsed="false">
      <c r="A145" s="0" t="n">
        <v>136</v>
      </c>
      <c r="B145" s="5" t="n">
        <f aca="false">$B$2/256*A145</f>
        <v>1.328125</v>
      </c>
      <c r="C145" s="0" t="n">
        <f aca="false">( $B$1/$B$4 - D145*B145/( $B$5+$B$4 )    )* ( $B$6+$B$4 )</f>
        <v>13.9234375</v>
      </c>
      <c r="D145" s="0" t="n">
        <f aca="false">IF(  B145&lt;B137, -1, 1 )</f>
        <v>1</v>
      </c>
    </row>
    <row r="146" customFormat="false" ht="13.8" hidden="false" customHeight="false" outlineLevel="0" collapsed="false">
      <c r="A146" s="0" t="n">
        <v>137</v>
      </c>
      <c r="B146" s="5" t="n">
        <f aca="false">$B$2/256*A146</f>
        <v>1.337890625</v>
      </c>
      <c r="C146" s="0" t="n">
        <f aca="false">( $B$1/$B$4 - D146*B146/( $B$5+$B$4 )    )* ( $B$6+$B$4 )</f>
        <v>13.8013671875</v>
      </c>
      <c r="D146" s="0" t="n">
        <f aca="false">IF(  B146&lt;B138, -1, 1 )</f>
        <v>1</v>
      </c>
    </row>
    <row r="147" customFormat="false" ht="13.8" hidden="false" customHeight="false" outlineLevel="0" collapsed="false">
      <c r="A147" s="0" t="n">
        <v>138</v>
      </c>
      <c r="B147" s="5" t="n">
        <f aca="false">$B$2/256*A147</f>
        <v>1.34765625</v>
      </c>
      <c r="C147" s="0" t="n">
        <f aca="false">( $B$1/$B$4 - D147*B147/( $B$5+$B$4 )    )* ( $B$6+$B$4 )</f>
        <v>13.679296875</v>
      </c>
      <c r="D147" s="0" t="n">
        <f aca="false">IF(  B147&lt;B139, -1, 1 )</f>
        <v>1</v>
      </c>
    </row>
    <row r="148" customFormat="false" ht="13.8" hidden="false" customHeight="false" outlineLevel="0" collapsed="false">
      <c r="A148" s="0" t="n">
        <v>139</v>
      </c>
      <c r="B148" s="5" t="n">
        <f aca="false">$B$2/256*A148</f>
        <v>1.357421875</v>
      </c>
      <c r="C148" s="0" t="n">
        <f aca="false">( $B$1/$B$4 - D148*B148/( $B$5+$B$4 )    )* ( $B$6+$B$4 )</f>
        <v>13.5572265625</v>
      </c>
      <c r="D148" s="0" t="n">
        <f aca="false">IF(  B148&lt;B140, -1, 1 )</f>
        <v>1</v>
      </c>
    </row>
    <row r="149" customFormat="false" ht="13.8" hidden="false" customHeight="false" outlineLevel="0" collapsed="false">
      <c r="A149" s="0" t="n">
        <v>140</v>
      </c>
      <c r="B149" s="5" t="n">
        <f aca="false">$B$2/256*A149</f>
        <v>1.3671875</v>
      </c>
      <c r="C149" s="0" t="n">
        <f aca="false">( $B$1/$B$4 - D149*B149/( $B$5+$B$4 )    )* ( $B$6+$B$4 )</f>
        <v>13.43515625</v>
      </c>
      <c r="D149" s="0" t="n">
        <f aca="false">IF(  B149&lt;B141, -1, 1 )</f>
        <v>1</v>
      </c>
    </row>
    <row r="150" customFormat="false" ht="13.8" hidden="false" customHeight="false" outlineLevel="0" collapsed="false">
      <c r="A150" s="0" t="n">
        <v>141</v>
      </c>
      <c r="B150" s="5" t="n">
        <f aca="false">$B$2/256*A150</f>
        <v>1.376953125</v>
      </c>
      <c r="C150" s="0" t="n">
        <f aca="false">( $B$1/$B$4 - D150*B150/( $B$5+$B$4 )    )* ( $B$6+$B$4 )</f>
        <v>13.3130859375</v>
      </c>
      <c r="D150" s="0" t="n">
        <f aca="false">IF(  B150&lt;B142, -1, 1 )</f>
        <v>1</v>
      </c>
    </row>
    <row r="151" customFormat="false" ht="13.8" hidden="false" customHeight="false" outlineLevel="0" collapsed="false">
      <c r="A151" s="0" t="n">
        <v>142</v>
      </c>
      <c r="B151" s="5" t="n">
        <f aca="false">$B$2/256*A151</f>
        <v>1.38671875</v>
      </c>
      <c r="C151" s="0" t="n">
        <f aca="false">( $B$1/$B$4 - D151*B151/( $B$5+$B$4 )    )* ( $B$6+$B$4 )</f>
        <v>13.191015625</v>
      </c>
      <c r="D151" s="0" t="n">
        <f aca="false">IF(  B151&lt;B143, -1, 1 )</f>
        <v>1</v>
      </c>
    </row>
    <row r="152" customFormat="false" ht="13.8" hidden="false" customHeight="false" outlineLevel="0" collapsed="false">
      <c r="A152" s="0" t="n">
        <v>143</v>
      </c>
      <c r="B152" s="5" t="n">
        <f aca="false">$B$2/256*A152</f>
        <v>1.396484375</v>
      </c>
      <c r="C152" s="0" t="n">
        <f aca="false">( $B$1/$B$4 - D152*B152/( $B$5+$B$4 )    )* ( $B$6+$B$4 )</f>
        <v>13.0689453125</v>
      </c>
      <c r="D152" s="0" t="n">
        <f aca="false">IF(  B152&lt;B144, -1, 1 )</f>
        <v>1</v>
      </c>
    </row>
    <row r="153" customFormat="false" ht="13.8" hidden="false" customHeight="false" outlineLevel="0" collapsed="false">
      <c r="A153" s="0" t="n">
        <v>144</v>
      </c>
      <c r="B153" s="5" t="n">
        <f aca="false">$B$2/256*A153</f>
        <v>1.40625</v>
      </c>
      <c r="C153" s="0" t="n">
        <f aca="false">( $B$1/$B$4 - D153*B153/( $B$5+$B$4 )    )* ( $B$6+$B$4 )</f>
        <v>12.946875</v>
      </c>
      <c r="D153" s="0" t="n">
        <f aca="false">IF(  B153&lt;B145, -1, 1 )</f>
        <v>1</v>
      </c>
    </row>
    <row r="154" customFormat="false" ht="13.8" hidden="false" customHeight="false" outlineLevel="0" collapsed="false">
      <c r="A154" s="0" t="n">
        <v>145</v>
      </c>
      <c r="B154" s="5" t="n">
        <f aca="false">$B$2/256*A154</f>
        <v>1.416015625</v>
      </c>
      <c r="C154" s="0" t="n">
        <f aca="false">( $B$1/$B$4 - D154*B154/( $B$5+$B$4 )    )* ( $B$6+$B$4 )</f>
        <v>12.8248046875</v>
      </c>
      <c r="D154" s="0" t="n">
        <f aca="false">IF(  B154&lt;B146, -1, 1 )</f>
        <v>1</v>
      </c>
    </row>
    <row r="155" customFormat="false" ht="13.8" hidden="false" customHeight="false" outlineLevel="0" collapsed="false">
      <c r="A155" s="0" t="n">
        <v>146</v>
      </c>
      <c r="B155" s="5" t="n">
        <f aca="false">$B$2/256*A155</f>
        <v>1.42578125</v>
      </c>
      <c r="C155" s="0" t="n">
        <f aca="false">( $B$1/$B$4 - D155*B155/( $B$5+$B$4 )    )* ( $B$6+$B$4 )</f>
        <v>12.702734375</v>
      </c>
      <c r="D155" s="0" t="n">
        <f aca="false">IF(  B155&lt;B147, -1, 1 )</f>
        <v>1</v>
      </c>
    </row>
    <row r="156" customFormat="false" ht="13.8" hidden="false" customHeight="false" outlineLevel="0" collapsed="false">
      <c r="A156" s="0" t="n">
        <v>147</v>
      </c>
      <c r="B156" s="5" t="n">
        <f aca="false">$B$2/256*A156</f>
        <v>1.435546875</v>
      </c>
      <c r="C156" s="0" t="n">
        <f aca="false">( $B$1/$B$4 - D156*B156/( $B$5+$B$4 )    )* ( $B$6+$B$4 )</f>
        <v>12.5806640625</v>
      </c>
      <c r="D156" s="0" t="n">
        <f aca="false">IF(  B156&lt;B148, -1, 1 )</f>
        <v>1</v>
      </c>
    </row>
    <row r="157" customFormat="false" ht="13.8" hidden="false" customHeight="false" outlineLevel="0" collapsed="false">
      <c r="A157" s="0" t="n">
        <v>148</v>
      </c>
      <c r="B157" s="5" t="n">
        <f aca="false">$B$2/256*A157</f>
        <v>1.4453125</v>
      </c>
      <c r="C157" s="0" t="n">
        <f aca="false">( $B$1/$B$4 - D157*B157/( $B$5+$B$4 )    )* ( $B$6+$B$4 )</f>
        <v>12.45859375</v>
      </c>
      <c r="D157" s="0" t="n">
        <f aca="false">IF(  B157&lt;B149, -1, 1 )</f>
        <v>1</v>
      </c>
    </row>
    <row r="158" customFormat="false" ht="13.8" hidden="false" customHeight="false" outlineLevel="0" collapsed="false">
      <c r="A158" s="0" t="n">
        <v>149</v>
      </c>
      <c r="B158" s="5" t="n">
        <f aca="false">$B$2/256*A158</f>
        <v>1.455078125</v>
      </c>
      <c r="C158" s="0" t="n">
        <f aca="false">( $B$1/$B$4 - D158*B158/( $B$5+$B$4 )    )* ( $B$6+$B$4 )</f>
        <v>12.3365234375</v>
      </c>
      <c r="D158" s="0" t="n">
        <f aca="false">IF(  B158&lt;B150, -1, 1 )</f>
        <v>1</v>
      </c>
    </row>
    <row r="159" customFormat="false" ht="13.8" hidden="false" customHeight="false" outlineLevel="0" collapsed="false">
      <c r="A159" s="0" t="n">
        <v>150</v>
      </c>
      <c r="B159" s="5" t="n">
        <f aca="false">$B$2/256*A159</f>
        <v>1.46484375</v>
      </c>
      <c r="C159" s="0" t="n">
        <f aca="false">( $B$1/$B$4 - D159*B159/( $B$5+$B$4 )    )* ( $B$6+$B$4 )</f>
        <v>12.214453125</v>
      </c>
      <c r="D159" s="0" t="n">
        <f aca="false">IF(  B159&lt;B151, -1, 1 )</f>
        <v>1</v>
      </c>
    </row>
    <row r="160" customFormat="false" ht="13.8" hidden="false" customHeight="false" outlineLevel="0" collapsed="false">
      <c r="A160" s="0" t="n">
        <v>151</v>
      </c>
      <c r="B160" s="5" t="n">
        <f aca="false">$B$2/256*A160</f>
        <v>1.474609375</v>
      </c>
      <c r="C160" s="0" t="n">
        <f aca="false">( $B$1/$B$4 - D160*B160/( $B$5+$B$4 )    )* ( $B$6+$B$4 )</f>
        <v>12.0923828125</v>
      </c>
      <c r="D160" s="0" t="n">
        <f aca="false">IF(  B160&lt;B152, -1, 1 )</f>
        <v>1</v>
      </c>
    </row>
    <row r="161" customFormat="false" ht="13.8" hidden="false" customHeight="false" outlineLevel="0" collapsed="false">
      <c r="A161" s="0" t="n">
        <v>152</v>
      </c>
      <c r="B161" s="5" t="n">
        <f aca="false">$B$2/256*A161</f>
        <v>1.484375</v>
      </c>
      <c r="C161" s="0" t="n">
        <f aca="false">( $B$1/$B$4 - D161*B161/( $B$5+$B$4 )    )* ( $B$6+$B$4 )</f>
        <v>11.9703125</v>
      </c>
      <c r="D161" s="0" t="n">
        <f aca="false">IF(  B161&lt;B153, -1, 1 )</f>
        <v>1</v>
      </c>
    </row>
    <row r="162" customFormat="false" ht="13.8" hidden="false" customHeight="false" outlineLevel="0" collapsed="false">
      <c r="A162" s="0" t="n">
        <v>153</v>
      </c>
      <c r="B162" s="5" t="n">
        <f aca="false">$B$2/256*A162</f>
        <v>1.494140625</v>
      </c>
      <c r="C162" s="0" t="n">
        <f aca="false">( $B$1/$B$4 - D162*B162/( $B$5+$B$4 )    )* ( $B$6+$B$4 )</f>
        <v>11.8482421875</v>
      </c>
      <c r="D162" s="0" t="n">
        <f aca="false">IF(  B162&lt;B154, -1, 1 )</f>
        <v>1</v>
      </c>
    </row>
    <row r="163" customFormat="false" ht="13.8" hidden="false" customHeight="false" outlineLevel="0" collapsed="false">
      <c r="A163" s="0" t="n">
        <v>154</v>
      </c>
      <c r="B163" s="5" t="n">
        <f aca="false">$B$2/256*A163</f>
        <v>1.50390625</v>
      </c>
      <c r="C163" s="0" t="n">
        <f aca="false">( $B$1/$B$4 - D163*B163/( $B$5+$B$4 )    )* ( $B$6+$B$4 )</f>
        <v>11.726171875</v>
      </c>
      <c r="D163" s="0" t="n">
        <f aca="false">IF(  B163&lt;B155, -1, 1 )</f>
        <v>1</v>
      </c>
    </row>
    <row r="164" customFormat="false" ht="13.8" hidden="false" customHeight="false" outlineLevel="0" collapsed="false">
      <c r="A164" s="0" t="n">
        <v>155</v>
      </c>
      <c r="B164" s="5" t="n">
        <f aca="false">$B$2/256*A164</f>
        <v>1.513671875</v>
      </c>
      <c r="C164" s="0" t="n">
        <f aca="false">( $B$1/$B$4 - D164*B164/( $B$5+$B$4 )    )* ( $B$6+$B$4 )</f>
        <v>11.6041015625</v>
      </c>
      <c r="D164" s="0" t="n">
        <f aca="false">IF(  B164&lt;B156, -1, 1 )</f>
        <v>1</v>
      </c>
    </row>
    <row r="165" customFormat="false" ht="13.8" hidden="false" customHeight="false" outlineLevel="0" collapsed="false">
      <c r="A165" s="0" t="n">
        <v>156</v>
      </c>
      <c r="B165" s="5" t="n">
        <f aca="false">$B$2/256*A165</f>
        <v>1.5234375</v>
      </c>
      <c r="C165" s="0" t="n">
        <f aca="false">( $B$1/$B$4 - D165*B165/( $B$5+$B$4 )    )* ( $B$6+$B$4 )</f>
        <v>11.48203125</v>
      </c>
      <c r="D165" s="0" t="n">
        <f aca="false">IF(  B165&lt;B157, -1, 1 )</f>
        <v>1</v>
      </c>
    </row>
    <row r="166" customFormat="false" ht="13.8" hidden="false" customHeight="false" outlineLevel="0" collapsed="false">
      <c r="A166" s="0" t="n">
        <v>157</v>
      </c>
      <c r="B166" s="5" t="n">
        <f aca="false">$B$2/256*A166</f>
        <v>1.533203125</v>
      </c>
      <c r="C166" s="0" t="n">
        <f aca="false">( $B$1/$B$4 - D166*B166/( $B$5+$B$4 )    )* ( $B$6+$B$4 )</f>
        <v>11.3599609375</v>
      </c>
      <c r="D166" s="0" t="n">
        <f aca="false">IF(  B166&lt;B158, -1, 1 )</f>
        <v>1</v>
      </c>
    </row>
    <row r="167" customFormat="false" ht="13.8" hidden="false" customHeight="false" outlineLevel="0" collapsed="false">
      <c r="A167" s="0" t="n">
        <v>158</v>
      </c>
      <c r="B167" s="5" t="n">
        <f aca="false">$B$2/256*A167</f>
        <v>1.54296875</v>
      </c>
      <c r="C167" s="0" t="n">
        <f aca="false">( $B$1/$B$4 - D167*B167/( $B$5+$B$4 )    )* ( $B$6+$B$4 )</f>
        <v>11.237890625</v>
      </c>
      <c r="D167" s="0" t="n">
        <f aca="false">IF(  B167&lt;B159, -1, 1 )</f>
        <v>1</v>
      </c>
    </row>
    <row r="168" customFormat="false" ht="13.8" hidden="false" customHeight="false" outlineLevel="0" collapsed="false">
      <c r="A168" s="0" t="n">
        <v>159</v>
      </c>
      <c r="B168" s="5" t="n">
        <f aca="false">$B$2/256*A168</f>
        <v>1.552734375</v>
      </c>
      <c r="C168" s="0" t="n">
        <f aca="false">( $B$1/$B$4 - D168*B168/( $B$5+$B$4 )    )* ( $B$6+$B$4 )</f>
        <v>11.1158203125</v>
      </c>
      <c r="D168" s="0" t="n">
        <f aca="false">IF(  B168&lt;B160, -1, 1 )</f>
        <v>1</v>
      </c>
    </row>
    <row r="169" customFormat="false" ht="13.8" hidden="false" customHeight="false" outlineLevel="0" collapsed="false">
      <c r="A169" s="0" t="n">
        <v>160</v>
      </c>
      <c r="B169" s="5" t="n">
        <f aca="false">$B$2/256*A169</f>
        <v>1.5625</v>
      </c>
      <c r="C169" s="0" t="n">
        <f aca="false">( $B$1/$B$4 - D169*B169/( $B$5+$B$4 )    )* ( $B$6+$B$4 )</f>
        <v>10.99375</v>
      </c>
      <c r="D169" s="0" t="n">
        <f aca="false">IF(  B169&lt;B161, -1, 1 )</f>
        <v>1</v>
      </c>
    </row>
    <row r="170" customFormat="false" ht="13.8" hidden="false" customHeight="false" outlineLevel="0" collapsed="false">
      <c r="A170" s="0" t="n">
        <v>161</v>
      </c>
      <c r="B170" s="5" t="n">
        <f aca="false">$B$2/256*A170</f>
        <v>1.572265625</v>
      </c>
      <c r="C170" s="0" t="n">
        <f aca="false">( $B$1/$B$4 - D170*B170/( $B$5+$B$4 )    )* ( $B$6+$B$4 )</f>
        <v>10.8716796875</v>
      </c>
      <c r="D170" s="0" t="n">
        <f aca="false">IF(  B170&lt;B162, -1, 1 )</f>
        <v>1</v>
      </c>
    </row>
    <row r="171" customFormat="false" ht="13.8" hidden="false" customHeight="false" outlineLevel="0" collapsed="false">
      <c r="A171" s="0" t="n">
        <v>162</v>
      </c>
      <c r="B171" s="5" t="n">
        <f aca="false">$B$2/256*A171</f>
        <v>1.58203125</v>
      </c>
      <c r="C171" s="0" t="n">
        <f aca="false">( $B$1/$B$4 - D171*B171/( $B$5+$B$4 )    )* ( $B$6+$B$4 )</f>
        <v>10.749609375</v>
      </c>
      <c r="D171" s="0" t="n">
        <f aca="false">IF(  B171&lt;B163, -1, 1 )</f>
        <v>1</v>
      </c>
    </row>
    <row r="172" customFormat="false" ht="13.8" hidden="false" customHeight="false" outlineLevel="0" collapsed="false">
      <c r="A172" s="0" t="n">
        <v>163</v>
      </c>
      <c r="B172" s="5" t="n">
        <f aca="false">$B$2/256*A172</f>
        <v>1.591796875</v>
      </c>
      <c r="C172" s="0" t="n">
        <f aca="false">( $B$1/$B$4 - D172*B172/( $B$5+$B$4 )    )* ( $B$6+$B$4 )</f>
        <v>10.6275390625</v>
      </c>
      <c r="D172" s="0" t="n">
        <f aca="false">IF(  B172&lt;B164, -1, 1 )</f>
        <v>1</v>
      </c>
    </row>
    <row r="173" customFormat="false" ht="13.8" hidden="false" customHeight="false" outlineLevel="0" collapsed="false">
      <c r="A173" s="0" t="n">
        <v>164</v>
      </c>
      <c r="B173" s="5" t="n">
        <f aca="false">$B$2/256*A173</f>
        <v>1.6015625</v>
      </c>
      <c r="C173" s="0" t="n">
        <f aca="false">( $B$1/$B$4 - D173*B173/( $B$5+$B$4 )    )* ( $B$6+$B$4 )</f>
        <v>10.50546875</v>
      </c>
      <c r="D173" s="0" t="n">
        <f aca="false">IF(  B173&lt;B165, -1, 1 )</f>
        <v>1</v>
      </c>
    </row>
    <row r="174" customFormat="false" ht="13.8" hidden="false" customHeight="false" outlineLevel="0" collapsed="false">
      <c r="A174" s="0" t="n">
        <v>165</v>
      </c>
      <c r="B174" s="5" t="n">
        <f aca="false">$B$2/256*A174</f>
        <v>1.611328125</v>
      </c>
      <c r="C174" s="0" t="n">
        <f aca="false">( $B$1/$B$4 - D174*B174/( $B$5+$B$4 )    )* ( $B$6+$B$4 )</f>
        <v>10.3833984375</v>
      </c>
      <c r="D174" s="0" t="n">
        <f aca="false">IF(  B174&lt;B166, -1, 1 )</f>
        <v>1</v>
      </c>
    </row>
    <row r="175" customFormat="false" ht="13.8" hidden="false" customHeight="false" outlineLevel="0" collapsed="false">
      <c r="A175" s="0" t="n">
        <v>166</v>
      </c>
      <c r="B175" s="5" t="n">
        <f aca="false">$B$2/256*A175</f>
        <v>1.62109375</v>
      </c>
      <c r="C175" s="0" t="n">
        <f aca="false">( $B$1/$B$4 - D175*B175/( $B$5+$B$4 )    )* ( $B$6+$B$4 )</f>
        <v>10.261328125</v>
      </c>
      <c r="D175" s="0" t="n">
        <f aca="false">IF(  B175&lt;B167, -1, 1 )</f>
        <v>1</v>
      </c>
    </row>
    <row r="176" customFormat="false" ht="13.8" hidden="false" customHeight="false" outlineLevel="0" collapsed="false">
      <c r="A176" s="0" t="n">
        <v>167</v>
      </c>
      <c r="B176" s="5" t="n">
        <f aca="false">$B$2/256*A176</f>
        <v>1.630859375</v>
      </c>
      <c r="C176" s="0" t="n">
        <f aca="false">( $B$1/$B$4 - D176*B176/( $B$5+$B$4 )    )* ( $B$6+$B$4 )</f>
        <v>10.1392578125</v>
      </c>
      <c r="D176" s="0" t="n">
        <f aca="false">IF(  B176&lt;B168, -1, 1 )</f>
        <v>1</v>
      </c>
    </row>
    <row r="177" customFormat="false" ht="13.8" hidden="false" customHeight="false" outlineLevel="0" collapsed="false">
      <c r="A177" s="0" t="n">
        <v>168</v>
      </c>
      <c r="B177" s="5" t="n">
        <f aca="false">$B$2/256*A177</f>
        <v>1.640625</v>
      </c>
      <c r="C177" s="0" t="n">
        <f aca="false">( $B$1/$B$4 - D177*B177/( $B$5+$B$4 )    )* ( $B$6+$B$4 )</f>
        <v>10.0171875</v>
      </c>
      <c r="D177" s="0" t="n">
        <f aca="false">IF(  B177&lt;B169, -1, 1 )</f>
        <v>1</v>
      </c>
    </row>
    <row r="178" customFormat="false" ht="13.8" hidden="false" customHeight="false" outlineLevel="0" collapsed="false">
      <c r="A178" s="0" t="n">
        <v>169</v>
      </c>
      <c r="B178" s="5" t="n">
        <f aca="false">$B$2/256*A178</f>
        <v>1.650390625</v>
      </c>
      <c r="C178" s="0" t="n">
        <f aca="false">( $B$1/$B$4 - D178*B178/( $B$5+$B$4 )    )* ( $B$6+$B$4 )</f>
        <v>9.8951171875</v>
      </c>
      <c r="D178" s="0" t="n">
        <f aca="false">IF(  B178&lt;B170, -1, 1 )</f>
        <v>1</v>
      </c>
    </row>
    <row r="179" customFormat="false" ht="13.8" hidden="false" customHeight="false" outlineLevel="0" collapsed="false">
      <c r="A179" s="0" t="n">
        <v>170</v>
      </c>
      <c r="B179" s="5" t="n">
        <f aca="false">$B$2/256*A179</f>
        <v>1.66015625</v>
      </c>
      <c r="C179" s="0" t="n">
        <f aca="false">( $B$1/$B$4 - D179*B179/( $B$5+$B$4 )    )* ( $B$6+$B$4 )</f>
        <v>9.773046875</v>
      </c>
      <c r="D179" s="0" t="n">
        <f aca="false">IF(  B179&lt;B171, -1, 1 )</f>
        <v>1</v>
      </c>
    </row>
    <row r="180" customFormat="false" ht="13.8" hidden="false" customHeight="false" outlineLevel="0" collapsed="false">
      <c r="A180" s="0" t="n">
        <v>171</v>
      </c>
      <c r="B180" s="5" t="n">
        <f aca="false">$B$2/256*A180</f>
        <v>1.669921875</v>
      </c>
      <c r="C180" s="0" t="n">
        <f aca="false">( $B$1/$B$4 - D180*B180/( $B$5+$B$4 )    )* ( $B$6+$B$4 )</f>
        <v>9.6509765625</v>
      </c>
      <c r="D180" s="0" t="n">
        <f aca="false">IF(  B180&lt;B172, -1, 1 )</f>
        <v>1</v>
      </c>
    </row>
    <row r="181" customFormat="false" ht="13.8" hidden="false" customHeight="false" outlineLevel="0" collapsed="false">
      <c r="A181" s="0" t="n">
        <v>172</v>
      </c>
      <c r="B181" s="5" t="n">
        <f aca="false">$B$2/256*A181</f>
        <v>1.6796875</v>
      </c>
      <c r="C181" s="0" t="n">
        <f aca="false">( $B$1/$B$4 - D181*B181/( $B$5+$B$4 )    )* ( $B$6+$B$4 )</f>
        <v>9.52890625</v>
      </c>
      <c r="D181" s="0" t="n">
        <f aca="false">IF(  B181&lt;B173, -1, 1 )</f>
        <v>1</v>
      </c>
    </row>
    <row r="182" customFormat="false" ht="13.8" hidden="false" customHeight="false" outlineLevel="0" collapsed="false">
      <c r="A182" s="0" t="n">
        <v>173</v>
      </c>
      <c r="B182" s="5" t="n">
        <f aca="false">$B$2/256*A182</f>
        <v>1.689453125</v>
      </c>
      <c r="C182" s="0" t="n">
        <f aca="false">( $B$1/$B$4 - D182*B182/( $B$5+$B$4 )    )* ( $B$6+$B$4 )</f>
        <v>9.4068359375</v>
      </c>
      <c r="D182" s="0" t="n">
        <f aca="false">IF(  B182&lt;B174, -1, 1 )</f>
        <v>1</v>
      </c>
    </row>
    <row r="183" customFormat="false" ht="13.8" hidden="false" customHeight="false" outlineLevel="0" collapsed="false">
      <c r="A183" s="0" t="n">
        <v>174</v>
      </c>
      <c r="B183" s="5" t="n">
        <f aca="false">$B$2/256*A183</f>
        <v>1.69921875</v>
      </c>
      <c r="C183" s="0" t="n">
        <f aca="false">( $B$1/$B$4 - D183*B183/( $B$5+$B$4 )    )* ( $B$6+$B$4 )</f>
        <v>9.284765625</v>
      </c>
      <c r="D183" s="0" t="n">
        <f aca="false">IF(  B183&lt;B175, -1, 1 )</f>
        <v>1</v>
      </c>
    </row>
    <row r="184" customFormat="false" ht="13.8" hidden="false" customHeight="false" outlineLevel="0" collapsed="false">
      <c r="A184" s="0" t="n">
        <v>175</v>
      </c>
      <c r="B184" s="5" t="n">
        <f aca="false">$B$2/256*A184</f>
        <v>1.708984375</v>
      </c>
      <c r="C184" s="0" t="n">
        <f aca="false">( $B$1/$B$4 - D184*B184/( $B$5+$B$4 )    )* ( $B$6+$B$4 )</f>
        <v>9.1626953125</v>
      </c>
      <c r="D184" s="0" t="n">
        <f aca="false">IF(  B184&lt;B176, -1, 1 )</f>
        <v>1</v>
      </c>
    </row>
    <row r="185" customFormat="false" ht="13.8" hidden="false" customHeight="false" outlineLevel="0" collapsed="false">
      <c r="A185" s="0" t="n">
        <v>176</v>
      </c>
      <c r="B185" s="5" t="n">
        <f aca="false">$B$2/256*A185</f>
        <v>1.71875</v>
      </c>
      <c r="C185" s="0" t="n">
        <f aca="false">( $B$1/$B$4 - D185*B185/( $B$5+$B$4 )    )* ( $B$6+$B$4 )</f>
        <v>9.040625</v>
      </c>
      <c r="D185" s="0" t="n">
        <f aca="false">IF(  B185&lt;B177, -1, 1 )</f>
        <v>1</v>
      </c>
    </row>
    <row r="186" customFormat="false" ht="13.8" hidden="false" customHeight="false" outlineLevel="0" collapsed="false">
      <c r="A186" s="0" t="n">
        <v>177</v>
      </c>
      <c r="B186" s="5" t="n">
        <f aca="false">$B$2/256*A186</f>
        <v>1.728515625</v>
      </c>
      <c r="C186" s="0" t="n">
        <f aca="false">( $B$1/$B$4 - D186*B186/( $B$5+$B$4 )    )* ( $B$6+$B$4 )</f>
        <v>8.9185546875</v>
      </c>
      <c r="D186" s="0" t="n">
        <f aca="false">IF(  B186&lt;B178, -1, 1 )</f>
        <v>1</v>
      </c>
    </row>
    <row r="187" customFormat="false" ht="13.8" hidden="false" customHeight="false" outlineLevel="0" collapsed="false">
      <c r="A187" s="0" t="n">
        <v>178</v>
      </c>
      <c r="B187" s="5" t="n">
        <f aca="false">$B$2/256*A187</f>
        <v>1.73828125</v>
      </c>
      <c r="C187" s="0" t="n">
        <f aca="false">( $B$1/$B$4 - D187*B187/( $B$5+$B$4 )    )* ( $B$6+$B$4 )</f>
        <v>8.796484375</v>
      </c>
      <c r="D187" s="0" t="n">
        <f aca="false">IF(  B187&lt;B179, -1, 1 )</f>
        <v>1</v>
      </c>
    </row>
    <row r="188" customFormat="false" ht="13.8" hidden="false" customHeight="false" outlineLevel="0" collapsed="false">
      <c r="A188" s="0" t="n">
        <v>179</v>
      </c>
      <c r="B188" s="5" t="n">
        <f aca="false">$B$2/256*A188</f>
        <v>1.748046875</v>
      </c>
      <c r="C188" s="0" t="n">
        <f aca="false">( $B$1/$B$4 - D188*B188/( $B$5+$B$4 )    )* ( $B$6+$B$4 )</f>
        <v>8.6744140625</v>
      </c>
      <c r="D188" s="0" t="n">
        <f aca="false">IF(  B188&lt;B180, -1, 1 )</f>
        <v>1</v>
      </c>
    </row>
    <row r="189" customFormat="false" ht="13.8" hidden="false" customHeight="false" outlineLevel="0" collapsed="false">
      <c r="A189" s="0" t="n">
        <v>180</v>
      </c>
      <c r="B189" s="5" t="n">
        <f aca="false">$B$2/256*A189</f>
        <v>1.7578125</v>
      </c>
      <c r="C189" s="0" t="n">
        <f aca="false">( $B$1/$B$4 - D189*B189/( $B$5+$B$4 )    )* ( $B$6+$B$4 )</f>
        <v>8.55234375</v>
      </c>
      <c r="D189" s="0" t="n">
        <f aca="false">IF(  B189&lt;B181, -1, 1 )</f>
        <v>1</v>
      </c>
    </row>
    <row r="190" customFormat="false" ht="13.8" hidden="false" customHeight="false" outlineLevel="0" collapsed="false">
      <c r="A190" s="0" t="n">
        <v>181</v>
      </c>
      <c r="B190" s="5" t="n">
        <f aca="false">$B$2/256*A190</f>
        <v>1.767578125</v>
      </c>
      <c r="C190" s="0" t="n">
        <f aca="false">( $B$1/$B$4 - D190*B190/( $B$5+$B$4 )    )* ( $B$6+$B$4 )</f>
        <v>8.4302734375</v>
      </c>
      <c r="D190" s="0" t="n">
        <f aca="false">IF(  B190&lt;B182, -1, 1 )</f>
        <v>1</v>
      </c>
    </row>
    <row r="191" customFormat="false" ht="13.8" hidden="false" customHeight="false" outlineLevel="0" collapsed="false">
      <c r="A191" s="0" t="n">
        <v>182</v>
      </c>
      <c r="B191" s="5" t="n">
        <f aca="false">$B$2/256*A191</f>
        <v>1.77734375</v>
      </c>
      <c r="C191" s="0" t="n">
        <f aca="false">( $B$1/$B$4 - D191*B191/( $B$5+$B$4 )    )* ( $B$6+$B$4 )</f>
        <v>8.308203125</v>
      </c>
      <c r="D191" s="0" t="n">
        <f aca="false">IF(  B191&lt;B183, -1, 1 )</f>
        <v>1</v>
      </c>
    </row>
    <row r="192" customFormat="false" ht="13.8" hidden="false" customHeight="false" outlineLevel="0" collapsed="false">
      <c r="A192" s="0" t="n">
        <v>183</v>
      </c>
      <c r="B192" s="5" t="n">
        <f aca="false">$B$2/256*A192</f>
        <v>1.787109375</v>
      </c>
      <c r="C192" s="0" t="n">
        <f aca="false">( $B$1/$B$4 - D192*B192/( $B$5+$B$4 )    )* ( $B$6+$B$4 )</f>
        <v>8.1861328125</v>
      </c>
      <c r="D192" s="0" t="n">
        <f aca="false">IF(  B192&lt;B184, -1, 1 )</f>
        <v>1</v>
      </c>
    </row>
    <row r="193" customFormat="false" ht="13.8" hidden="false" customHeight="false" outlineLevel="0" collapsed="false">
      <c r="A193" s="0" t="n">
        <v>184</v>
      </c>
      <c r="B193" s="5" t="n">
        <f aca="false">$B$2/256*A193</f>
        <v>1.796875</v>
      </c>
      <c r="C193" s="0" t="n">
        <f aca="false">( $B$1/$B$4 - D193*B193/( $B$5+$B$4 )    )* ( $B$6+$B$4 )</f>
        <v>8.0640625</v>
      </c>
      <c r="D193" s="0" t="n">
        <f aca="false">IF(  B193&lt;B185, -1, 1 )</f>
        <v>1</v>
      </c>
    </row>
    <row r="194" customFormat="false" ht="13.8" hidden="false" customHeight="false" outlineLevel="0" collapsed="false">
      <c r="A194" s="0" t="n">
        <v>185</v>
      </c>
      <c r="B194" s="5" t="n">
        <f aca="false">$B$2/256*A194</f>
        <v>1.806640625</v>
      </c>
      <c r="C194" s="0" t="n">
        <f aca="false">( $B$1/$B$4 - D194*B194/( $B$5+$B$4 )    )* ( $B$6+$B$4 )</f>
        <v>7.9419921875</v>
      </c>
      <c r="D194" s="0" t="n">
        <f aca="false">IF(  B194&lt;B186, -1, 1 )</f>
        <v>1</v>
      </c>
    </row>
    <row r="195" customFormat="false" ht="13.8" hidden="false" customHeight="false" outlineLevel="0" collapsed="false">
      <c r="A195" s="0" t="n">
        <v>186</v>
      </c>
      <c r="B195" s="5" t="n">
        <f aca="false">$B$2/256*A195</f>
        <v>1.81640625</v>
      </c>
      <c r="C195" s="0" t="n">
        <f aca="false">( $B$1/$B$4 - D195*B195/( $B$5+$B$4 )    )* ( $B$6+$B$4 )</f>
        <v>7.819921875</v>
      </c>
      <c r="D195" s="0" t="n">
        <f aca="false">IF(  B195&lt;B187, -1, 1 )</f>
        <v>1</v>
      </c>
    </row>
    <row r="196" customFormat="false" ht="13.8" hidden="false" customHeight="false" outlineLevel="0" collapsed="false">
      <c r="A196" s="0" t="n">
        <v>187</v>
      </c>
      <c r="B196" s="5" t="n">
        <f aca="false">$B$2/256*A196</f>
        <v>1.826171875</v>
      </c>
      <c r="C196" s="0" t="n">
        <f aca="false">( $B$1/$B$4 - D196*B196/( $B$5+$B$4 )    )* ( $B$6+$B$4 )</f>
        <v>7.6978515625</v>
      </c>
      <c r="D196" s="0" t="n">
        <f aca="false">IF(  B196&lt;B188, -1, 1 )</f>
        <v>1</v>
      </c>
    </row>
    <row r="197" customFormat="false" ht="13.8" hidden="false" customHeight="false" outlineLevel="0" collapsed="false">
      <c r="A197" s="0" t="n">
        <v>188</v>
      </c>
      <c r="B197" s="5" t="n">
        <f aca="false">$B$2/256*A197</f>
        <v>1.8359375</v>
      </c>
      <c r="C197" s="0" t="n">
        <f aca="false">( $B$1/$B$4 - D197*B197/( $B$5+$B$4 )    )* ( $B$6+$B$4 )</f>
        <v>7.57578125</v>
      </c>
      <c r="D197" s="0" t="n">
        <f aca="false">IF(  B197&lt;B189, -1, 1 )</f>
        <v>1</v>
      </c>
    </row>
    <row r="198" customFormat="false" ht="13.8" hidden="false" customHeight="false" outlineLevel="0" collapsed="false">
      <c r="A198" s="0" t="n">
        <v>189</v>
      </c>
      <c r="B198" s="5" t="n">
        <f aca="false">$B$2/256*A198</f>
        <v>1.845703125</v>
      </c>
      <c r="C198" s="0" t="n">
        <f aca="false">( $B$1/$B$4 - D198*B198/( $B$5+$B$4 )    )* ( $B$6+$B$4 )</f>
        <v>7.4537109375</v>
      </c>
      <c r="D198" s="0" t="n">
        <f aca="false">IF(  B198&lt;B190, -1, 1 )</f>
        <v>1</v>
      </c>
    </row>
    <row r="199" customFormat="false" ht="13.8" hidden="false" customHeight="false" outlineLevel="0" collapsed="false">
      <c r="A199" s="0" t="n">
        <v>190</v>
      </c>
      <c r="B199" s="5" t="n">
        <f aca="false">$B$2/256*A199</f>
        <v>1.85546875</v>
      </c>
      <c r="C199" s="0" t="n">
        <f aca="false">( $B$1/$B$4 - D199*B199/( $B$5+$B$4 )    )* ( $B$6+$B$4 )</f>
        <v>7.331640625</v>
      </c>
      <c r="D199" s="0" t="n">
        <f aca="false">IF(  B199&lt;B191, -1, 1 )</f>
        <v>1</v>
      </c>
    </row>
    <row r="200" customFormat="false" ht="13.8" hidden="false" customHeight="false" outlineLevel="0" collapsed="false">
      <c r="A200" s="0" t="n">
        <v>191</v>
      </c>
      <c r="B200" s="5" t="n">
        <f aca="false">$B$2/256*A200</f>
        <v>1.865234375</v>
      </c>
      <c r="C200" s="0" t="n">
        <f aca="false">( $B$1/$B$4 - D200*B200/( $B$5+$B$4 )    )* ( $B$6+$B$4 )</f>
        <v>7.2095703125</v>
      </c>
      <c r="D200" s="0" t="n">
        <f aca="false">IF(  B200&lt;B192, -1, 1 )</f>
        <v>1</v>
      </c>
    </row>
    <row r="201" customFormat="false" ht="13.8" hidden="false" customHeight="false" outlineLevel="0" collapsed="false">
      <c r="A201" s="0" t="n">
        <v>192</v>
      </c>
      <c r="B201" s="5" t="n">
        <f aca="false">$B$2/256*A201</f>
        <v>1.875</v>
      </c>
      <c r="C201" s="0" t="n">
        <f aca="false">( $B$1/$B$4 - D201*B201/( $B$5+$B$4 )    )* ( $B$6+$B$4 )</f>
        <v>7.0875</v>
      </c>
      <c r="D201" s="0" t="n">
        <f aca="false">IF(  B201&lt;B193, -1, 1 )</f>
        <v>1</v>
      </c>
    </row>
    <row r="202" customFormat="false" ht="13.8" hidden="false" customHeight="false" outlineLevel="0" collapsed="false">
      <c r="A202" s="0" t="n">
        <v>193</v>
      </c>
      <c r="B202" s="5" t="n">
        <f aca="false">$B$2/256*A202</f>
        <v>1.884765625</v>
      </c>
      <c r="C202" s="0" t="n">
        <f aca="false">( $B$1/$B$4 - D202*B202/( $B$5+$B$4 )    )* ( $B$6+$B$4 )</f>
        <v>6.9654296875</v>
      </c>
      <c r="D202" s="0" t="n">
        <f aca="false">IF(  B202&lt;B194, -1, 1 )</f>
        <v>1</v>
      </c>
    </row>
    <row r="203" customFormat="false" ht="13.8" hidden="false" customHeight="false" outlineLevel="0" collapsed="false">
      <c r="A203" s="0" t="n">
        <v>194</v>
      </c>
      <c r="B203" s="5" t="n">
        <f aca="false">$B$2/256*A203</f>
        <v>1.89453125</v>
      </c>
      <c r="C203" s="0" t="n">
        <f aca="false">( $B$1/$B$4 - D203*B203/( $B$5+$B$4 )    )* ( $B$6+$B$4 )</f>
        <v>6.843359375</v>
      </c>
      <c r="D203" s="0" t="n">
        <f aca="false">IF(  B203&lt;B195, -1, 1 )</f>
        <v>1</v>
      </c>
    </row>
    <row r="204" customFormat="false" ht="13.8" hidden="false" customHeight="false" outlineLevel="0" collapsed="false">
      <c r="A204" s="0" t="n">
        <v>195</v>
      </c>
      <c r="B204" s="5" t="n">
        <f aca="false">$B$2/256*A204</f>
        <v>1.904296875</v>
      </c>
      <c r="C204" s="0" t="n">
        <f aca="false">( $B$1/$B$4 - D204*B204/( $B$5+$B$4 )    )* ( $B$6+$B$4 )</f>
        <v>6.7212890625</v>
      </c>
      <c r="D204" s="0" t="n">
        <f aca="false">IF(  B204&lt;B196, -1, 1 )</f>
        <v>1</v>
      </c>
    </row>
    <row r="205" customFormat="false" ht="13.8" hidden="false" customHeight="false" outlineLevel="0" collapsed="false">
      <c r="A205" s="0" t="n">
        <v>196</v>
      </c>
      <c r="B205" s="5" t="n">
        <f aca="false">$B$2/256*A205</f>
        <v>1.9140625</v>
      </c>
      <c r="C205" s="0" t="n">
        <f aca="false">( $B$1/$B$4 - D205*B205/( $B$5+$B$4 )    )* ( $B$6+$B$4 )</f>
        <v>6.59921875</v>
      </c>
      <c r="D205" s="0" t="n">
        <f aca="false">IF(  B205&lt;B197, -1, 1 )</f>
        <v>1</v>
      </c>
    </row>
    <row r="206" customFormat="false" ht="13.8" hidden="false" customHeight="false" outlineLevel="0" collapsed="false">
      <c r="A206" s="0" t="n">
        <v>197</v>
      </c>
      <c r="B206" s="5" t="n">
        <f aca="false">$B$2/256*A206</f>
        <v>1.923828125</v>
      </c>
      <c r="C206" s="0" t="n">
        <f aca="false">( $B$1/$B$4 - D206*B206/( $B$5+$B$4 )    )* ( $B$6+$B$4 )</f>
        <v>6.4771484375</v>
      </c>
      <c r="D206" s="0" t="n">
        <f aca="false">IF(  B206&lt;B198, -1, 1 )</f>
        <v>1</v>
      </c>
    </row>
    <row r="207" customFormat="false" ht="13.8" hidden="false" customHeight="false" outlineLevel="0" collapsed="false">
      <c r="A207" s="0" t="n">
        <v>198</v>
      </c>
      <c r="B207" s="5" t="n">
        <f aca="false">$B$2/256*A207</f>
        <v>1.93359375</v>
      </c>
      <c r="C207" s="0" t="n">
        <f aca="false">( $B$1/$B$4 - D207*B207/( $B$5+$B$4 )    )* ( $B$6+$B$4 )</f>
        <v>6.355078125</v>
      </c>
      <c r="D207" s="0" t="n">
        <f aca="false">IF(  B207&lt;B199, -1, 1 )</f>
        <v>1</v>
      </c>
    </row>
    <row r="208" customFormat="false" ht="13.8" hidden="false" customHeight="false" outlineLevel="0" collapsed="false">
      <c r="A208" s="0" t="n">
        <v>199</v>
      </c>
      <c r="B208" s="5" t="n">
        <f aca="false">$B$2/256*A208</f>
        <v>1.943359375</v>
      </c>
      <c r="C208" s="0" t="n">
        <f aca="false">( $B$1/$B$4 - D208*B208/( $B$5+$B$4 )    )* ( $B$6+$B$4 )</f>
        <v>6.2330078125</v>
      </c>
      <c r="D208" s="0" t="n">
        <f aca="false">IF(  B208&lt;B200, -1, 1 )</f>
        <v>1</v>
      </c>
    </row>
    <row r="209" customFormat="false" ht="13.8" hidden="false" customHeight="false" outlineLevel="0" collapsed="false">
      <c r="A209" s="0" t="n">
        <v>200</v>
      </c>
      <c r="B209" s="5" t="n">
        <f aca="false">$B$2/256*A209</f>
        <v>1.953125</v>
      </c>
      <c r="C209" s="0" t="n">
        <f aca="false">( $B$1/$B$4 - D209*B209/( $B$5+$B$4 )    )* ( $B$6+$B$4 )</f>
        <v>6.1109375</v>
      </c>
      <c r="D209" s="0" t="n">
        <f aca="false">IF(  B209&lt;B201, -1, 1 )</f>
        <v>1</v>
      </c>
    </row>
    <row r="210" customFormat="false" ht="13.8" hidden="false" customHeight="false" outlineLevel="0" collapsed="false">
      <c r="A210" s="0" t="n">
        <v>201</v>
      </c>
      <c r="B210" s="5" t="n">
        <f aca="false">$B$2/256*A210</f>
        <v>1.962890625</v>
      </c>
      <c r="C210" s="0" t="n">
        <f aca="false">( $B$1/$B$4 - D210*B210/( $B$5+$B$4 )    )* ( $B$6+$B$4 )</f>
        <v>5.98886718750001</v>
      </c>
      <c r="D210" s="0" t="n">
        <f aca="false">IF(  B210&lt;B202, -1, 1 )</f>
        <v>1</v>
      </c>
    </row>
    <row r="211" customFormat="false" ht="13.8" hidden="false" customHeight="false" outlineLevel="0" collapsed="false">
      <c r="A211" s="0" t="n">
        <v>202</v>
      </c>
      <c r="B211" s="5" t="n">
        <f aca="false">$B$2/256*A211</f>
        <v>1.97265625</v>
      </c>
      <c r="C211" s="0" t="n">
        <f aca="false">( $B$1/$B$4 - D211*B211/( $B$5+$B$4 )    )* ( $B$6+$B$4 )</f>
        <v>5.866796875</v>
      </c>
      <c r="D211" s="0" t="n">
        <f aca="false">IF(  B211&lt;B203, -1, 1 )</f>
        <v>1</v>
      </c>
    </row>
    <row r="212" customFormat="false" ht="13.8" hidden="false" customHeight="false" outlineLevel="0" collapsed="false">
      <c r="A212" s="0" t="n">
        <v>203</v>
      </c>
      <c r="B212" s="5" t="n">
        <f aca="false">$B$2/256*A212</f>
        <v>1.982421875</v>
      </c>
      <c r="C212" s="0" t="n">
        <f aca="false">( $B$1/$B$4 - D212*B212/( $B$5+$B$4 )    )* ( $B$6+$B$4 )</f>
        <v>5.74472656250001</v>
      </c>
      <c r="D212" s="0" t="n">
        <f aca="false">IF(  B212&lt;B204, -1, 1 )</f>
        <v>1</v>
      </c>
    </row>
    <row r="213" customFormat="false" ht="13.8" hidden="false" customHeight="false" outlineLevel="0" collapsed="false">
      <c r="A213" s="0" t="n">
        <v>204</v>
      </c>
      <c r="B213" s="5" t="n">
        <f aca="false">$B$2/256*A213</f>
        <v>1.9921875</v>
      </c>
      <c r="C213" s="0" t="n">
        <f aca="false">( $B$1/$B$4 - D213*B213/( $B$5+$B$4 )    )* ( $B$6+$B$4 )</f>
        <v>5.62265625</v>
      </c>
      <c r="D213" s="0" t="n">
        <f aca="false">IF(  B213&lt;B205, -1, 1 )</f>
        <v>1</v>
      </c>
    </row>
    <row r="214" customFormat="false" ht="13.8" hidden="false" customHeight="false" outlineLevel="0" collapsed="false">
      <c r="A214" s="0" t="n">
        <v>205</v>
      </c>
      <c r="B214" s="5" t="n">
        <f aca="false">$B$2/256*A214</f>
        <v>2.001953125</v>
      </c>
      <c r="C214" s="0" t="n">
        <f aca="false">( $B$1/$B$4 - D214*B214/( $B$5+$B$4 )    )* ( $B$6+$B$4 )</f>
        <v>5.5005859375</v>
      </c>
      <c r="D214" s="0" t="n">
        <f aca="false">IF(  B214&lt;B206, -1, 1 )</f>
        <v>1</v>
      </c>
    </row>
    <row r="215" customFormat="false" ht="13.8" hidden="false" customHeight="false" outlineLevel="0" collapsed="false">
      <c r="A215" s="0" t="n">
        <v>206</v>
      </c>
      <c r="B215" s="5" t="n">
        <f aca="false">$B$2/256*A215</f>
        <v>2.01171875</v>
      </c>
      <c r="C215" s="0" t="n">
        <f aca="false">( $B$1/$B$4 - D215*B215/( $B$5+$B$4 )    )* ( $B$6+$B$4 )</f>
        <v>5.378515625</v>
      </c>
      <c r="D215" s="0" t="n">
        <f aca="false">IF(  B215&lt;B207, -1, 1 )</f>
        <v>1</v>
      </c>
    </row>
    <row r="216" customFormat="false" ht="13.8" hidden="false" customHeight="false" outlineLevel="0" collapsed="false">
      <c r="A216" s="0" t="n">
        <v>207</v>
      </c>
      <c r="B216" s="5" t="n">
        <f aca="false">$B$2/256*A216</f>
        <v>2.021484375</v>
      </c>
      <c r="C216" s="0" t="n">
        <f aca="false">( $B$1/$B$4 - D216*B216/( $B$5+$B$4 )    )* ( $B$6+$B$4 )</f>
        <v>5.2564453125</v>
      </c>
      <c r="D216" s="0" t="n">
        <f aca="false">IF(  B216&lt;B208, -1, 1 )</f>
        <v>1</v>
      </c>
    </row>
    <row r="217" customFormat="false" ht="13.8" hidden="false" customHeight="false" outlineLevel="0" collapsed="false">
      <c r="A217" s="0" t="n">
        <v>208</v>
      </c>
      <c r="B217" s="5" t="n">
        <f aca="false">$B$2/256*A217</f>
        <v>2.03125</v>
      </c>
      <c r="C217" s="0" t="n">
        <f aca="false">( $B$1/$B$4 - D217*B217/( $B$5+$B$4 )    )* ( $B$6+$B$4 )</f>
        <v>5.134375</v>
      </c>
      <c r="D217" s="0" t="n">
        <f aca="false">IF(  B217&lt;B209, -1, 1 )</f>
        <v>1</v>
      </c>
    </row>
    <row r="218" customFormat="false" ht="13.8" hidden="false" customHeight="false" outlineLevel="0" collapsed="false">
      <c r="A218" s="0" t="n">
        <v>209</v>
      </c>
      <c r="B218" s="5" t="n">
        <f aca="false">$B$2/256*A218</f>
        <v>2.041015625</v>
      </c>
      <c r="C218" s="0" t="n">
        <f aca="false">( $B$1/$B$4 - D218*B218/( $B$5+$B$4 )    )* ( $B$6+$B$4 )</f>
        <v>5.0123046875</v>
      </c>
      <c r="D218" s="0" t="n">
        <f aca="false">IF(  B218&lt;B210, -1, 1 )</f>
        <v>1</v>
      </c>
    </row>
    <row r="219" customFormat="false" ht="13.8" hidden="false" customHeight="false" outlineLevel="0" collapsed="false">
      <c r="A219" s="0" t="n">
        <v>210</v>
      </c>
      <c r="B219" s="5" t="n">
        <f aca="false">$B$2/256*A219</f>
        <v>2.05078125</v>
      </c>
      <c r="C219" s="0" t="n">
        <f aca="false">( $B$1/$B$4 - D219*B219/( $B$5+$B$4 )    )* ( $B$6+$B$4 )</f>
        <v>4.890234375</v>
      </c>
      <c r="D219" s="0" t="n">
        <f aca="false">IF(  B219&lt;B211, -1, 1 )</f>
        <v>1</v>
      </c>
    </row>
    <row r="220" customFormat="false" ht="13.8" hidden="false" customHeight="false" outlineLevel="0" collapsed="false">
      <c r="A220" s="0" t="n">
        <v>211</v>
      </c>
      <c r="B220" s="5" t="n">
        <f aca="false">$B$2/256*A220</f>
        <v>2.060546875</v>
      </c>
      <c r="C220" s="0" t="n">
        <f aca="false">( $B$1/$B$4 - D220*B220/( $B$5+$B$4 )    )* ( $B$6+$B$4 )</f>
        <v>4.7681640625</v>
      </c>
      <c r="D220" s="0" t="n">
        <f aca="false">IF(  B220&lt;B212, -1, 1 )</f>
        <v>1</v>
      </c>
    </row>
    <row r="221" customFormat="false" ht="13.8" hidden="false" customHeight="false" outlineLevel="0" collapsed="false">
      <c r="A221" s="0" t="n">
        <v>212</v>
      </c>
      <c r="B221" s="5" t="n">
        <f aca="false">$B$2/256*A221</f>
        <v>2.0703125</v>
      </c>
      <c r="C221" s="0" t="n">
        <f aca="false">( $B$1/$B$4 - D221*B221/( $B$5+$B$4 )    )* ( $B$6+$B$4 )</f>
        <v>4.64609375</v>
      </c>
      <c r="D221" s="0" t="n">
        <f aca="false">IF(  B221&lt;B213, -1, 1 )</f>
        <v>1</v>
      </c>
    </row>
    <row r="222" customFormat="false" ht="13.8" hidden="false" customHeight="false" outlineLevel="0" collapsed="false">
      <c r="A222" s="0" t="n">
        <v>213</v>
      </c>
      <c r="B222" s="5" t="n">
        <f aca="false">$B$2/256*A222</f>
        <v>2.080078125</v>
      </c>
      <c r="C222" s="0" t="n">
        <f aca="false">( $B$1/$B$4 - D222*B222/( $B$5+$B$4 )    )* ( $B$6+$B$4 )</f>
        <v>4.5240234375</v>
      </c>
      <c r="D222" s="0" t="n">
        <f aca="false">IF(  B222&lt;B214, -1, 1 )</f>
        <v>1</v>
      </c>
    </row>
    <row r="223" customFormat="false" ht="13.8" hidden="false" customHeight="false" outlineLevel="0" collapsed="false">
      <c r="A223" s="0" t="n">
        <v>214</v>
      </c>
      <c r="B223" s="5" t="n">
        <f aca="false">$B$2/256*A223</f>
        <v>2.08984375</v>
      </c>
      <c r="C223" s="0" t="n">
        <f aca="false">( $B$1/$B$4 - D223*B223/( $B$5+$B$4 )    )* ( $B$6+$B$4 )</f>
        <v>4.401953125</v>
      </c>
      <c r="D223" s="0" t="n">
        <f aca="false">IF(  B223&lt;B215, -1, 1 )</f>
        <v>1</v>
      </c>
    </row>
    <row r="224" customFormat="false" ht="13.8" hidden="false" customHeight="false" outlineLevel="0" collapsed="false">
      <c r="A224" s="0" t="n">
        <v>215</v>
      </c>
      <c r="B224" s="5" t="n">
        <f aca="false">$B$2/256*A224</f>
        <v>2.099609375</v>
      </c>
      <c r="C224" s="0" t="n">
        <f aca="false">( $B$1/$B$4 - D224*B224/( $B$5+$B$4 )    )* ( $B$6+$B$4 )</f>
        <v>4.2798828125</v>
      </c>
      <c r="D224" s="0" t="n">
        <f aca="false">IF(  B224&lt;B216, -1, 1 )</f>
        <v>1</v>
      </c>
    </row>
    <row r="225" customFormat="false" ht="13.8" hidden="false" customHeight="false" outlineLevel="0" collapsed="false">
      <c r="A225" s="0" t="n">
        <v>216</v>
      </c>
      <c r="B225" s="5" t="n">
        <f aca="false">$B$2/256*A225</f>
        <v>2.109375</v>
      </c>
      <c r="C225" s="0" t="n">
        <f aca="false">( $B$1/$B$4 - D225*B225/( $B$5+$B$4 )    )* ( $B$6+$B$4 )</f>
        <v>4.1578125</v>
      </c>
      <c r="D225" s="0" t="n">
        <f aca="false">IF(  B225&lt;B217, -1, 1 )</f>
        <v>1</v>
      </c>
    </row>
    <row r="226" customFormat="false" ht="13.8" hidden="false" customHeight="false" outlineLevel="0" collapsed="false">
      <c r="A226" s="0" t="n">
        <v>217</v>
      </c>
      <c r="B226" s="5" t="n">
        <f aca="false">$B$2/256*A226</f>
        <v>2.119140625</v>
      </c>
      <c r="C226" s="0" t="n">
        <f aca="false">( $B$1/$B$4 - D226*B226/( $B$5+$B$4 )    )* ( $B$6+$B$4 )</f>
        <v>4.0357421875</v>
      </c>
      <c r="D226" s="0" t="n">
        <f aca="false">IF(  B226&lt;B218, -1, 1 )</f>
        <v>1</v>
      </c>
    </row>
    <row r="227" customFormat="false" ht="13.8" hidden="false" customHeight="false" outlineLevel="0" collapsed="false">
      <c r="A227" s="0" t="n">
        <v>218</v>
      </c>
      <c r="B227" s="5" t="n">
        <f aca="false">$B$2/256*A227</f>
        <v>2.12890625</v>
      </c>
      <c r="C227" s="0" t="n">
        <f aca="false">( $B$1/$B$4 - D227*B227/( $B$5+$B$4 )    )* ( $B$6+$B$4 )</f>
        <v>3.913671875</v>
      </c>
      <c r="D227" s="0" t="n">
        <f aca="false">IF(  B227&lt;B219, -1, 1 )</f>
        <v>1</v>
      </c>
    </row>
    <row r="228" customFormat="false" ht="13.8" hidden="false" customHeight="false" outlineLevel="0" collapsed="false">
      <c r="A228" s="0" t="n">
        <v>219</v>
      </c>
      <c r="B228" s="5" t="n">
        <f aca="false">$B$2/256*A228</f>
        <v>2.138671875</v>
      </c>
      <c r="C228" s="0" t="n">
        <f aca="false">( $B$1/$B$4 - D228*B228/( $B$5+$B$4 )    )* ( $B$6+$B$4 )</f>
        <v>3.7916015625</v>
      </c>
      <c r="D228" s="0" t="n">
        <f aca="false">IF(  B228&lt;B220, -1, 1 )</f>
        <v>1</v>
      </c>
    </row>
    <row r="229" customFormat="false" ht="13.8" hidden="false" customHeight="false" outlineLevel="0" collapsed="false">
      <c r="A229" s="0" t="n">
        <v>220</v>
      </c>
      <c r="B229" s="5" t="n">
        <f aca="false">$B$2/256*A229</f>
        <v>2.1484375</v>
      </c>
      <c r="C229" s="0" t="n">
        <f aca="false">( $B$1/$B$4 - D229*B229/( $B$5+$B$4 )    )* ( $B$6+$B$4 )</f>
        <v>3.66953125</v>
      </c>
      <c r="D229" s="0" t="n">
        <f aca="false">IF(  B229&lt;B221, -1, 1 )</f>
        <v>1</v>
      </c>
    </row>
    <row r="230" customFormat="false" ht="13.8" hidden="false" customHeight="false" outlineLevel="0" collapsed="false">
      <c r="A230" s="0" t="n">
        <v>221</v>
      </c>
      <c r="B230" s="5" t="n">
        <f aca="false">$B$2/256*A230</f>
        <v>2.158203125</v>
      </c>
      <c r="C230" s="0" t="n">
        <f aca="false">( $B$1/$B$4 - D230*B230/( $B$5+$B$4 )    )* ( $B$6+$B$4 )</f>
        <v>3.5474609375</v>
      </c>
      <c r="D230" s="0" t="n">
        <f aca="false">IF(  B230&lt;B222, -1, 1 )</f>
        <v>1</v>
      </c>
    </row>
    <row r="231" customFormat="false" ht="13.8" hidden="false" customHeight="false" outlineLevel="0" collapsed="false">
      <c r="A231" s="0" t="n">
        <v>222</v>
      </c>
      <c r="B231" s="5" t="n">
        <f aca="false">$B$2/256*A231</f>
        <v>2.16796875</v>
      </c>
      <c r="C231" s="0" t="n">
        <f aca="false">( $B$1/$B$4 - D231*B231/( $B$5+$B$4 )    )* ( $B$6+$B$4 )</f>
        <v>3.425390625</v>
      </c>
      <c r="D231" s="0" t="n">
        <f aca="false">IF(  B231&lt;B223, -1, 1 )</f>
        <v>1</v>
      </c>
    </row>
    <row r="232" customFormat="false" ht="13.8" hidden="false" customHeight="false" outlineLevel="0" collapsed="false">
      <c r="A232" s="0" t="n">
        <v>223</v>
      </c>
      <c r="B232" s="5" t="n">
        <f aca="false">$B$2/256*A232</f>
        <v>2.177734375</v>
      </c>
      <c r="C232" s="0" t="n">
        <f aca="false">( $B$1/$B$4 - D232*B232/( $B$5+$B$4 )    )* ( $B$6+$B$4 )</f>
        <v>3.3033203125</v>
      </c>
      <c r="D232" s="0" t="n">
        <f aca="false">IF(  B232&lt;B224, -1, 1 )</f>
        <v>1</v>
      </c>
    </row>
    <row r="233" customFormat="false" ht="13.8" hidden="false" customHeight="false" outlineLevel="0" collapsed="false">
      <c r="A233" s="0" t="n">
        <v>224</v>
      </c>
      <c r="B233" s="5" t="n">
        <f aca="false">$B$2/256*A233</f>
        <v>2.1875</v>
      </c>
      <c r="C233" s="0" t="n">
        <f aca="false">( $B$1/$B$4 - D233*B233/( $B$5+$B$4 )    )* ( $B$6+$B$4 )</f>
        <v>3.18125</v>
      </c>
      <c r="D233" s="0" t="n">
        <f aca="false">IF(  B233&lt;B225, -1, 1 )</f>
        <v>1</v>
      </c>
    </row>
    <row r="234" customFormat="false" ht="13.8" hidden="false" customHeight="false" outlineLevel="0" collapsed="false">
      <c r="A234" s="0" t="n">
        <v>225</v>
      </c>
      <c r="B234" s="5" t="n">
        <f aca="false">$B$2/256*A234</f>
        <v>2.197265625</v>
      </c>
      <c r="C234" s="0" t="n">
        <f aca="false">( $B$1/$B$4 - D234*B234/( $B$5+$B$4 )    )* ( $B$6+$B$4 )</f>
        <v>3.0591796875</v>
      </c>
      <c r="D234" s="0" t="n">
        <f aca="false">IF(  B234&lt;B226, -1, 1 )</f>
        <v>1</v>
      </c>
    </row>
    <row r="235" customFormat="false" ht="13.8" hidden="false" customHeight="false" outlineLevel="0" collapsed="false">
      <c r="A235" s="0" t="n">
        <v>226</v>
      </c>
      <c r="B235" s="5" t="n">
        <f aca="false">$B$2/256*A235</f>
        <v>2.20703125</v>
      </c>
      <c r="C235" s="0" t="n">
        <f aca="false">( $B$1/$B$4 - D235*B235/( $B$5+$B$4 )    )* ( $B$6+$B$4 )</f>
        <v>2.93710937500001</v>
      </c>
      <c r="D235" s="0" t="n">
        <f aca="false">IF(  B235&lt;B227, -1, 1 )</f>
        <v>1</v>
      </c>
    </row>
    <row r="236" customFormat="false" ht="13.8" hidden="false" customHeight="false" outlineLevel="0" collapsed="false">
      <c r="A236" s="0" t="n">
        <v>227</v>
      </c>
      <c r="B236" s="5" t="n">
        <f aca="false">$B$2/256*A236</f>
        <v>2.216796875</v>
      </c>
      <c r="C236" s="0" t="n">
        <f aca="false">( $B$1/$B$4 - D236*B236/( $B$5+$B$4 )    )* ( $B$6+$B$4 )</f>
        <v>2.8150390625</v>
      </c>
      <c r="D236" s="0" t="n">
        <f aca="false">IF(  B236&lt;B228, -1, 1 )</f>
        <v>1</v>
      </c>
    </row>
    <row r="237" customFormat="false" ht="13.8" hidden="false" customHeight="false" outlineLevel="0" collapsed="false">
      <c r="A237" s="0" t="n">
        <v>228</v>
      </c>
      <c r="B237" s="5" t="n">
        <f aca="false">$B$2/256*A237</f>
        <v>2.2265625</v>
      </c>
      <c r="C237" s="0" t="n">
        <f aca="false">( $B$1/$B$4 - D237*B237/( $B$5+$B$4 )    )* ( $B$6+$B$4 )</f>
        <v>2.69296875</v>
      </c>
      <c r="D237" s="0" t="n">
        <f aca="false">IF(  B237&lt;B229, -1, 1 )</f>
        <v>1</v>
      </c>
    </row>
    <row r="238" customFormat="false" ht="13.8" hidden="false" customHeight="false" outlineLevel="0" collapsed="false">
      <c r="A238" s="0" t="n">
        <v>229</v>
      </c>
      <c r="B238" s="5" t="n">
        <f aca="false">$B$2/256*A238</f>
        <v>2.236328125</v>
      </c>
      <c r="C238" s="0" t="n">
        <f aca="false">( $B$1/$B$4 - D238*B238/( $B$5+$B$4 )    )* ( $B$6+$B$4 )</f>
        <v>2.5708984375</v>
      </c>
      <c r="D238" s="0" t="n">
        <f aca="false">IF(  B238&lt;B230, -1, 1 )</f>
        <v>1</v>
      </c>
    </row>
    <row r="239" customFormat="false" ht="13.8" hidden="false" customHeight="false" outlineLevel="0" collapsed="false">
      <c r="A239" s="0" t="n">
        <v>230</v>
      </c>
      <c r="B239" s="5" t="n">
        <f aca="false">$B$2/256*A239</f>
        <v>2.24609375</v>
      </c>
      <c r="C239" s="0" t="n">
        <f aca="false">( $B$1/$B$4 - D239*B239/( $B$5+$B$4 )    )* ( $B$6+$B$4 )</f>
        <v>2.448828125</v>
      </c>
      <c r="D239" s="0" t="n">
        <f aca="false">IF(  B239&lt;B231, -1, 1 )</f>
        <v>1</v>
      </c>
    </row>
    <row r="240" customFormat="false" ht="13.8" hidden="false" customHeight="false" outlineLevel="0" collapsed="false">
      <c r="A240" s="0" t="n">
        <v>231</v>
      </c>
      <c r="B240" s="5" t="n">
        <f aca="false">$B$2/256*A240</f>
        <v>2.255859375</v>
      </c>
      <c r="C240" s="0" t="n">
        <f aca="false">( $B$1/$B$4 - D240*B240/( $B$5+$B$4 )    )* ( $B$6+$B$4 )</f>
        <v>2.3267578125</v>
      </c>
      <c r="D240" s="0" t="n">
        <f aca="false">IF(  B240&lt;B232, -1, 1 )</f>
        <v>1</v>
      </c>
    </row>
    <row r="241" customFormat="false" ht="13.8" hidden="false" customHeight="false" outlineLevel="0" collapsed="false">
      <c r="A241" s="0" t="n">
        <v>232</v>
      </c>
      <c r="B241" s="5" t="n">
        <f aca="false">$B$2/256*A241</f>
        <v>2.265625</v>
      </c>
      <c r="C241" s="0" t="n">
        <f aca="false">( $B$1/$B$4 - D241*B241/( $B$5+$B$4 )    )* ( $B$6+$B$4 )</f>
        <v>2.2046875</v>
      </c>
      <c r="D241" s="0" t="n">
        <f aca="false">IF(  B241&lt;B233, -1, 1 )</f>
        <v>1</v>
      </c>
    </row>
    <row r="242" customFormat="false" ht="13.8" hidden="false" customHeight="false" outlineLevel="0" collapsed="false">
      <c r="A242" s="0" t="n">
        <v>233</v>
      </c>
      <c r="B242" s="5" t="n">
        <f aca="false">$B$2/256*A242</f>
        <v>2.275390625</v>
      </c>
      <c r="C242" s="0" t="n">
        <f aca="false">( $B$1/$B$4 - D242*B242/( $B$5+$B$4 )    )* ( $B$6+$B$4 )</f>
        <v>2.0826171875</v>
      </c>
      <c r="D242" s="0" t="n">
        <f aca="false">IF(  B242&lt;B234, -1, 1 )</f>
        <v>1</v>
      </c>
    </row>
    <row r="243" customFormat="false" ht="13.8" hidden="false" customHeight="false" outlineLevel="0" collapsed="false">
      <c r="A243" s="0" t="n">
        <v>234</v>
      </c>
      <c r="B243" s="5" t="n">
        <f aca="false">$B$2/256*A243</f>
        <v>2.28515625</v>
      </c>
      <c r="C243" s="0" t="n">
        <f aca="false">( $B$1/$B$4 - D243*B243/( $B$5+$B$4 )    )* ( $B$6+$B$4 )</f>
        <v>1.960546875</v>
      </c>
      <c r="D243" s="0" t="n">
        <f aca="false">IF(  B243&lt;B235, -1, 1 )</f>
        <v>1</v>
      </c>
    </row>
    <row r="244" customFormat="false" ht="13.8" hidden="false" customHeight="false" outlineLevel="0" collapsed="false">
      <c r="A244" s="0" t="n">
        <v>235</v>
      </c>
      <c r="B244" s="5" t="n">
        <f aca="false">$B$2/256*A244</f>
        <v>2.294921875</v>
      </c>
      <c r="C244" s="0" t="n">
        <f aca="false">( $B$1/$B$4 - D244*B244/( $B$5+$B$4 )    )* ( $B$6+$B$4 )</f>
        <v>1.8384765625</v>
      </c>
      <c r="D244" s="0" t="n">
        <f aca="false">IF(  B244&lt;B236, -1, 1 )</f>
        <v>1</v>
      </c>
    </row>
    <row r="245" customFormat="false" ht="13.8" hidden="false" customHeight="false" outlineLevel="0" collapsed="false">
      <c r="A245" s="0" t="n">
        <v>236</v>
      </c>
      <c r="B245" s="5" t="n">
        <f aca="false">$B$2/256*A245</f>
        <v>2.3046875</v>
      </c>
      <c r="C245" s="0" t="n">
        <f aca="false">( $B$1/$B$4 - D245*B245/( $B$5+$B$4 )    )* ( $B$6+$B$4 )</f>
        <v>1.71640625</v>
      </c>
      <c r="D245" s="0" t="n">
        <f aca="false">IF(  B245&lt;B237, -1, 1 )</f>
        <v>1</v>
      </c>
    </row>
    <row r="246" customFormat="false" ht="13.8" hidden="false" customHeight="false" outlineLevel="0" collapsed="false">
      <c r="A246" s="0" t="n">
        <v>237</v>
      </c>
      <c r="B246" s="5" t="n">
        <f aca="false">$B$2/256*A246</f>
        <v>2.314453125</v>
      </c>
      <c r="C246" s="0" t="n">
        <f aca="false">( $B$1/$B$4 - D246*B246/( $B$5+$B$4 )    )* ( $B$6+$B$4 )</f>
        <v>1.5943359375</v>
      </c>
      <c r="D246" s="0" t="n">
        <f aca="false">IF(  B246&lt;B238, -1, 1 )</f>
        <v>1</v>
      </c>
    </row>
    <row r="247" customFormat="false" ht="13.8" hidden="false" customHeight="false" outlineLevel="0" collapsed="false">
      <c r="A247" s="0" t="n">
        <v>238</v>
      </c>
      <c r="B247" s="5" t="n">
        <f aca="false">$B$2/256*A247</f>
        <v>2.32421875</v>
      </c>
      <c r="C247" s="0" t="n">
        <f aca="false">( $B$1/$B$4 - D247*B247/( $B$5+$B$4 )    )* ( $B$6+$B$4 )</f>
        <v>1.472265625</v>
      </c>
      <c r="D247" s="0" t="n">
        <f aca="false">IF(  B247&lt;B239, -1, 1 )</f>
        <v>1</v>
      </c>
    </row>
    <row r="248" customFormat="false" ht="13.8" hidden="false" customHeight="false" outlineLevel="0" collapsed="false">
      <c r="A248" s="0" t="n">
        <v>239</v>
      </c>
      <c r="B248" s="5" t="n">
        <f aca="false">$B$2/256*A248</f>
        <v>2.333984375</v>
      </c>
      <c r="C248" s="0" t="n">
        <f aca="false">( $B$1/$B$4 - D248*B248/( $B$5+$B$4 )    )* ( $B$6+$B$4 )</f>
        <v>1.3501953125</v>
      </c>
      <c r="D248" s="0" t="n">
        <f aca="false">IF(  B248&lt;B240, -1, 1 )</f>
        <v>1</v>
      </c>
    </row>
    <row r="249" customFormat="false" ht="13.8" hidden="false" customHeight="false" outlineLevel="0" collapsed="false">
      <c r="A249" s="0" t="n">
        <v>240</v>
      </c>
      <c r="B249" s="5" t="n">
        <f aca="false">$B$2/256*A249</f>
        <v>2.34375</v>
      </c>
      <c r="C249" s="0" t="n">
        <f aca="false">( $B$1/$B$4 - D249*B249/( $B$5+$B$4 )    )* ( $B$6+$B$4 )</f>
        <v>1.228125</v>
      </c>
      <c r="D249" s="0" t="n">
        <f aca="false">IF(  B249&lt;B241, -1, 1 )</f>
        <v>1</v>
      </c>
    </row>
    <row r="250" customFormat="false" ht="13.8" hidden="false" customHeight="false" outlineLevel="0" collapsed="false">
      <c r="A250" s="0" t="n">
        <v>241</v>
      </c>
      <c r="B250" s="5" t="n">
        <f aca="false">$B$2/256*A250</f>
        <v>2.353515625</v>
      </c>
      <c r="C250" s="0" t="n">
        <f aca="false">( $B$1/$B$4 - D250*B250/( $B$5+$B$4 )    )* ( $B$6+$B$4 )</f>
        <v>1.1060546875</v>
      </c>
      <c r="D250" s="0" t="n">
        <f aca="false">IF(  B250&lt;B242, -1, 1 )</f>
        <v>1</v>
      </c>
    </row>
    <row r="251" customFormat="false" ht="13.8" hidden="false" customHeight="false" outlineLevel="0" collapsed="false">
      <c r="A251" s="0" t="n">
        <v>242</v>
      </c>
      <c r="B251" s="5" t="n">
        <f aca="false">$B$2/256*A251</f>
        <v>2.36328125</v>
      </c>
      <c r="C251" s="0" t="n">
        <f aca="false">( $B$1/$B$4 - D251*B251/( $B$5+$B$4 )    )* ( $B$6+$B$4 )</f>
        <v>0.983984375000003</v>
      </c>
      <c r="D251" s="0" t="n">
        <f aca="false">IF(  B251&lt;B243, -1, 1 )</f>
        <v>1</v>
      </c>
    </row>
    <row r="252" customFormat="false" ht="13.8" hidden="false" customHeight="false" outlineLevel="0" collapsed="false">
      <c r="A252" s="0" t="n">
        <v>243</v>
      </c>
      <c r="B252" s="5" t="n">
        <f aca="false">$B$2/256*A252</f>
        <v>2.373046875</v>
      </c>
      <c r="C252" s="0" t="n">
        <f aca="false">( $B$1/$B$4 - D252*B252/( $B$5+$B$4 )    )* ( $B$6+$B$4 )</f>
        <v>0.8619140625</v>
      </c>
      <c r="D252" s="0" t="n">
        <f aca="false">IF(  B252&lt;B244, -1, 1 )</f>
        <v>1</v>
      </c>
    </row>
    <row r="253" customFormat="false" ht="13.8" hidden="false" customHeight="false" outlineLevel="0" collapsed="false">
      <c r="A253" s="0" t="n">
        <v>244</v>
      </c>
      <c r="B253" s="5" t="n">
        <f aca="false">$B$2/256*A253</f>
        <v>2.3828125</v>
      </c>
      <c r="C253" s="0" t="n">
        <f aca="false">( $B$1/$B$4 - D253*B253/( $B$5+$B$4 )    )* ( $B$6+$B$4 )</f>
        <v>0.739843750000003</v>
      </c>
      <c r="D253" s="0" t="n">
        <f aca="false">IF(  B253&lt;B245, -1, 1 )</f>
        <v>1</v>
      </c>
    </row>
    <row r="254" customFormat="false" ht="13.8" hidden="false" customHeight="false" outlineLevel="0" collapsed="false">
      <c r="A254" s="0" t="n">
        <v>245</v>
      </c>
      <c r="B254" s="5" t="n">
        <f aca="false">$B$2/256*A254</f>
        <v>2.392578125</v>
      </c>
      <c r="C254" s="0" t="n">
        <f aca="false">( $B$1/$B$4 - D254*B254/( $B$5+$B$4 )    )* ( $B$6+$B$4 )</f>
        <v>0.6177734375</v>
      </c>
      <c r="D254" s="0" t="n">
        <f aca="false">IF(  B254&lt;B246, -1, 1 )</f>
        <v>1</v>
      </c>
    </row>
    <row r="255" customFormat="false" ht="13.8" hidden="false" customHeight="false" outlineLevel="0" collapsed="false">
      <c r="A255" s="0" t="n">
        <v>246</v>
      </c>
      <c r="B255" s="5" t="n">
        <f aca="false">$B$2/256*A255</f>
        <v>2.40234375</v>
      </c>
      <c r="C255" s="0" t="n">
        <f aca="false">( $B$1/$B$4 - D255*B255/( $B$5+$B$4 )    )* ( $B$6+$B$4 )</f>
        <v>0.495703125000002</v>
      </c>
      <c r="D255" s="0" t="n">
        <f aca="false">IF(  B255&lt;B247, -1, 1 )</f>
        <v>1</v>
      </c>
    </row>
    <row r="256" customFormat="false" ht="13.8" hidden="false" customHeight="false" outlineLevel="0" collapsed="false">
      <c r="A256" s="0" t="n">
        <v>247</v>
      </c>
      <c r="B256" s="5" t="n">
        <f aca="false">$B$2/256*A256</f>
        <v>2.412109375</v>
      </c>
      <c r="C256" s="0" t="n">
        <f aca="false">( $B$1/$B$4 - D256*B256/( $B$5+$B$4 )    )* ( $B$6+$B$4 )</f>
        <v>0.3736328125</v>
      </c>
      <c r="D256" s="0" t="n">
        <f aca="false">IF(  B256&lt;B248, -1, 1 )</f>
        <v>1</v>
      </c>
    </row>
    <row r="257" customFormat="false" ht="13.8" hidden="false" customHeight="false" outlineLevel="0" collapsed="false">
      <c r="A257" s="0" t="n">
        <v>248</v>
      </c>
      <c r="B257" s="5" t="n">
        <f aca="false">$B$2/256*A257</f>
        <v>2.421875</v>
      </c>
      <c r="C257" s="0" t="n">
        <f aca="false">( $B$1/$B$4 - D257*B257/( $B$5+$B$4 )    )* ( $B$6+$B$4 )</f>
        <v>0.251562500000002</v>
      </c>
      <c r="D257" s="0" t="n">
        <f aca="false">IF(  B257&lt;B249, -1, 1 )</f>
        <v>1</v>
      </c>
    </row>
    <row r="258" customFormat="false" ht="13.8" hidden="false" customHeight="false" outlineLevel="0" collapsed="false">
      <c r="A258" s="0" t="n">
        <v>249</v>
      </c>
      <c r="B258" s="5" t="n">
        <f aca="false">$B$2/256*A258</f>
        <v>2.431640625</v>
      </c>
      <c r="C258" s="0" t="n">
        <f aca="false">( $B$1/$B$4 - D258*B258/( $B$5+$B$4 )    )* ( $B$6+$B$4 )</f>
        <v>0.129492187499999</v>
      </c>
      <c r="D258" s="0" t="n">
        <f aca="false">IF(  B258&lt;B250, -1, 1 )</f>
        <v>1</v>
      </c>
    </row>
    <row r="259" customFormat="false" ht="13.8" hidden="false" customHeight="false" outlineLevel="0" collapsed="false">
      <c r="A259" s="0" t="n">
        <v>250</v>
      </c>
      <c r="B259" s="5" t="n">
        <f aca="false">$B$2/256*A259</f>
        <v>2.44140625</v>
      </c>
      <c r="C259" s="0" t="n">
        <f aca="false">( $B$1/$B$4 - D259*B259/( $B$5+$B$4 )    )* ( $B$6+$B$4 )</f>
        <v>0.007421875000002</v>
      </c>
      <c r="D259" s="0" t="n">
        <f aca="false">IF(  B259&lt;B251, -1, 1 )</f>
        <v>1</v>
      </c>
    </row>
    <row r="260" customFormat="false" ht="13.8" hidden="false" customHeight="false" outlineLevel="0" collapsed="false">
      <c r="A260" s="0" t="n">
        <v>251</v>
      </c>
      <c r="B260" s="5" t="n">
        <f aca="false">$B$2/256*A260</f>
        <v>2.451171875</v>
      </c>
      <c r="C260" s="0" t="n">
        <f aca="false">( $B$1/$B$4 - D260*B260/( $B$5+$B$4 )    )* ( $B$6+$B$4 )</f>
        <v>-0.114648437499995</v>
      </c>
      <c r="D260" s="0" t="n">
        <f aca="false">IF(  B260&lt;B252, -1, 1 )</f>
        <v>1</v>
      </c>
    </row>
    <row r="261" customFormat="false" ht="13.8" hidden="false" customHeight="false" outlineLevel="0" collapsed="false">
      <c r="A261" s="0" t="n">
        <v>252</v>
      </c>
      <c r="B261" s="5" t="n">
        <f aca="false">$B$2/256*A261</f>
        <v>2.4609375</v>
      </c>
      <c r="C261" s="0" t="n">
        <f aca="false">( $B$1/$B$4 - D261*B261/( $B$5+$B$4 )    )* ( $B$6+$B$4 )</f>
        <v>-0.236718749999998</v>
      </c>
      <c r="D261" s="0" t="n">
        <f aca="false">IF(  B261&lt;B253, -1, 1 )</f>
        <v>1</v>
      </c>
    </row>
    <row r="262" customFormat="false" ht="13.8" hidden="false" customHeight="false" outlineLevel="0" collapsed="false">
      <c r="A262" s="0" t="n">
        <v>253</v>
      </c>
      <c r="B262" s="5" t="n">
        <f aca="false">$B$2/256*A262</f>
        <v>2.470703125</v>
      </c>
      <c r="C262" s="0" t="n">
        <f aca="false">( $B$1/$B$4 - D262*B262/( $B$5+$B$4 )    )* ( $B$6+$B$4 )</f>
        <v>-0.358789062499996</v>
      </c>
      <c r="D262" s="0" t="n">
        <f aca="false">IF(  B262&lt;B254, -1, 1 )</f>
        <v>1</v>
      </c>
    </row>
    <row r="263" customFormat="false" ht="13.8" hidden="false" customHeight="false" outlineLevel="0" collapsed="false">
      <c r="A263" s="0" t="n">
        <v>254</v>
      </c>
      <c r="B263" s="5" t="n">
        <f aca="false">$B$2/256*A263</f>
        <v>2.48046875</v>
      </c>
      <c r="C263" s="0" t="n">
        <f aca="false">( $B$1/$B$4 - D263*B263/( $B$5+$B$4 )    )* ( $B$6+$B$4 )</f>
        <v>-0.480859374999998</v>
      </c>
      <c r="D263" s="0" t="n">
        <f aca="false">IF(  B263&lt;B255, -1, 1 )</f>
        <v>1</v>
      </c>
    </row>
    <row r="264" customFormat="false" ht="13.8" hidden="false" customHeight="false" outlineLevel="0" collapsed="false">
      <c r="A264" s="0" t="n">
        <v>255</v>
      </c>
      <c r="B264" s="5" t="n">
        <f aca="false">$B$2/256*A264</f>
        <v>2.490234375</v>
      </c>
      <c r="C264" s="0" t="n">
        <f aca="false">( $B$1/$B$4 - D264*B264/( $B$5+$B$4 )    )* ( $B$6+$B$4 )</f>
        <v>-0.602929687499996</v>
      </c>
      <c r="D264" s="0" t="n">
        <f aca="false">IF(  B264&lt;B256, -1, 1 )</f>
        <v>1</v>
      </c>
    </row>
    <row r="26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Robert - Alfred KECS (90634)</dc:creator>
  <dc:description/>
  <dc:language>en-US</dc:language>
  <cp:lastModifiedBy/>
  <dcterms:modified xsi:type="dcterms:W3CDTF">2023-10-14T22:07:30Z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