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35" windowHeight="18585" tabRatio="396"/>
  </bookViews>
  <sheets>
    <sheet name="Schedules" sheetId="1" r:id="rId1"/>
    <sheet name="XML" sheetId="2" r:id="rId2"/>
  </sheets>
  <definedNames>
    <definedName name="Excel_BuiltIn_Print_Area_1">Schedules!$A$1:$K$47</definedName>
    <definedName name="_xlnm.Print_Area" localSheetId="0">Schedules!$A$1:$K$70</definedName>
  </definedNames>
  <calcPr calcId="125725"/>
</workbook>
</file>

<file path=xl/calcChain.xml><?xml version="1.0" encoding="utf-8"?>
<calcChain xmlns="http://schemas.openxmlformats.org/spreadsheetml/2006/main">
  <c r="A35" i="2"/>
  <c r="A34"/>
  <c r="A22" l="1"/>
  <c r="A23"/>
  <c r="A20"/>
  <c r="A17"/>
  <c r="A18"/>
  <c r="A1" l="1"/>
  <c r="A38" l="1"/>
  <c r="A21" l="1"/>
  <c r="A19"/>
  <c r="A16"/>
  <c r="A15"/>
  <c r="A5"/>
  <c r="A4"/>
  <c r="A2"/>
  <c r="A3"/>
  <c r="A6"/>
  <c r="A7"/>
  <c r="A8"/>
  <c r="A9"/>
  <c r="A10"/>
  <c r="A11"/>
  <c r="A12"/>
  <c r="A13"/>
  <c r="A14"/>
  <c r="A24"/>
  <c r="A25"/>
  <c r="A26"/>
  <c r="A27"/>
  <c r="A28"/>
  <c r="A29"/>
  <c r="A30"/>
  <c r="A31"/>
  <c r="A32"/>
  <c r="A33"/>
  <c r="A36"/>
  <c r="A37"/>
</calcChain>
</file>

<file path=xl/sharedStrings.xml><?xml version="1.0" encoding="utf-8"?>
<sst xmlns="http://schemas.openxmlformats.org/spreadsheetml/2006/main" count="129" uniqueCount="62">
  <si>
    <t>Forecast Series Name</t>
  </si>
  <si>
    <t>Mening</t>
  </si>
  <si>
    <t>Vaccines</t>
  </si>
  <si>
    <t>Vaccine Ids</t>
  </si>
  <si>
    <t>Vaccine</t>
  </si>
  <si>
    <t>Trade Name(s)</t>
  </si>
  <si>
    <t>Id</t>
  </si>
  <si>
    <t>MCV4</t>
  </si>
  <si>
    <t>183, 184, 198</t>
  </si>
  <si>
    <t>Meningococcal Polysaccharide</t>
  </si>
  <si>
    <t>MPSV4</t>
  </si>
  <si>
    <t>Meningococcal C</t>
  </si>
  <si>
    <t>This is given in Europe - IGNORE</t>
  </si>
  <si>
    <t>Meningococcal, NOS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</si>
  <si>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</si>
  <si>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</si>
  <si>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</si>
  <si>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</si>
  <si>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</si>
  <si>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A1</t>
  </si>
  <si>
    <t>BIRTH</t>
  </si>
  <si>
    <t>Determine if dose is valid or when next is due</t>
  </si>
  <si>
    <t>Age</t>
  </si>
  <si>
    <t>Interval</t>
  </si>
  <si>
    <t>Grace</t>
  </si>
  <si>
    <t>Valid</t>
  </si>
  <si>
    <t>11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</si>
  <si>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</si>
  <si>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</si>
  <si>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</si>
  <si>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</si>
  <si>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</si>
  <si>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</si>
  <si>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</si>
  <si>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</si>
  <si>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</si>
  <si>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</si>
  <si>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</si>
  <si>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</si>
  <si>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</si>
  <si>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</si>
  <si>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</si>
  <si>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</si>
  <si>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</si>
  <si>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</si>
  <si>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</si>
  <si>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8 weeks</t>
  </si>
  <si>
    <t>17 years</t>
  </si>
  <si>
    <t>Menactra</t>
  </si>
  <si>
    <t>Menactra not licensed before 9 months.</t>
  </si>
  <si>
    <t>MPSV4 not licensed before 2 years.</t>
  </si>
  <si>
    <t>10 years</t>
  </si>
  <si>
    <t>Received dose of MCV4 before 10 years, not counting towards completion.</t>
  </si>
  <si>
    <t>Received dose of MPSV4 before 10 years, not counting towards completion.</t>
  </si>
  <si>
    <t>Received dose before 16 years of age, not counting towards completion.</t>
  </si>
  <si>
    <t>Menveo not licensed before 2 months.</t>
  </si>
  <si>
    <t>&lt;/forecast&gt;</t>
  </si>
  <si>
    <t>16 years -4 days</t>
  </si>
  <si>
    <t>9 months -4 days</t>
  </si>
  <si>
    <t>22 years</t>
  </si>
  <si>
    <t>2 months -4 days</t>
  </si>
  <si>
    <t>2 years -4 days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</si>
</sst>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8</xdr:row>
      <xdr:rowOff>47625</xdr:rowOff>
    </xdr:from>
    <xdr:to>
      <xdr:col>6</xdr:col>
      <xdr:colOff>876300</xdr:colOff>
      <xdr:row>22</xdr:row>
      <xdr:rowOff>114300</xdr:rowOff>
    </xdr:to>
    <xdr:pic>
      <xdr:nvPicPr>
        <xdr:cNvPr id="3" name="Picture 2" descr="https://documents.lucidchart.com/documents/1ef4258b-e40a-4044-bc5c-952bb215e9b6/pages/0_0?a=189&amp;x=337&amp;y=489&amp;w=515&amp;h=326&amp;store=1&amp;accept=image%2F*&amp;auth=LCA%2047980c6b21d7e71c304cafef568b304eece20872-ts%3D14425966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28775" y="1285875"/>
          <a:ext cx="3676650" cy="233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67"/>
  <sheetViews>
    <sheetView tabSelected="1" workbookViewId="0">
      <selection activeCell="D40" sqref="D40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1</v>
      </c>
      <c r="F2" s="25" t="s">
        <v>2</v>
      </c>
      <c r="G2" s="25"/>
      <c r="H2" s="25"/>
      <c r="I2" s="25"/>
      <c r="J2" s="25"/>
    </row>
    <row r="3" spans="2:10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182</v>
      </c>
    </row>
    <row r="5" spans="2:10">
      <c r="B5" s="9" t="s">
        <v>10</v>
      </c>
      <c r="C5" s="10">
        <v>182</v>
      </c>
      <c r="D5" s="11"/>
      <c r="F5" s="10" t="s">
        <v>11</v>
      </c>
      <c r="G5" s="12"/>
      <c r="H5" s="10" t="s">
        <v>12</v>
      </c>
      <c r="I5" s="11"/>
      <c r="J5" s="9">
        <v>197</v>
      </c>
    </row>
    <row r="6" spans="2:10">
      <c r="B6" s="9" t="s">
        <v>14</v>
      </c>
      <c r="C6" s="10">
        <v>198</v>
      </c>
      <c r="D6" s="11"/>
      <c r="F6" s="10" t="s">
        <v>7</v>
      </c>
      <c r="G6" s="12"/>
      <c r="H6" s="10" t="s">
        <v>48</v>
      </c>
      <c r="I6" s="11"/>
      <c r="J6" s="9">
        <v>183</v>
      </c>
    </row>
    <row r="7" spans="2:10">
      <c r="B7" s="9" t="s">
        <v>48</v>
      </c>
      <c r="C7" s="10">
        <v>183</v>
      </c>
      <c r="D7" s="11"/>
      <c r="F7" s="10" t="s">
        <v>13</v>
      </c>
      <c r="G7" s="12"/>
      <c r="H7" s="10"/>
      <c r="I7" s="11"/>
      <c r="J7" s="9">
        <v>184</v>
      </c>
    </row>
    <row r="8" spans="2:10">
      <c r="B8" s="9"/>
      <c r="C8" s="10"/>
      <c r="D8" s="11"/>
      <c r="F8" s="10" t="s">
        <v>7</v>
      </c>
      <c r="G8" s="12"/>
      <c r="H8" s="10" t="s">
        <v>14</v>
      </c>
      <c r="I8" s="11"/>
      <c r="J8" s="9">
        <v>198</v>
      </c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>
      <c r="H21" s="13"/>
      <c r="I21" s="13"/>
    </row>
    <row r="22" spans="2:9">
      <c r="H22" s="13"/>
      <c r="I22" s="13"/>
    </row>
    <row r="23" spans="2:9">
      <c r="H23" s="13"/>
      <c r="I23" s="13"/>
    </row>
    <row r="24" spans="2:9" ht="14.25">
      <c r="B24" s="5" t="s">
        <v>15</v>
      </c>
      <c r="C24" s="5" t="s">
        <v>16</v>
      </c>
      <c r="D24" s="5" t="s">
        <v>17</v>
      </c>
      <c r="E24" s="14" t="s">
        <v>18</v>
      </c>
    </row>
    <row r="25" spans="2:9">
      <c r="B25" s="15" t="s">
        <v>19</v>
      </c>
      <c r="C25" s="15">
        <v>1</v>
      </c>
      <c r="D25" s="15" t="s">
        <v>20</v>
      </c>
    </row>
    <row r="26" spans="2:9">
      <c r="B26" s="25" t="s">
        <v>21</v>
      </c>
      <c r="C26" s="25"/>
      <c r="D26" s="25"/>
      <c r="E26" s="25"/>
    </row>
    <row r="27" spans="2:9">
      <c r="B27" s="16"/>
      <c r="C27" s="6" t="s">
        <v>22</v>
      </c>
      <c r="D27" s="6" t="s">
        <v>23</v>
      </c>
      <c r="E27" s="6" t="s">
        <v>24</v>
      </c>
    </row>
    <row r="28" spans="2:9">
      <c r="B28" s="17" t="s">
        <v>25</v>
      </c>
      <c r="C28" s="9" t="s">
        <v>46</v>
      </c>
      <c r="D28" s="9" t="s">
        <v>46</v>
      </c>
      <c r="E28" s="9" t="s">
        <v>27</v>
      </c>
    </row>
    <row r="29" spans="2:9">
      <c r="B29" s="17" t="s">
        <v>28</v>
      </c>
      <c r="C29" s="9"/>
      <c r="D29" s="9"/>
      <c r="E29" s="9"/>
    </row>
    <row r="30" spans="2:9">
      <c r="B30" s="17" t="s">
        <v>29</v>
      </c>
      <c r="C30" s="9" t="s">
        <v>26</v>
      </c>
      <c r="D30" s="9"/>
      <c r="E30" s="9"/>
    </row>
    <row r="31" spans="2:9">
      <c r="B31" s="17" t="s">
        <v>30</v>
      </c>
      <c r="C31" s="9" t="s">
        <v>31</v>
      </c>
      <c r="D31" s="9"/>
      <c r="E31" s="9"/>
    </row>
    <row r="32" spans="2:9">
      <c r="B32" s="17" t="s">
        <v>32</v>
      </c>
      <c r="C32" s="9" t="s">
        <v>59</v>
      </c>
      <c r="D32" s="9"/>
      <c r="E32" s="9"/>
    </row>
    <row r="33" spans="2:5">
      <c r="B33" s="17" t="s">
        <v>33</v>
      </c>
      <c r="C33" s="18"/>
      <c r="D33" s="9" t="s">
        <v>46</v>
      </c>
      <c r="E33" s="9" t="s">
        <v>27</v>
      </c>
    </row>
    <row r="34" spans="2:5">
      <c r="B34" s="17" t="s">
        <v>34</v>
      </c>
      <c r="C34" s="18"/>
      <c r="D34" s="9"/>
      <c r="E34" s="9"/>
    </row>
    <row r="35" spans="2:5">
      <c r="B35" s="25" t="s">
        <v>35</v>
      </c>
      <c r="C35" s="25"/>
      <c r="D35" s="25"/>
    </row>
    <row r="36" spans="2:5">
      <c r="B36" s="6" t="s">
        <v>4</v>
      </c>
      <c r="C36" s="6" t="s">
        <v>15</v>
      </c>
      <c r="D36" s="6" t="s">
        <v>36</v>
      </c>
      <c r="E36" s="6" t="s">
        <v>37</v>
      </c>
    </row>
    <row r="37" spans="2:5">
      <c r="B37" s="9" t="s">
        <v>48</v>
      </c>
      <c r="C37" s="9" t="s">
        <v>42</v>
      </c>
      <c r="D37" s="9" t="s">
        <v>58</v>
      </c>
      <c r="E37" s="19" t="s">
        <v>49</v>
      </c>
    </row>
    <row r="38" spans="2:5">
      <c r="B38" s="9" t="s">
        <v>10</v>
      </c>
      <c r="C38" s="9" t="s">
        <v>42</v>
      </c>
      <c r="D38" s="9" t="s">
        <v>61</v>
      </c>
      <c r="E38" s="19" t="s">
        <v>50</v>
      </c>
    </row>
    <row r="39" spans="2:5">
      <c r="B39" s="9" t="s">
        <v>14</v>
      </c>
      <c r="C39" s="9" t="s">
        <v>42</v>
      </c>
      <c r="D39" s="9" t="s">
        <v>60</v>
      </c>
      <c r="E39" s="19" t="s">
        <v>55</v>
      </c>
    </row>
    <row r="40" spans="2:5">
      <c r="B40" s="9" t="s">
        <v>7</v>
      </c>
      <c r="C40" s="9" t="s">
        <v>19</v>
      </c>
      <c r="D40" s="9" t="s">
        <v>51</v>
      </c>
      <c r="E40" s="19" t="s">
        <v>52</v>
      </c>
    </row>
    <row r="41" spans="2:5">
      <c r="B41" s="9" t="s">
        <v>10</v>
      </c>
      <c r="C41" s="9" t="s">
        <v>19</v>
      </c>
      <c r="D41" s="9" t="s">
        <v>51</v>
      </c>
      <c r="E41" s="19" t="s">
        <v>53</v>
      </c>
    </row>
    <row r="42" spans="2:5">
      <c r="B42" s="9" t="s">
        <v>7</v>
      </c>
      <c r="C42" s="9" t="s">
        <v>39</v>
      </c>
      <c r="D42" s="9" t="s">
        <v>57</v>
      </c>
      <c r="E42" s="19"/>
    </row>
    <row r="43" spans="2:5">
      <c r="B43" s="9" t="s">
        <v>10</v>
      </c>
      <c r="C43" s="9" t="s">
        <v>39</v>
      </c>
      <c r="D43" s="9" t="s">
        <v>57</v>
      </c>
      <c r="E43" s="19"/>
    </row>
    <row r="44" spans="2:5">
      <c r="B44" s="9" t="s">
        <v>7</v>
      </c>
      <c r="C44" s="9" t="s">
        <v>40</v>
      </c>
      <c r="D44" s="9"/>
      <c r="E44" s="19" t="s">
        <v>41</v>
      </c>
    </row>
    <row r="45" spans="2:5">
      <c r="B45" s="9" t="s">
        <v>10</v>
      </c>
      <c r="C45" s="9" t="s">
        <v>40</v>
      </c>
      <c r="D45" s="9"/>
      <c r="E45" s="19" t="s">
        <v>41</v>
      </c>
    </row>
    <row r="46" spans="2:5">
      <c r="B46" s="17" t="s">
        <v>43</v>
      </c>
      <c r="C46" s="9">
        <v>1</v>
      </c>
    </row>
    <row r="47" spans="2:5">
      <c r="B47" s="17" t="s">
        <v>44</v>
      </c>
      <c r="C47" s="9">
        <v>1</v>
      </c>
    </row>
    <row r="49" spans="2:5" ht="14.25">
      <c r="B49" s="5" t="s">
        <v>15</v>
      </c>
      <c r="C49" s="5" t="s">
        <v>16</v>
      </c>
      <c r="D49" s="5" t="s">
        <v>17</v>
      </c>
      <c r="E49" s="14" t="s">
        <v>45</v>
      </c>
    </row>
    <row r="50" spans="2:5">
      <c r="B50" s="15" t="s">
        <v>39</v>
      </c>
      <c r="C50" s="15">
        <v>2</v>
      </c>
      <c r="D50" s="15"/>
    </row>
    <row r="51" spans="2:5">
      <c r="B51" s="22" t="s">
        <v>21</v>
      </c>
      <c r="C51" s="23"/>
      <c r="D51" s="23"/>
      <c r="E51" s="24"/>
    </row>
    <row r="52" spans="2:5">
      <c r="B52" s="16"/>
      <c r="C52" s="6" t="s">
        <v>22</v>
      </c>
      <c r="D52" s="6" t="s">
        <v>23</v>
      </c>
      <c r="E52" s="6" t="s">
        <v>24</v>
      </c>
    </row>
    <row r="53" spans="2:5">
      <c r="B53" s="17" t="s">
        <v>25</v>
      </c>
      <c r="C53" s="9" t="s">
        <v>38</v>
      </c>
      <c r="D53" s="9" t="s">
        <v>46</v>
      </c>
      <c r="E53" s="9" t="s">
        <v>27</v>
      </c>
    </row>
    <row r="54" spans="2:5">
      <c r="B54" s="17" t="s">
        <v>28</v>
      </c>
      <c r="C54" s="9"/>
      <c r="D54" s="9"/>
      <c r="E54" s="9"/>
    </row>
    <row r="55" spans="2:5">
      <c r="B55" s="17" t="s">
        <v>29</v>
      </c>
      <c r="C55" s="9" t="s">
        <v>38</v>
      </c>
      <c r="D55" s="9"/>
      <c r="E55" s="9"/>
    </row>
    <row r="56" spans="2:5">
      <c r="B56" s="17" t="s">
        <v>30</v>
      </c>
      <c r="C56" s="9" t="s">
        <v>47</v>
      </c>
      <c r="D56" s="9"/>
      <c r="E56" s="9"/>
    </row>
    <row r="57" spans="2:5">
      <c r="B57" s="17" t="s">
        <v>32</v>
      </c>
      <c r="C57" s="9" t="s">
        <v>59</v>
      </c>
      <c r="D57" s="9"/>
      <c r="E57" s="9"/>
    </row>
    <row r="58" spans="2:5">
      <c r="B58" s="17" t="s">
        <v>33</v>
      </c>
      <c r="C58" s="18"/>
      <c r="D58" s="9" t="s">
        <v>46</v>
      </c>
      <c r="E58" s="9" t="s">
        <v>27</v>
      </c>
    </row>
    <row r="59" spans="2:5">
      <c r="B59" s="17" t="s">
        <v>34</v>
      </c>
      <c r="C59" s="18"/>
      <c r="D59" s="9"/>
      <c r="E59" s="9"/>
    </row>
    <row r="60" spans="2:5">
      <c r="B60" s="22" t="s">
        <v>35</v>
      </c>
      <c r="C60" s="23"/>
      <c r="D60" s="24"/>
    </row>
    <row r="61" spans="2:5">
      <c r="B61" s="6" t="s">
        <v>4</v>
      </c>
      <c r="C61" s="6" t="s">
        <v>15</v>
      </c>
      <c r="D61" s="6" t="s">
        <v>36</v>
      </c>
      <c r="E61" s="6" t="s">
        <v>37</v>
      </c>
    </row>
    <row r="62" spans="2:5">
      <c r="B62" s="9" t="s">
        <v>7</v>
      </c>
      <c r="C62" s="9" t="s">
        <v>39</v>
      </c>
      <c r="D62" s="9" t="s">
        <v>57</v>
      </c>
      <c r="E62" s="19" t="s">
        <v>54</v>
      </c>
    </row>
    <row r="63" spans="2:5">
      <c r="B63" s="9" t="s">
        <v>10</v>
      </c>
      <c r="C63" s="9" t="s">
        <v>39</v>
      </c>
      <c r="D63" s="9" t="s">
        <v>57</v>
      </c>
      <c r="E63" s="19" t="s">
        <v>54</v>
      </c>
    </row>
    <row r="64" spans="2:5">
      <c r="B64" s="9" t="s">
        <v>7</v>
      </c>
      <c r="C64" s="9" t="s">
        <v>40</v>
      </c>
      <c r="D64" s="9"/>
      <c r="E64" s="19"/>
    </row>
    <row r="65" spans="2:5">
      <c r="B65" s="9" t="s">
        <v>10</v>
      </c>
      <c r="C65" s="9" t="s">
        <v>40</v>
      </c>
      <c r="D65" s="9"/>
      <c r="E65" s="19"/>
    </row>
    <row r="66" spans="2:5">
      <c r="B66" s="17" t="s">
        <v>43</v>
      </c>
      <c r="C66" s="9">
        <v>2</v>
      </c>
    </row>
    <row r="67" spans="2:5">
      <c r="B67" s="17" t="s">
        <v>44</v>
      </c>
      <c r="C67" s="9">
        <v>1</v>
      </c>
    </row>
  </sheetData>
  <sheetProtection selectLockedCells="1" selectUnlockedCells="1"/>
  <mergeCells count="5">
    <mergeCell ref="B51:E51"/>
    <mergeCell ref="B60:D60"/>
    <mergeCell ref="F2:J2"/>
    <mergeCell ref="B26:E26"/>
    <mergeCell ref="B35:D35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5"/>
  <sheetViews>
    <sheetView workbookViewId="0">
      <selection activeCell="A35" sqref="A35"/>
    </sheetView>
  </sheetViews>
  <sheetFormatPr defaultColWidth="11.5703125" defaultRowHeight="12.75"/>
  <cols>
    <col min="1" max="1" width="145.85546875" customWidth="1"/>
  </cols>
  <sheetData>
    <row r="1" spans="1:1">
      <c r="A1" s="20" t="str">
        <f>"&lt;forecast seriesName="&amp;CHAR(34)&amp;Schedules!D2&amp;CHAR(34)&amp;"&gt;"</f>
        <v>&lt;forecast seriesName="Mening"&gt;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vaccineName="MCV4" vaccineIds="183, 184, 198"/&gt;</v>
      </c>
    </row>
    <row r="3" spans="1:1">
      <c r="A3" s="20" t="str">
        <f>"  &lt;vaccine vaccineName="&amp;CHAR(34)&amp;Schedules!B5&amp;CHAR(34)&amp;" vaccineIds="&amp;CHAR(34)&amp;Schedules!C5&amp;CHAR(34)&amp;"/&gt;"</f>
        <v xml:space="preserve">  &lt;vaccine vaccineName="MPSV4" vaccineIds="182"/&gt;</v>
      </c>
    </row>
    <row r="4" spans="1:1">
      <c r="A4" s="20" t="str">
        <f>"  &lt;vaccine vaccineName="&amp;CHAR(34)&amp;Schedules!B6&amp;CHAR(34)&amp;" vaccineIds="&amp;CHAR(34)&amp;Schedules!C6&amp;CHAR(34)&amp;"/&gt;"</f>
        <v xml:space="preserve">  &lt;vaccine vaccineName="Menveo" vaccineIds="198"/&gt;</v>
      </c>
    </row>
    <row r="5" spans="1:1">
      <c r="A5" s="20" t="str">
        <f>"  &lt;vaccine vaccineName="&amp;CHAR(34)&amp;Schedules!B7&amp;CHAR(34)&amp;" vaccineIds="&amp;CHAR(34)&amp;Schedules!C7&amp;CHAR(34)&amp;"/&gt;"</f>
        <v xml:space="preserve">  &lt;vaccine vaccineName="Menactra" vaccineIds="183"/&gt;</v>
      </c>
    </row>
    <row r="6" spans="1:1">
      <c r="A6" s="21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>
      <c r="A7" s="20" t="str">
        <f>"    &lt;pos row="&amp;CHAR(34)&amp;Schedules!C47&amp;CHAR(34)&amp;" column="&amp;CHAR(34)&amp;Schedules!C46&amp;CHAR(34)&amp;"/&gt;"</f>
        <v xml:space="preserve">    &lt;pos row="1" column="1"/&gt;</v>
      </c>
    </row>
    <row r="8" spans="1:1">
      <c r="A8" s="21" t="str">
        <f>"    &lt;valid age="&amp;CHAR(34)&amp;Schedules!C28&amp;CHAR(34)&amp;" interval="&amp;CHAR(34)&amp;Schedules!D28&amp;CHAR(34)&amp;" grace="&amp;CHAR(34)&amp;Schedules!E28&amp;CHAR(34)&amp;"/&gt;"</f>
        <v xml:space="preserve">    &lt;valid age="8 weeks" interval="8 weeks" grace="4 days"/&gt;</v>
      </c>
    </row>
    <row r="9" spans="1:1">
      <c r="A9" s="21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>
      <c r="A10" s="21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>
      <c r="A11" s="21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>
      <c r="A12" s="21" t="str">
        <f>"    &lt;finished age="&amp;CHAR(34)&amp;Schedules!C32&amp;CHAR(34)&amp;" interval="&amp;CHAR(34)&amp;Schedules!D32&amp;CHAR(34)&amp;" grace="&amp;CHAR(34)&amp;Schedules!E32&amp;CHAR(34)&amp;"/&gt;"</f>
        <v xml:space="preserve">    &lt;finished age="22 years" interval="" grace=""/&gt;</v>
      </c>
    </row>
    <row r="13" spans="1:1">
      <c r="A13" s="21" t="str">
        <f>"    &lt;after-invalid interval="&amp;CHAR(34)&amp;Schedules!D33&amp;CHAR(34)&amp;" grace="&amp;CHAR(34)&amp;Schedules!E33&amp;CHAR(34)&amp;"/&gt;"</f>
        <v xml:space="preserve">    &lt;after-invalid interval="8 weeks" grace="4 days"/&gt;</v>
      </c>
    </row>
    <row r="14" spans="1:1">
      <c r="A14" s="21" t="str">
        <f>"    &lt;before-previous interval="&amp;CHAR(34)&amp;Schedules!D34&amp;CHAR(34)&amp;"/&gt;"</f>
        <v xml:space="preserve">    &lt;before-previous interval=""/&gt;</v>
      </c>
    </row>
    <row r="15" spans="1:1">
      <c r="A15" s="21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age="9 months -4 days" reason="Menactra not licensed before 9 months."/&gt;</v>
      </c>
    </row>
    <row r="16" spans="1:1">
      <c r="A16" s="21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 -4 days" reason="MPSV4 not licensed before 2 years."/&gt;</v>
      </c>
    </row>
    <row r="17" spans="1:1">
      <c r="A17" s="21" t="str">
        <f>"    &lt;indicate vaccineName="&amp;CHAR(34)&amp;Schedules!B39&amp;CHAR(34)&amp;" schedule="&amp;CHAR(34)&amp;Schedules!C39&amp;CHAR(34)&amp;" age="&amp;CHAR(34)&amp;Schedules!D39&amp;CHAR(34)&amp;" reason="&amp;CHAR(34)&amp;Schedules!E39&amp;CHAR(34)&amp;"/&gt;"</f>
        <v xml:space="preserve">    &lt;indicate vaccineName="Menveo" schedule="INVALID" age="2 months -4 days" reason="Menveo not licensed before 2 months."/&gt;</v>
      </c>
    </row>
    <row r="18" spans="1:1">
      <c r="A18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vaccineName="MCV4" schedule="A1" age="10 years" reason="Received dose of MCV4 before 10 years, not counting towards completion."/&gt;</v>
      </c>
    </row>
    <row r="19" spans="1:1">
      <c r="A19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vaccineName="MPSV4" schedule="A1" age="10 years" reason="Received dose of MPSV4 before 10 years, not counting towards completion."/&gt;</v>
      </c>
    </row>
    <row r="20" spans="1:1">
      <c r="A20" s="21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vaccineName="MCV4" schedule="A2" age="16 years -4 days" reason=""/&gt;</v>
      </c>
    </row>
    <row r="21" spans="1:1">
      <c r="A21" s="21" t="str">
        <f>"    &lt;indicate vaccineName="&amp;CHAR(34)&amp;Schedules!B43&amp;CHAR(34)&amp;" schedule="&amp;CHAR(34)&amp;Schedules!C43&amp;CHAR(34)&amp;" age="&amp;CHAR(34)&amp;Schedules!D43&amp;CHAR(34)&amp;" reason="&amp;CHAR(34)&amp;Schedules!E43&amp;CHAR(34)&amp;"/&gt;"</f>
        <v xml:space="preserve">    &lt;indicate vaccineName="MPSV4" schedule="A2" age="16 years -4 days" reason=""/&gt;</v>
      </c>
    </row>
    <row r="22" spans="1:1">
      <c r="A22" s="21" t="str">
        <f>"    &lt;indicate vaccineName="&amp;CHAR(34)&amp;Schedules!B44&amp;CHAR(34)&amp;" schedule="&amp;CHAR(34)&amp;Schedules!C44&amp;CHAR(34)&amp;" age="&amp;CHAR(34)&amp;Schedules!D44&amp;CHAR(34)&amp;" reason="&amp;CHAR(34)&amp;Schedules!E44&amp;CHAR(34)&amp;"/&gt;"</f>
        <v xml:space="preserve">    &lt;indicate vaccineName="MCV4" schedule="COMPLETE" age="" reason="Only one dose needed if administered after 15 years of age."/&gt;</v>
      </c>
    </row>
    <row r="23" spans="1:1">
      <c r="A23" s="21" t="str">
        <f>"    &lt;indicate vaccineName="&amp;CHAR(34)&amp;Schedules!B45&amp;CHAR(34)&amp;" schedule="&amp;CHAR(34)&amp;Schedules!C45&amp;CHAR(34)&amp;" age="&amp;CHAR(34)&amp;Schedules!D45&amp;CHAR(34)&amp;" reason="&amp;CHAR(34)&amp;Schedules!E45&amp;CHAR(34)&amp;"/&gt;"</f>
        <v xml:space="preserve">    &lt;indicate vaccineName="MPSV4" schedule="COMPLETE" age="" reason="Only one dose needed if administered after 15 years of age."/&gt;</v>
      </c>
    </row>
    <row r="24" spans="1:1">
      <c r="A24" s="21" t="str">
        <f>"  &lt;/schedule&gt;"</f>
        <v xml:space="preserve">  &lt;/schedule&gt;</v>
      </c>
    </row>
    <row r="25" spans="1:1">
      <c r="A25" s="21" t="str">
        <f>"  &lt;schedule scheduleName="&amp;CHAR(34)&amp;Schedules!B50&amp;CHAR(34)&amp;" dose="&amp;CHAR(34)&amp;Schedules!C50&amp;CHAR(34)&amp;" indication="&amp;CHAR(34)&amp;Schedules!D50&amp;CHAR(34)&amp;" label="&amp;CHAR(34)&amp;Schedules!E49&amp;CHAR(34)&amp;"&gt;"</f>
        <v xml:space="preserve">  &lt;schedule scheduleName="A2" dose="2" indication="" label="2nd"&gt;</v>
      </c>
    </row>
    <row r="26" spans="1:1">
      <c r="A26" s="20" t="str">
        <f>"    &lt;pos row="&amp;CHAR(34)&amp;Schedules!C67&amp;CHAR(34)&amp;" column="&amp;CHAR(34)&amp;Schedules!C66&amp;CHAR(34)&amp;"/&gt;"</f>
        <v xml:space="preserve">    &lt;pos row="1" column="2"/&gt;</v>
      </c>
    </row>
    <row r="27" spans="1:1">
      <c r="A27" s="21" t="str">
        <f>"    &lt;valid age="&amp;CHAR(34)&amp;Schedules!C53&amp;CHAR(34)&amp;" interval="&amp;CHAR(34)&amp;Schedules!D53&amp;CHAR(34)&amp;" grace="&amp;CHAR(34)&amp;Schedules!E53&amp;CHAR(34)&amp;"/&gt;"</f>
        <v xml:space="preserve">    &lt;valid age="16 years" interval="8 weeks" grace="4 days"/&gt;</v>
      </c>
    </row>
    <row r="28" spans="1:1">
      <c r="A28" s="21" t="str">
        <f>"    &lt;early age="&amp;CHAR(34)&amp;Schedules!C54&amp;CHAR(34)&amp;" interval="&amp;CHAR(34)&amp;Schedules!D54&amp;CHAR(34)&amp;" grace="&amp;CHAR(34)&amp;Schedules!E54&amp;CHAR(34)&amp;"/&gt;"</f>
        <v xml:space="preserve">    &lt;early age="" interval="" grace=""/&gt;</v>
      </c>
    </row>
    <row r="29" spans="1:1">
      <c r="A29" s="21" t="str">
        <f>"    &lt;due age="&amp;CHAR(34)&amp;Schedules!C55&amp;CHAR(34)&amp;" interval="&amp;CHAR(34)&amp;Schedules!D55&amp;CHAR(34)&amp;" grace="&amp;CHAR(34)&amp;Schedules!E55&amp;CHAR(34)&amp;"/&gt;"</f>
        <v xml:space="preserve">    &lt;due age="16 years" interval="" grace=""/&gt;</v>
      </c>
    </row>
    <row r="30" spans="1:1">
      <c r="A30" s="21" t="str">
        <f>"    &lt;overdue age="&amp;CHAR(34)&amp;Schedules!C56&amp;CHAR(34)&amp;" interval="&amp;CHAR(34)&amp;Schedules!D56&amp;CHAR(34)&amp;" grace="&amp;CHAR(34)&amp;Schedules!E56&amp;CHAR(34)&amp;"/&gt;"</f>
        <v xml:space="preserve">    &lt;overdue age="17 years" interval="" grace=""/&gt;</v>
      </c>
    </row>
    <row r="31" spans="1:1">
      <c r="A31" s="21" t="str">
        <f>"    &lt;finished age="&amp;CHAR(34)&amp;Schedules!C57&amp;CHAR(34)&amp;" interval="&amp;CHAR(34)&amp;Schedules!D57&amp;CHAR(34)&amp;" grace="&amp;CHAR(34)&amp;Schedules!E57&amp;CHAR(34)&amp;"/&gt;"</f>
        <v xml:space="preserve">    &lt;finished age="22 years" interval="" grace=""/&gt;</v>
      </c>
    </row>
    <row r="32" spans="1:1">
      <c r="A32" s="21" t="str">
        <f>"    &lt;after-invalid interval="&amp;CHAR(34)&amp;Schedules!D58&amp;CHAR(34)&amp;" grace="&amp;CHAR(34)&amp;Schedules!E58&amp;CHAR(34)&amp;"/&gt;"</f>
        <v xml:space="preserve">    &lt;after-invalid interval="8 weeks" grace="4 days"/&gt;</v>
      </c>
    </row>
    <row r="33" spans="1:1">
      <c r="A33" s="21" t="str">
        <f>"    &lt;before-previous interval="&amp;CHAR(34)&amp;Schedules!D59&amp;CHAR(34)&amp;"/&gt;"</f>
        <v xml:space="preserve">    &lt;before-previous interval=""/&gt;</v>
      </c>
    </row>
    <row r="34" spans="1:1">
      <c r="A34" s="21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vaccineName="MCV4" schedule="A2" age="16 years -4 days" reason="Received dose before 16 years of age, not counting towards completion."/&gt;</v>
      </c>
    </row>
    <row r="35" spans="1:1">
      <c r="A35" s="21" t="str">
        <f>"    &lt;indicate vaccineName="&amp;CHAR(34)&amp;Schedules!B63&amp;CHAR(34)&amp;" schedule="&amp;CHAR(34)&amp;Schedules!C63&amp;CHAR(34)&amp;" age="&amp;CHAR(34)&amp;Schedules!D63&amp;CHAR(34)&amp;" reason="&amp;CHAR(34)&amp;Schedules!E63&amp;CHAR(34)&amp;"/&gt;"</f>
        <v xml:space="preserve">    &lt;indicate vaccineName="MPSV4" schedule="A2" age="16 years -4 days" reason="Received dose before 16 years of age, not counting towards completion."/&gt;</v>
      </c>
    </row>
    <row r="36" spans="1:1">
      <c r="A36" s="21" t="str">
        <f>"    &lt;indicate vaccineName="&amp;CHAR(34)&amp;Schedules!B64&amp;CHAR(34)&amp;" schedule="&amp;CHAR(34)&amp;Schedules!C64&amp;CHAR(34)&amp;" age="&amp;CHAR(34)&amp;Schedules!D64&amp;CHAR(34)&amp;" reason="&amp;CHAR(34)&amp;Schedules!E64&amp;CHAR(34)&amp;"/&gt;"</f>
        <v xml:space="preserve">    &lt;indicate vaccineName="MCV4" schedule="COMPLETE" age="" reason=""/&gt;</v>
      </c>
    </row>
    <row r="37" spans="1:1">
      <c r="A37" s="21" t="str">
        <f>"    &lt;indicate vaccineName="&amp;CHAR(34)&amp;Schedules!B65&amp;CHAR(34)&amp;" schedule="&amp;CHAR(34)&amp;Schedules!C65&amp;CHAR(34)&amp;" age="&amp;CHAR(34)&amp;Schedules!D65&amp;CHAR(34)&amp;" reason="&amp;CHAR(34)&amp;Schedules!E65&amp;CHAR(34)&amp;"/&gt;"</f>
        <v xml:space="preserve">    &lt;indicate vaccineName="MPSV4" schedule="COMPLETE" age="" reason=""/&gt;</v>
      </c>
    </row>
    <row r="38" spans="1:1">
      <c r="A38" s="21" t="str">
        <f>"  &lt;/schedule&gt;"</f>
        <v xml:space="preserve">  &lt;/schedule&gt;</v>
      </c>
    </row>
    <row r="39" spans="1:1">
      <c r="A39" s="21" t="s">
        <v>56</v>
      </c>
    </row>
    <row r="40" spans="1:1">
      <c r="A40" s="20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1">
      <c r="A45" s="21"/>
    </row>
    <row r="46" spans="1:1">
      <c r="A46" s="21"/>
    </row>
    <row r="47" spans="1:1">
      <c r="A47" s="21"/>
    </row>
    <row r="48" spans="1:1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0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5" spans="1:1">
      <c r="A65" s="20"/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2015-10-07T00:04:36Z</cp:lastPrinted>
  <dcterms:created xsi:type="dcterms:W3CDTF">2014-08-26T19:53:20Z</dcterms:created>
  <dcterms:modified xsi:type="dcterms:W3CDTF">2015-10-13T19:41:27Z</dcterms:modified>
</cp:coreProperties>
</file>