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tabRatio="356"/>
  </bookViews>
  <sheets>
    <sheet name="Schedules" sheetId="1" r:id="rId1"/>
    <sheet name="XML" sheetId="2" r:id="rId2"/>
  </sheets>
  <definedNames>
    <definedName name="_xlnm.Print_Area" localSheetId="0">Schedules!$A$1:$J$137</definedName>
  </definedNames>
  <calcPr calcId="125725"/>
</workbook>
</file>

<file path=xl/calcChain.xml><?xml version="1.0" encoding="utf-8"?>
<calcChain xmlns="http://schemas.openxmlformats.org/spreadsheetml/2006/main">
  <c r="A35" i="2"/>
  <c r="A48" l="1"/>
  <c r="A49"/>
  <c r="A50"/>
  <c r="A51"/>
  <c r="A52"/>
  <c r="A53"/>
  <c r="A13" l="1"/>
  <c r="A24" l="1"/>
  <c r="A12"/>
  <c r="A60" l="1"/>
  <c r="A58" l="1"/>
  <c r="A27"/>
  <c r="A23"/>
  <c r="A46" l="1"/>
  <c r="A45"/>
  <c r="A44"/>
  <c r="A43"/>
  <c r="A42"/>
  <c r="A41"/>
  <c r="A40"/>
  <c r="A39"/>
  <c r="A38"/>
  <c r="A37"/>
  <c r="A34"/>
  <c r="A36"/>
  <c r="A61" l="1"/>
  <c r="A71"/>
  <c r="A70"/>
  <c r="A69"/>
  <c r="A68"/>
  <c r="A67"/>
  <c r="A66"/>
  <c r="A65"/>
  <c r="A64"/>
  <c r="A63"/>
  <c r="A62"/>
  <c r="A59"/>
  <c r="A57"/>
  <c r="A56"/>
  <c r="A55"/>
  <c r="A54"/>
  <c r="A1"/>
  <c r="A2"/>
  <c r="A3"/>
  <c r="A4"/>
  <c r="A5"/>
  <c r="A6"/>
  <c r="A7"/>
  <c r="A8"/>
  <c r="A9"/>
  <c r="A10"/>
  <c r="A11"/>
  <c r="A14"/>
  <c r="A15"/>
  <c r="A16"/>
  <c r="A17"/>
  <c r="A18"/>
  <c r="A19"/>
  <c r="A20"/>
  <c r="A21"/>
  <c r="A22"/>
  <c r="A25"/>
  <c r="A26"/>
  <c r="A28"/>
  <c r="A29"/>
  <c r="A30"/>
  <c r="A31"/>
  <c r="A32"/>
  <c r="A33"/>
  <c r="A47"/>
  <c r="A72"/>
</calcChain>
</file>

<file path=xl/sharedStrings.xml><?xml version="1.0" encoding="utf-8"?>
<sst xmlns="http://schemas.openxmlformats.org/spreadsheetml/2006/main" count="221" uniqueCount="61">
  <si>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</si>
  <si>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</si>
  <si>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</si>
  <si>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</si>
  <si>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</si>
  <si>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</si>
  <si>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</si>
  <si>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</si>
  <si>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</si>
  <si>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</si>
  <si>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</si>
  <si>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</si>
  <si>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</si>
  <si>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</si>
  <si>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</si>
  <si>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</si>
  <si>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</si>
  <si>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</si>
  <si>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</si>
  <si>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4 weeks</t>
  </si>
  <si>
    <t>Early due</t>
  </si>
  <si>
    <t>Due</t>
  </si>
  <si>
    <t>11 years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</si>
  <si>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</si>
  <si>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</si>
  <si>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</si>
  <si>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</si>
  <si>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</si>
  <si>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</si>
  <si>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</si>
  <si>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</si>
  <si>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</si>
  <si>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</si>
  <si>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</si>
  <si>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12 weeks</t>
  </si>
  <si>
    <t>5 months</t>
  </si>
  <si>
    <t>COMPLETE</t>
  </si>
  <si>
    <t>F1</t>
  </si>
  <si>
    <t>FEMALE</t>
  </si>
  <si>
    <t>MALE</t>
  </si>
  <si>
    <t>M1</t>
  </si>
  <si>
    <t>22 years</t>
  </si>
  <si>
    <t>27 years</t>
  </si>
  <si>
    <t>After Age</t>
  </si>
  <si>
    <t>0 days</t>
  </si>
  <si>
    <t>HPV9</t>
  </si>
  <si>
    <t>390, 391, 214</t>
  </si>
  <si>
    <t>HPV,quadrivalent</t>
  </si>
  <si>
    <t>HPV,bivalent</t>
  </si>
  <si>
    <t>6 months</t>
  </si>
  <si>
    <t>13 months</t>
  </si>
  <si>
    <t>S1</t>
  </si>
  <si>
    <t>Indication Criteria</t>
  </si>
  <si>
    <t>15 years</t>
  </si>
  <si>
    <t>High Risk</t>
  </si>
  <si>
    <t>H2</t>
  </si>
  <si>
    <t>H2b</t>
  </si>
  <si>
    <t>H3b</t>
  </si>
  <si>
    <t>1st dose received at &gt; 14 years, 3 doses are recommended.</t>
  </si>
  <si>
    <t>40 years</t>
  </si>
  <si>
    <t>Final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</si>
</sst>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8" tint="0.79998168889431442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8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472440</xdr:colOff>
      <xdr:row>45</xdr:row>
      <xdr:rowOff>91440</xdr:rowOff>
    </xdr:to>
    <xdr:pic>
      <xdr:nvPicPr>
        <xdr:cNvPr id="4" name="Picture 3" descr="https://documents.lucidchart.com/documents/7a6145f0-20d6-4c1f-b02c-434461dca2c1/pages/0_0?a=790&amp;x=9&amp;y=0&amp;w=678&amp;h=881&amp;store=1&amp;accept=image%2F*&amp;auth=LCA%206d6a98f593f0a8bf4c799a3e7da8caf9454ea9cf-ts%3D14846034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272540"/>
          <a:ext cx="4838700" cy="629412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36"/>
  <sheetViews>
    <sheetView tabSelected="1" zoomScaleNormal="100" workbookViewId="0"/>
  </sheetViews>
  <sheetFormatPr defaultColWidth="11.5703125" defaultRowHeight="12.75"/>
  <cols>
    <col min="1" max="1" width="1.5703125" style="1" customWidth="1"/>
    <col min="2" max="5" width="14.28515625" style="1" customWidth="1"/>
    <col min="6" max="6" width="6.28515625" style="1" customWidth="1"/>
    <col min="7" max="11" width="14.285156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1</v>
      </c>
      <c r="F2" s="24" t="s">
        <v>2</v>
      </c>
      <c r="G2" s="24"/>
      <c r="H2" s="24"/>
      <c r="I2" s="24"/>
      <c r="J2" s="24"/>
    </row>
    <row r="3" spans="2:10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>
      <c r="B4" s="9" t="s">
        <v>1</v>
      </c>
      <c r="C4" s="10" t="s">
        <v>46</v>
      </c>
      <c r="D4" s="11"/>
      <c r="F4" s="10" t="s">
        <v>47</v>
      </c>
      <c r="G4" s="12"/>
      <c r="H4" s="10"/>
      <c r="I4" s="11"/>
      <c r="J4" s="9">
        <v>390</v>
      </c>
    </row>
    <row r="5" spans="2:10">
      <c r="F5" s="10" t="s">
        <v>48</v>
      </c>
      <c r="G5" s="12"/>
      <c r="H5" s="10"/>
      <c r="I5" s="11"/>
      <c r="J5" s="9">
        <v>391</v>
      </c>
    </row>
    <row r="6" spans="2:10">
      <c r="F6" s="10" t="s">
        <v>45</v>
      </c>
      <c r="G6" s="12"/>
      <c r="H6" s="10"/>
      <c r="I6" s="11"/>
      <c r="J6" s="9">
        <v>214</v>
      </c>
    </row>
    <row r="9" spans="2:10">
      <c r="B9"/>
    </row>
    <row r="48" spans="2:10" ht="14.25">
      <c r="B48" s="5" t="s">
        <v>7</v>
      </c>
      <c r="C48" s="5" t="s">
        <v>8</v>
      </c>
      <c r="D48" s="5" t="s">
        <v>9</v>
      </c>
      <c r="E48" s="13" t="s">
        <v>10</v>
      </c>
      <c r="G48" s="5" t="s">
        <v>7</v>
      </c>
      <c r="H48" s="5" t="s">
        <v>8</v>
      </c>
      <c r="I48" s="13"/>
      <c r="J48" s="13" t="s">
        <v>60</v>
      </c>
    </row>
    <row r="49" spans="2:10">
      <c r="B49" s="14" t="s">
        <v>37</v>
      </c>
      <c r="C49" s="14">
        <v>1</v>
      </c>
      <c r="D49" s="14" t="s">
        <v>38</v>
      </c>
      <c r="G49" s="14" t="s">
        <v>55</v>
      </c>
      <c r="H49" s="14" t="s">
        <v>60</v>
      </c>
    </row>
    <row r="50" spans="2:10">
      <c r="B50" s="24" t="s">
        <v>12</v>
      </c>
      <c r="C50" s="24"/>
      <c r="D50" s="24"/>
      <c r="E50" s="24"/>
      <c r="G50" s="25" t="s">
        <v>12</v>
      </c>
      <c r="H50" s="26"/>
      <c r="I50" s="26"/>
      <c r="J50" s="27"/>
    </row>
    <row r="51" spans="2:10">
      <c r="B51" s="15"/>
      <c r="C51" s="6" t="s">
        <v>13</v>
      </c>
      <c r="D51" s="6" t="s">
        <v>14</v>
      </c>
      <c r="E51" s="6" t="s">
        <v>15</v>
      </c>
      <c r="G51" s="15"/>
      <c r="H51" s="6" t="s">
        <v>13</v>
      </c>
      <c r="I51" s="6" t="s">
        <v>14</v>
      </c>
      <c r="J51" s="6" t="s">
        <v>15</v>
      </c>
    </row>
    <row r="52" spans="2:10">
      <c r="B52" s="16" t="s">
        <v>16</v>
      </c>
      <c r="C52" s="9" t="s">
        <v>17</v>
      </c>
      <c r="D52" s="9"/>
      <c r="E52" s="9" t="s">
        <v>18</v>
      </c>
      <c r="G52" s="16" t="s">
        <v>16</v>
      </c>
      <c r="H52" s="9"/>
      <c r="I52" s="9" t="s">
        <v>35</v>
      </c>
      <c r="J52" s="9" t="s">
        <v>18</v>
      </c>
    </row>
    <row r="53" spans="2:10">
      <c r="B53" s="16" t="s">
        <v>20</v>
      </c>
      <c r="C53" s="9"/>
      <c r="D53" s="9"/>
      <c r="E53" s="9"/>
      <c r="G53" s="16" t="s">
        <v>20</v>
      </c>
      <c r="H53" s="9"/>
      <c r="I53" s="9"/>
      <c r="J53" s="9"/>
    </row>
    <row r="54" spans="2:10">
      <c r="B54" s="16" t="s">
        <v>21</v>
      </c>
      <c r="C54" s="9" t="s">
        <v>22</v>
      </c>
      <c r="D54" s="9"/>
      <c r="E54" s="9"/>
      <c r="G54" s="16" t="s">
        <v>21</v>
      </c>
      <c r="H54" s="9"/>
      <c r="I54" s="9" t="s">
        <v>49</v>
      </c>
      <c r="J54" s="9"/>
    </row>
    <row r="55" spans="2:10">
      <c r="B55" s="16" t="s">
        <v>23</v>
      </c>
      <c r="C55" s="9" t="s">
        <v>24</v>
      </c>
      <c r="D55" s="9"/>
      <c r="E55" s="9"/>
      <c r="G55" s="16" t="s">
        <v>23</v>
      </c>
      <c r="H55" s="9"/>
      <c r="I55" s="9" t="s">
        <v>50</v>
      </c>
      <c r="J55" s="9"/>
    </row>
    <row r="56" spans="2:10">
      <c r="B56" s="16" t="s">
        <v>26</v>
      </c>
      <c r="C56" s="9" t="s">
        <v>42</v>
      </c>
      <c r="D56" s="9"/>
      <c r="E56" s="9"/>
      <c r="G56" s="16" t="s">
        <v>26</v>
      </c>
      <c r="H56" s="9" t="s">
        <v>59</v>
      </c>
      <c r="I56" s="9"/>
      <c r="J56" s="9"/>
    </row>
    <row r="57" spans="2:10">
      <c r="B57" s="16" t="s">
        <v>27</v>
      </c>
      <c r="C57" s="17"/>
      <c r="D57" s="9" t="s">
        <v>44</v>
      </c>
      <c r="E57" s="9"/>
      <c r="G57" s="16" t="s">
        <v>27</v>
      </c>
      <c r="H57" s="17"/>
      <c r="I57" s="9" t="s">
        <v>34</v>
      </c>
      <c r="J57" s="9" t="s">
        <v>18</v>
      </c>
    </row>
    <row r="58" spans="2:10">
      <c r="B58" s="16" t="s">
        <v>28</v>
      </c>
      <c r="C58" s="17"/>
      <c r="D58" s="9"/>
      <c r="E58" s="9"/>
      <c r="G58" s="16" t="s">
        <v>28</v>
      </c>
      <c r="H58" s="17"/>
      <c r="I58" s="9"/>
      <c r="J58" s="9"/>
    </row>
    <row r="59" spans="2:10">
      <c r="B59" s="24" t="s">
        <v>29</v>
      </c>
      <c r="C59" s="24"/>
      <c r="D59" s="24"/>
      <c r="G59" s="25" t="s">
        <v>29</v>
      </c>
      <c r="H59" s="26"/>
      <c r="I59" s="27"/>
    </row>
    <row r="60" spans="2:10">
      <c r="B60" s="6" t="s">
        <v>4</v>
      </c>
      <c r="C60" s="6" t="s">
        <v>7</v>
      </c>
      <c r="D60" s="6" t="s">
        <v>30</v>
      </c>
      <c r="E60" s="6" t="s">
        <v>31</v>
      </c>
      <c r="G60" s="6" t="s">
        <v>4</v>
      </c>
      <c r="H60" s="6" t="s">
        <v>7</v>
      </c>
      <c r="I60" s="6" t="s">
        <v>30</v>
      </c>
      <c r="J60" s="6" t="s">
        <v>31</v>
      </c>
    </row>
    <row r="61" spans="2:10">
      <c r="B61" s="9" t="s">
        <v>1</v>
      </c>
      <c r="C61" s="9" t="s">
        <v>55</v>
      </c>
      <c r="D61" s="9" t="s">
        <v>53</v>
      </c>
      <c r="E61" s="18"/>
      <c r="G61" s="9" t="s">
        <v>1</v>
      </c>
      <c r="H61" s="9" t="s">
        <v>36</v>
      </c>
      <c r="I61" s="9"/>
      <c r="J61" s="18"/>
    </row>
    <row r="62" spans="2:10">
      <c r="B62" s="9" t="s">
        <v>1</v>
      </c>
      <c r="C62" s="9" t="s">
        <v>56</v>
      </c>
      <c r="D62" s="9"/>
      <c r="E62" s="18" t="s">
        <v>58</v>
      </c>
      <c r="G62" s="16" t="s">
        <v>32</v>
      </c>
      <c r="H62" s="9">
        <v>2</v>
      </c>
    </row>
    <row r="63" spans="2:10">
      <c r="B63" s="16" t="s">
        <v>32</v>
      </c>
      <c r="C63" s="9">
        <v>1</v>
      </c>
      <c r="G63" s="16" t="s">
        <v>33</v>
      </c>
      <c r="H63" s="9">
        <v>1</v>
      </c>
    </row>
    <row r="64" spans="2:10">
      <c r="B64" s="16" t="s">
        <v>33</v>
      </c>
      <c r="C64" s="9">
        <v>1</v>
      </c>
    </row>
    <row r="66" spans="2:5" ht="14.25">
      <c r="B66" s="5" t="s">
        <v>7</v>
      </c>
      <c r="C66" s="5" t="s">
        <v>8</v>
      </c>
      <c r="E66" s="13" t="s">
        <v>11</v>
      </c>
    </row>
    <row r="67" spans="2:5">
      <c r="B67" s="14" t="s">
        <v>56</v>
      </c>
      <c r="C67" s="14">
        <v>2</v>
      </c>
    </row>
    <row r="68" spans="2:5">
      <c r="B68" s="24" t="s">
        <v>12</v>
      </c>
      <c r="C68" s="24"/>
      <c r="D68" s="24"/>
      <c r="E68" s="24"/>
    </row>
    <row r="69" spans="2:5">
      <c r="B69" s="15"/>
      <c r="C69" s="6" t="s">
        <v>13</v>
      </c>
      <c r="D69" s="6" t="s">
        <v>14</v>
      </c>
      <c r="E69" s="6" t="s">
        <v>15</v>
      </c>
    </row>
    <row r="70" spans="2:5">
      <c r="B70" s="16" t="s">
        <v>16</v>
      </c>
      <c r="C70" s="9"/>
      <c r="D70" s="9" t="s">
        <v>19</v>
      </c>
      <c r="E70" s="9" t="s">
        <v>18</v>
      </c>
    </row>
    <row r="71" spans="2:5">
      <c r="B71" s="16" t="s">
        <v>20</v>
      </c>
      <c r="C71" s="9"/>
      <c r="D71" s="9"/>
      <c r="E71" s="9"/>
    </row>
    <row r="72" spans="2:5" ht="12" customHeight="1">
      <c r="B72" s="16" t="s">
        <v>21</v>
      </c>
      <c r="C72" s="9"/>
      <c r="D72" s="9" t="s">
        <v>19</v>
      </c>
      <c r="E72" s="9"/>
    </row>
    <row r="73" spans="2:5">
      <c r="B73" s="16" t="s">
        <v>23</v>
      </c>
      <c r="C73" s="9"/>
      <c r="D73" s="9" t="s">
        <v>25</v>
      </c>
      <c r="E73" s="9"/>
    </row>
    <row r="74" spans="2:5">
      <c r="B74" s="16" t="s">
        <v>26</v>
      </c>
      <c r="C74" s="9" t="s">
        <v>59</v>
      </c>
      <c r="D74" s="9"/>
      <c r="E74" s="9"/>
    </row>
    <row r="75" spans="2:5">
      <c r="B75" s="16" t="s">
        <v>27</v>
      </c>
      <c r="C75" s="17"/>
      <c r="D75" s="9" t="s">
        <v>19</v>
      </c>
      <c r="E75" s="9" t="s">
        <v>18</v>
      </c>
    </row>
    <row r="76" spans="2:5">
      <c r="B76" s="16" t="s">
        <v>28</v>
      </c>
      <c r="C76" s="17"/>
      <c r="D76" s="9"/>
      <c r="E76" s="9"/>
    </row>
    <row r="77" spans="2:5">
      <c r="B77" s="24" t="s">
        <v>29</v>
      </c>
      <c r="C77" s="24"/>
      <c r="D77" s="24"/>
    </row>
    <row r="78" spans="2:5">
      <c r="B78" s="6" t="s">
        <v>4</v>
      </c>
      <c r="C78" s="6" t="s">
        <v>7</v>
      </c>
      <c r="D78" s="6" t="s">
        <v>30</v>
      </c>
      <c r="E78" s="6" t="s">
        <v>31</v>
      </c>
    </row>
    <row r="79" spans="2:5">
      <c r="B79" s="9" t="s">
        <v>1</v>
      </c>
      <c r="C79" s="9" t="s">
        <v>57</v>
      </c>
      <c r="D79" s="18"/>
      <c r="E79" s="18"/>
    </row>
    <row r="80" spans="2:5">
      <c r="B80" s="16" t="s">
        <v>32</v>
      </c>
      <c r="C80" s="9">
        <v>1</v>
      </c>
    </row>
    <row r="81" spans="2:5">
      <c r="B81" s="16" t="s">
        <v>33</v>
      </c>
      <c r="C81" s="9">
        <v>2</v>
      </c>
    </row>
    <row r="83" spans="2:5">
      <c r="B83" s="21" t="s">
        <v>7</v>
      </c>
      <c r="C83" s="21" t="s">
        <v>8</v>
      </c>
      <c r="E83" s="13" t="s">
        <v>60</v>
      </c>
    </row>
    <row r="84" spans="2:5">
      <c r="B84" s="14" t="s">
        <v>57</v>
      </c>
      <c r="C84" s="14" t="s">
        <v>60</v>
      </c>
    </row>
    <row r="85" spans="2:5">
      <c r="B85" s="24" t="s">
        <v>12</v>
      </c>
      <c r="C85" s="24"/>
      <c r="D85" s="24"/>
      <c r="E85" s="24"/>
    </row>
    <row r="86" spans="2:5">
      <c r="B86" s="15"/>
      <c r="C86" s="6" t="s">
        <v>13</v>
      </c>
      <c r="D86" s="6" t="s">
        <v>14</v>
      </c>
      <c r="E86" s="6" t="s">
        <v>15</v>
      </c>
    </row>
    <row r="87" spans="2:5">
      <c r="B87" s="16" t="s">
        <v>16</v>
      </c>
      <c r="C87" s="9"/>
      <c r="D87" s="9" t="s">
        <v>34</v>
      </c>
      <c r="E87" s="9" t="s">
        <v>18</v>
      </c>
    </row>
    <row r="88" spans="2:5">
      <c r="B88" s="16" t="s">
        <v>20</v>
      </c>
      <c r="C88" s="9"/>
      <c r="D88" s="9"/>
      <c r="E88" s="9"/>
    </row>
    <row r="89" spans="2:5">
      <c r="B89" s="16" t="s">
        <v>21</v>
      </c>
      <c r="C89" s="9"/>
      <c r="D89" s="9" t="s">
        <v>34</v>
      </c>
      <c r="E89" s="9"/>
    </row>
    <row r="90" spans="2:5">
      <c r="B90" s="16" t="s">
        <v>23</v>
      </c>
      <c r="C90" s="9"/>
      <c r="D90" s="9" t="s">
        <v>49</v>
      </c>
      <c r="E90" s="9"/>
    </row>
    <row r="91" spans="2:5">
      <c r="B91" s="16" t="s">
        <v>26</v>
      </c>
      <c r="C91" s="9" t="s">
        <v>59</v>
      </c>
      <c r="D91" s="9"/>
      <c r="E91" s="9"/>
    </row>
    <row r="92" spans="2:5">
      <c r="B92" s="16" t="s">
        <v>27</v>
      </c>
      <c r="C92" s="17"/>
      <c r="D92" s="9" t="s">
        <v>34</v>
      </c>
      <c r="E92" s="9" t="s">
        <v>18</v>
      </c>
    </row>
    <row r="93" spans="2:5">
      <c r="B93" s="16" t="s">
        <v>28</v>
      </c>
      <c r="C93" s="17"/>
      <c r="D93" s="9" t="s">
        <v>49</v>
      </c>
      <c r="E93" s="9"/>
    </row>
    <row r="94" spans="2:5">
      <c r="B94" s="24" t="s">
        <v>29</v>
      </c>
      <c r="C94" s="24"/>
      <c r="D94" s="24"/>
    </row>
    <row r="95" spans="2:5">
      <c r="B95" s="6" t="s">
        <v>4</v>
      </c>
      <c r="C95" s="6" t="s">
        <v>7</v>
      </c>
      <c r="D95" s="6" t="s">
        <v>30</v>
      </c>
      <c r="E95" s="6" t="s">
        <v>31</v>
      </c>
    </row>
    <row r="96" spans="2:5">
      <c r="B96" s="9" t="s">
        <v>1</v>
      </c>
      <c r="C96" s="9" t="s">
        <v>36</v>
      </c>
      <c r="D96" s="9"/>
      <c r="E96" s="18"/>
    </row>
    <row r="97" spans="2:5">
      <c r="B97" s="16" t="s">
        <v>32</v>
      </c>
      <c r="C97" s="9">
        <v>1</v>
      </c>
    </row>
    <row r="98" spans="2:5">
      <c r="B98" s="16" t="s">
        <v>33</v>
      </c>
      <c r="C98" s="9">
        <v>4</v>
      </c>
    </row>
    <row r="100" spans="2:5" ht="14.25">
      <c r="B100" s="5" t="s">
        <v>7</v>
      </c>
      <c r="C100" s="5" t="s">
        <v>8</v>
      </c>
      <c r="D100" s="5" t="s">
        <v>9</v>
      </c>
      <c r="E100" s="13" t="s">
        <v>10</v>
      </c>
    </row>
    <row r="101" spans="2:5">
      <c r="B101" s="14" t="s">
        <v>40</v>
      </c>
      <c r="C101" s="14">
        <v>1</v>
      </c>
      <c r="D101" s="14" t="s">
        <v>39</v>
      </c>
    </row>
    <row r="102" spans="2:5">
      <c r="B102" s="24" t="s">
        <v>12</v>
      </c>
      <c r="C102" s="24"/>
      <c r="D102" s="24"/>
      <c r="E102" s="24"/>
    </row>
    <row r="103" spans="2:5">
      <c r="B103" s="15"/>
      <c r="C103" s="6" t="s">
        <v>13</v>
      </c>
      <c r="D103" s="6" t="s">
        <v>14</v>
      </c>
      <c r="E103" s="6" t="s">
        <v>15</v>
      </c>
    </row>
    <row r="104" spans="2:5">
      <c r="B104" s="16" t="s">
        <v>16</v>
      </c>
      <c r="C104" s="9" t="s">
        <v>17</v>
      </c>
      <c r="D104" s="9"/>
      <c r="E104" s="9" t="s">
        <v>18</v>
      </c>
    </row>
    <row r="105" spans="2:5">
      <c r="B105" s="16" t="s">
        <v>20</v>
      </c>
      <c r="C105" s="9"/>
      <c r="D105" s="9"/>
      <c r="E105" s="9"/>
    </row>
    <row r="106" spans="2:5">
      <c r="B106" s="16" t="s">
        <v>21</v>
      </c>
      <c r="C106" s="9" t="s">
        <v>22</v>
      </c>
      <c r="D106" s="9"/>
      <c r="E106" s="9"/>
    </row>
    <row r="107" spans="2:5">
      <c r="B107" s="16" t="s">
        <v>23</v>
      </c>
      <c r="C107" s="9" t="s">
        <v>24</v>
      </c>
      <c r="D107" s="9"/>
      <c r="E107" s="9"/>
    </row>
    <row r="108" spans="2:5">
      <c r="B108" s="16" t="s">
        <v>26</v>
      </c>
      <c r="C108" s="9" t="s">
        <v>41</v>
      </c>
      <c r="D108" s="9"/>
      <c r="E108" s="9"/>
    </row>
    <row r="109" spans="2:5">
      <c r="B109" s="16" t="s">
        <v>27</v>
      </c>
      <c r="C109" s="17"/>
      <c r="D109" s="9" t="s">
        <v>44</v>
      </c>
      <c r="E109" s="9"/>
    </row>
    <row r="110" spans="2:5">
      <c r="B110" s="16" t="s">
        <v>28</v>
      </c>
      <c r="C110" s="17"/>
      <c r="D110" s="9"/>
      <c r="E110" s="9"/>
    </row>
    <row r="111" spans="2:5">
      <c r="B111" s="24" t="s">
        <v>29</v>
      </c>
      <c r="C111" s="24"/>
      <c r="D111" s="24"/>
    </row>
    <row r="112" spans="2:5">
      <c r="B112" s="6" t="s">
        <v>4</v>
      </c>
      <c r="C112" s="6" t="s">
        <v>7</v>
      </c>
      <c r="D112" s="6" t="s">
        <v>30</v>
      </c>
      <c r="E112" s="6" t="s">
        <v>31</v>
      </c>
    </row>
    <row r="113" spans="2:5">
      <c r="B113" s="9" t="s">
        <v>1</v>
      </c>
      <c r="C113" s="9" t="s">
        <v>55</v>
      </c>
      <c r="D113" s="9" t="s">
        <v>53</v>
      </c>
      <c r="E113" s="18"/>
    </row>
    <row r="114" spans="2:5">
      <c r="B114" s="9" t="s">
        <v>1</v>
      </c>
      <c r="C114" s="9" t="s">
        <v>56</v>
      </c>
      <c r="D114" s="9"/>
      <c r="E114" s="18" t="s">
        <v>58</v>
      </c>
    </row>
    <row r="115" spans="2:5">
      <c r="B115" s="16" t="s">
        <v>32</v>
      </c>
      <c r="C115" s="9">
        <v>3</v>
      </c>
    </row>
    <row r="116" spans="2:5">
      <c r="B116" s="16" t="s">
        <v>33</v>
      </c>
      <c r="C116" s="9">
        <v>1</v>
      </c>
    </row>
    <row r="118" spans="2:5">
      <c r="B118" s="22" t="s">
        <v>7</v>
      </c>
      <c r="C118" s="22" t="s">
        <v>8</v>
      </c>
      <c r="D118" s="22" t="s">
        <v>9</v>
      </c>
      <c r="E118" s="13" t="s">
        <v>54</v>
      </c>
    </row>
    <row r="119" spans="2:5">
      <c r="B119" s="14" t="s">
        <v>51</v>
      </c>
      <c r="C119" s="14">
        <v>1</v>
      </c>
      <c r="D119" s="14" t="s">
        <v>39</v>
      </c>
    </row>
    <row r="120" spans="2:5">
      <c r="B120" s="25" t="s">
        <v>52</v>
      </c>
      <c r="C120" s="26"/>
      <c r="D120" s="27"/>
    </row>
    <row r="121" spans="2:5">
      <c r="B121" s="6" t="s">
        <v>4</v>
      </c>
      <c r="C121" s="6" t="s">
        <v>43</v>
      </c>
      <c r="D121" s="6" t="s">
        <v>30</v>
      </c>
    </row>
    <row r="122" spans="2:5">
      <c r="B122" s="9" t="s">
        <v>1</v>
      </c>
      <c r="C122" s="9" t="s">
        <v>41</v>
      </c>
      <c r="D122" s="9" t="s">
        <v>42</v>
      </c>
    </row>
    <row r="123" spans="2:5">
      <c r="B123" s="24" t="s">
        <v>12</v>
      </c>
      <c r="C123" s="24"/>
      <c r="D123" s="24"/>
      <c r="E123" s="24"/>
    </row>
    <row r="124" spans="2:5">
      <c r="B124" s="15"/>
      <c r="C124" s="6" t="s">
        <v>13</v>
      </c>
      <c r="D124" s="6" t="s">
        <v>14</v>
      </c>
      <c r="E124" s="6" t="s">
        <v>15</v>
      </c>
    </row>
    <row r="125" spans="2:5">
      <c r="B125" s="16" t="s">
        <v>16</v>
      </c>
      <c r="C125" s="9" t="s">
        <v>17</v>
      </c>
      <c r="D125" s="9"/>
      <c r="E125" s="9" t="s">
        <v>18</v>
      </c>
    </row>
    <row r="126" spans="2:5">
      <c r="B126" s="16" t="s">
        <v>20</v>
      </c>
      <c r="C126" s="9"/>
      <c r="D126" s="9"/>
      <c r="E126" s="9"/>
    </row>
    <row r="127" spans="2:5">
      <c r="B127" s="16" t="s">
        <v>21</v>
      </c>
      <c r="C127" s="9" t="s">
        <v>22</v>
      </c>
      <c r="D127" s="9"/>
      <c r="E127" s="9"/>
    </row>
    <row r="128" spans="2:5">
      <c r="B128" s="16" t="s">
        <v>23</v>
      </c>
      <c r="C128" s="9" t="s">
        <v>24</v>
      </c>
      <c r="D128" s="9"/>
      <c r="E128" s="9"/>
    </row>
    <row r="129" spans="2:5">
      <c r="B129" s="16" t="s">
        <v>26</v>
      </c>
      <c r="C129" s="9" t="s">
        <v>42</v>
      </c>
      <c r="D129" s="9"/>
      <c r="E129" s="9"/>
    </row>
    <row r="130" spans="2:5">
      <c r="B130" s="16" t="s">
        <v>27</v>
      </c>
      <c r="C130" s="17"/>
      <c r="D130" s="9" t="s">
        <v>44</v>
      </c>
      <c r="E130" s="9"/>
    </row>
    <row r="131" spans="2:5">
      <c r="B131" s="16" t="s">
        <v>28</v>
      </c>
      <c r="C131" s="17"/>
      <c r="D131" s="9"/>
      <c r="E131" s="9"/>
    </row>
    <row r="132" spans="2:5">
      <c r="B132" s="24" t="s">
        <v>29</v>
      </c>
      <c r="C132" s="24"/>
      <c r="D132" s="24"/>
    </row>
    <row r="133" spans="2:5">
      <c r="B133" s="6" t="s">
        <v>4</v>
      </c>
      <c r="C133" s="6" t="s">
        <v>7</v>
      </c>
      <c r="D133" s="6" t="s">
        <v>30</v>
      </c>
      <c r="E133" s="6" t="s">
        <v>31</v>
      </c>
    </row>
    <row r="134" spans="2:5">
      <c r="B134" s="9" t="s">
        <v>1</v>
      </c>
      <c r="C134" s="9" t="s">
        <v>56</v>
      </c>
      <c r="D134" s="9"/>
      <c r="E134" s="18" t="s">
        <v>58</v>
      </c>
    </row>
    <row r="135" spans="2:5">
      <c r="B135" s="16" t="s">
        <v>32</v>
      </c>
      <c r="C135" s="9">
        <v>3</v>
      </c>
    </row>
    <row r="136" spans="2:5">
      <c r="B136" s="16" t="s">
        <v>33</v>
      </c>
      <c r="C136" s="9">
        <v>2</v>
      </c>
    </row>
  </sheetData>
  <sheetProtection selectLockedCells="1" selectUnlockedCells="1"/>
  <mergeCells count="14">
    <mergeCell ref="B77:D77"/>
    <mergeCell ref="F2:J2"/>
    <mergeCell ref="B50:E50"/>
    <mergeCell ref="G50:J50"/>
    <mergeCell ref="B59:D59"/>
    <mergeCell ref="G59:I59"/>
    <mergeCell ref="B68:E68"/>
    <mergeCell ref="B85:E85"/>
    <mergeCell ref="B94:D94"/>
    <mergeCell ref="B132:D132"/>
    <mergeCell ref="B102:E102"/>
    <mergeCell ref="B111:D111"/>
    <mergeCell ref="B123:E123"/>
    <mergeCell ref="B120:D120"/>
  </mergeCells>
  <printOptions horizontalCentered="1"/>
  <pageMargins left="0.25" right="0.25" top="0.75" bottom="0.75" header="0.3" footer="0.3"/>
  <pageSetup scale="75" orientation="landscape" useFirstPageNumber="1" horizontalDpi="300" verticalDpi="300" r:id="rId1"/>
  <headerFooter alignWithMargins="0">
    <oddHeader>&amp;C&amp;F</oddHeader>
    <oddFooter>Page &amp;P&amp;RHPV.xlsx</oddFooter>
  </headerFooter>
  <rowBreaks count="2" manualBreakCount="2">
    <brk id="46" max="9" man="1"/>
    <brk id="9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2"/>
  <sheetViews>
    <sheetView workbookViewId="0"/>
  </sheetViews>
  <sheetFormatPr defaultColWidth="11.5703125" defaultRowHeight="12.75"/>
  <cols>
    <col min="1" max="1" width="106.28515625" customWidth="1"/>
  </cols>
  <sheetData>
    <row r="1" spans="1:1">
      <c r="A1" s="19" t="str">
        <f>"&lt;forecast seriesName="&amp;CHAR(34)&amp;Schedules!D2&amp;CHAR(34)&amp;"&gt;"</f>
        <v>&lt;forecast seriesName="HPV"&gt;</v>
      </c>
    </row>
    <row r="2" spans="1:1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>
      <c r="A3" s="23" t="str">
        <f>"  &lt;schedule scheduleName="&amp;CHAR(34)&amp;Schedules!B49&amp;CHAR(34)&amp;" dose="&amp;CHAR(34)&amp;Schedules!C49&amp;CHAR(34)&amp;" indication="&amp;CHAR(34)&amp;Schedules!D49&amp;CHAR(34)&amp;" label="&amp;CHAR(34)&amp;Schedules!E48&amp;CHAR(34)&amp;"&gt;"</f>
        <v xml:space="preserve">  &lt;schedule scheduleName="F1" dose="1" indication="FEMALE" label="1st"&gt;</v>
      </c>
    </row>
    <row r="4" spans="1:1">
      <c r="A4" s="19" t="str">
        <f>"    &lt;pos row="&amp;CHAR(34)&amp;Schedules!C64&amp;CHAR(34)&amp;" column="&amp;CHAR(34)&amp;Schedules!C63&amp;CHAR(34)&amp;"/&gt;"</f>
        <v xml:space="preserve">    &lt;pos row="1" column="1"/&gt;</v>
      </c>
    </row>
    <row r="5" spans="1:1">
      <c r="A5" s="20" t="str">
        <f>"    &lt;valid age="&amp;CHAR(34)&amp;Schedules!C52&amp;CHAR(34)&amp;" interval="&amp;CHAR(34)&amp;Schedules!D52&amp;CHAR(34)&amp;" grace="&amp;CHAR(34)&amp;Schedules!E52&amp;CHAR(34)&amp;"/&gt;"</f>
        <v xml:space="preserve">    &lt;valid age="9 years" interval="" grace="4 days"/&gt;</v>
      </c>
    </row>
    <row r="6" spans="1:1">
      <c r="A6" s="20" t="str">
        <f>"    &lt;early age="&amp;CHAR(34)&amp;Schedules!C53&amp;CHAR(34)&amp;" interval="&amp;CHAR(34)&amp;Schedules!D53&amp;CHAR(34)&amp;" grace="&amp;CHAR(34)&amp;Schedules!E53&amp;CHAR(34)&amp;"/&gt;"</f>
        <v xml:space="preserve">    &lt;early age="" interval="" grace=""/&gt;</v>
      </c>
    </row>
    <row r="7" spans="1:1">
      <c r="A7" s="20" t="str">
        <f>"    &lt;due age="&amp;CHAR(34)&amp;Schedules!C54&amp;CHAR(34)&amp;" interval="&amp;CHAR(34)&amp;Schedules!D54&amp;CHAR(34)&amp;" grace="&amp;CHAR(34)&amp;Schedules!E54&amp;CHAR(34)&amp;"/&gt;"</f>
        <v xml:space="preserve">    &lt;due age="11 years" interval="" grace=""/&gt;</v>
      </c>
    </row>
    <row r="8" spans="1:1">
      <c r="A8" s="20" t="str">
        <f>"    &lt;overdue age="&amp;CHAR(34)&amp;Schedules!C55&amp;CHAR(34)&amp;" interval="&amp;CHAR(34)&amp;Schedules!D55&amp;CHAR(34)&amp;" grace="&amp;CHAR(34)&amp;Schedules!E55&amp;CHAR(34)&amp;"/&gt;"</f>
        <v xml:space="preserve">    &lt;overdue age="13 years" interval="" grace=""/&gt;</v>
      </c>
    </row>
    <row r="9" spans="1:1">
      <c r="A9" s="20" t="str">
        <f>"    &lt;finished age="&amp;CHAR(34)&amp;Schedules!C56&amp;CHAR(34)&amp;" interval="&amp;CHAR(34)&amp;Schedules!D56&amp;CHAR(34)&amp;" grace="&amp;CHAR(34)&amp;Schedules!E56&amp;CHAR(34)&amp;"/&gt;"</f>
        <v xml:space="preserve">    &lt;finished age="27 years" interval="" grace=""/&gt;</v>
      </c>
    </row>
    <row r="10" spans="1:1">
      <c r="A10" s="20" t="str">
        <f>"    &lt;after-invalid interval="&amp;CHAR(34)&amp;Schedules!D57&amp;CHAR(34)&amp;" grace="&amp;CHAR(34)&amp;Schedules!E57&amp;CHAR(34)&amp;"/&gt;"</f>
        <v xml:space="preserve">    &lt;after-invalid interval="0 days" grace=""/&gt;</v>
      </c>
    </row>
    <row r="11" spans="1:1">
      <c r="A11" s="20" t="str">
        <f>"    &lt;before-previous interval="&amp;CHAR(34)&amp;Schedules!D58&amp;CHAR(34)&amp;"/&gt;"</f>
        <v xml:space="preserve">    &lt;before-previous interval=""/&gt;</v>
      </c>
    </row>
    <row r="12" spans="1:1">
      <c r="A12" s="20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vaccineName="HPV" schedule="H2" age="15 years" reason=""/&gt;</v>
      </c>
    </row>
    <row r="13" spans="1:1">
      <c r="A13" s="20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vaccineName="HPV" schedule="H2b" age="" reason="1st dose received at &gt; 14 years, 3 doses are recommended."/&gt;</v>
      </c>
    </row>
    <row r="14" spans="1:1">
      <c r="A14" s="20" t="str">
        <f>"  &lt;/schedule&gt;"</f>
        <v xml:space="preserve">  &lt;/schedule&gt;</v>
      </c>
    </row>
    <row r="15" spans="1:1">
      <c r="A15" s="23" t="str">
        <f>"  &lt;schedule scheduleName="&amp;CHAR(34)&amp;Schedules!G49&amp;CHAR(34)&amp;" dose="&amp;CHAR(34)&amp;Schedules!H49&amp;CHAR(34)&amp;" indication="&amp;CHAR(34)&amp;Schedules!I49&amp;CHAR(34)&amp;" label="&amp;CHAR(34)&amp;Schedules!J48&amp;CHAR(34)&amp;"&gt;"</f>
        <v xml:space="preserve">  &lt;schedule scheduleName="H2" dose="Final" indication="" label="Final"&gt;</v>
      </c>
    </row>
    <row r="16" spans="1:1">
      <c r="A16" s="19" t="str">
        <f>"    &lt;pos row="&amp;CHAR(34)&amp;Schedules!H63&amp;CHAR(34)&amp;" column="&amp;CHAR(34)&amp;Schedules!H62&amp;CHAR(34)&amp;"/&gt;"</f>
        <v xml:space="preserve">    &lt;pos row="1" column="2"/&gt;</v>
      </c>
    </row>
    <row r="17" spans="1:1">
      <c r="A17" s="20" t="str">
        <f>"    &lt;valid age="&amp;CHAR(34)&amp;Schedules!H52&amp;CHAR(34)&amp;" interval="&amp;CHAR(34)&amp;Schedules!I52&amp;CHAR(34)&amp;" grace="&amp;CHAR(34)&amp;Schedules!J52&amp;CHAR(34)&amp;"/&gt;"</f>
        <v xml:space="preserve">    &lt;valid age="" interval="5 months" grace="4 days"/&gt;</v>
      </c>
    </row>
    <row r="18" spans="1:1">
      <c r="A18" s="20" t="str">
        <f>"    &lt;early age="&amp;CHAR(34)&amp;Schedules!H53&amp;CHAR(34)&amp;" interval="&amp;CHAR(34)&amp;Schedules!I53&amp;CHAR(34)&amp;" grace="&amp;CHAR(34)&amp;Schedules!J53&amp;CHAR(34)&amp;"/&gt;"</f>
        <v xml:space="preserve">    &lt;early age="" interval="" grace=""/&gt;</v>
      </c>
    </row>
    <row r="19" spans="1:1">
      <c r="A19" s="20" t="str">
        <f>"    &lt;due age="&amp;CHAR(34)&amp;Schedules!H54&amp;CHAR(34)&amp;" interval="&amp;CHAR(34)&amp;Schedules!I54&amp;CHAR(34)&amp;" grace="&amp;CHAR(34)&amp;Schedules!J54&amp;CHAR(34)&amp;"/&gt;"</f>
        <v xml:space="preserve">    &lt;due age="" interval="6 months" grace=""/&gt;</v>
      </c>
    </row>
    <row r="20" spans="1:1">
      <c r="A20" s="20" t="str">
        <f>"    &lt;overdue age="&amp;CHAR(34)&amp;Schedules!H55&amp;CHAR(34)&amp;" interval="&amp;CHAR(34)&amp;Schedules!I55&amp;CHAR(34)&amp;" grace="&amp;CHAR(34)&amp;Schedules!J55&amp;CHAR(34)&amp;"/&gt;"</f>
        <v xml:space="preserve">    &lt;overdue age="" interval="13 months" grace=""/&gt;</v>
      </c>
    </row>
    <row r="21" spans="1:1">
      <c r="A21" s="20" t="str">
        <f>"    &lt;finished age="&amp;CHAR(34)&amp;Schedules!H56&amp;CHAR(34)&amp;" interval="&amp;CHAR(34)&amp;Schedules!I56&amp;CHAR(34)&amp;" grace="&amp;CHAR(34)&amp;Schedules!J56&amp;CHAR(34)&amp;"/&gt;"</f>
        <v xml:space="preserve">    &lt;finished age="40 years" interval="" grace=""/&gt;</v>
      </c>
    </row>
    <row r="22" spans="1:1">
      <c r="A22" s="20" t="str">
        <f>"    &lt;after-invalid interval="&amp;CHAR(34)&amp;Schedules!I57&amp;CHAR(34)&amp;" grace="&amp;CHAR(34)&amp;Schedules!J57&amp;CHAR(34)&amp;"/&gt;"</f>
        <v xml:space="preserve">    &lt;after-invalid interval="12 weeks" grace="4 days"/&gt;</v>
      </c>
    </row>
    <row r="23" spans="1:1">
      <c r="A23" s="20" t="str">
        <f>"    &lt;before-previous interval="&amp;CHAR(34)&amp;Schedules!I58&amp;CHAR(34)&amp;"/&gt;"</f>
        <v xml:space="preserve">    &lt;before-previous interval=""/&gt;</v>
      </c>
    </row>
    <row r="24" spans="1:1">
      <c r="A24" s="20" t="str">
        <f>"    &lt;indicate vaccineName="&amp;CHAR(34)&amp;Schedules!G61&amp;CHAR(34)&amp;" schedule="&amp;CHAR(34)&amp;Schedules!H61&amp;CHAR(34)&amp;" age="&amp;CHAR(34)&amp;Schedules!I61&amp;CHAR(34)&amp;" reason="&amp;CHAR(34)&amp;Schedules!J61&amp;CHAR(34)&amp;"/&gt;"</f>
        <v xml:space="preserve">    &lt;indicate vaccineName="HPV" schedule="COMPLETE" age="" reason=""/&gt;</v>
      </c>
    </row>
    <row r="25" spans="1:1">
      <c r="A25" s="20" t="str">
        <f>"  &lt;/schedule&gt;"</f>
        <v xml:space="preserve">  &lt;/schedule&gt;</v>
      </c>
    </row>
    <row r="26" spans="1:1">
      <c r="A26" s="23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scheduleName="H2b" dose="2" indication="" label="2nd"&gt;</v>
      </c>
    </row>
    <row r="27" spans="1:1">
      <c r="A27" s="19" t="str">
        <f>"    &lt;pos row="&amp;CHAR(34)&amp;Schedules!C81&amp;CHAR(34)&amp;" column="&amp;CHAR(34)&amp;Schedules!C80&amp;CHAR(34)&amp;"/&gt;"</f>
        <v xml:space="preserve">    &lt;pos row="2" column="1"/&gt;</v>
      </c>
    </row>
    <row r="28" spans="1:1">
      <c r="A28" s="20" t="str">
        <f>"    &lt;valid age="&amp;CHAR(34)&amp;Schedules!C70&amp;CHAR(34)&amp;" interval="&amp;CHAR(34)&amp;Schedules!D70&amp;CHAR(34)&amp;" grace="&amp;CHAR(34)&amp;Schedules!E70&amp;CHAR(34)&amp;"/&gt;"</f>
        <v xml:space="preserve">    &lt;valid age="" interval="4 weeks" grace="4 days"/&gt;</v>
      </c>
    </row>
    <row r="29" spans="1:1">
      <c r="A29" s="20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30" spans="1:1">
      <c r="A30" s="20" t="str">
        <f>"    &lt;due age="&amp;CHAR(34)&amp;Schedules!C72&amp;CHAR(34)&amp;" interval="&amp;CHAR(34)&amp;Schedules!D72&amp;CHAR(34)&amp;" grace="&amp;CHAR(34)&amp;Schedules!E72&amp;CHAR(34)&amp;"/&gt;"</f>
        <v xml:space="preserve">    &lt;due age="" interval="4 weeks" grace=""/&gt;</v>
      </c>
    </row>
    <row r="31" spans="1:1">
      <c r="A31" s="20" t="str">
        <f>"    &lt;overdue age="&amp;CHAR(34)&amp;Schedules!C73&amp;CHAR(34)&amp;" interval="&amp;CHAR(34)&amp;Schedules!D73&amp;CHAR(34)&amp;" grace="&amp;CHAR(34)&amp;Schedules!E73&amp;CHAR(34)&amp;"/&gt;"</f>
        <v xml:space="preserve">    &lt;overdue age="" interval="3 months" grace=""/&gt;</v>
      </c>
    </row>
    <row r="32" spans="1:1">
      <c r="A32" s="20" t="str">
        <f>"    &lt;finished age="&amp;CHAR(34)&amp;Schedules!C74&amp;CHAR(34)&amp;" interval="&amp;CHAR(34)&amp;Schedules!D74&amp;CHAR(34)&amp;" grace="&amp;CHAR(34)&amp;Schedules!E74&amp;CHAR(34)&amp;"/&gt;"</f>
        <v xml:space="preserve">    &lt;finished age="40 years" interval="" grace=""/&gt;</v>
      </c>
    </row>
    <row r="33" spans="1:1">
      <c r="A33" s="20" t="str">
        <f>"    &lt;after-invalid interval="&amp;CHAR(34)&amp;Schedules!D75&amp;CHAR(34)&amp;" grace="&amp;CHAR(34)&amp;Schedules!E75&amp;CHAR(34)&amp;"/&gt;"</f>
        <v xml:space="preserve">    &lt;after-invalid interval="4 weeks" grace="4 days"/&gt;</v>
      </c>
    </row>
    <row r="34" spans="1:1">
      <c r="A34" s="20" t="str">
        <f>"    &lt;before-previous interval="&amp;CHAR(34)&amp;Schedules!D76&amp;CHAR(34)&amp;"/&gt;"</f>
        <v xml:space="preserve">    &lt;before-previous interval=""/&gt;</v>
      </c>
    </row>
    <row r="35" spans="1:1">
      <c r="A35" s="20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vaccineName="HPV" schedule="H3b" age="" reason=""/&gt;</v>
      </c>
    </row>
    <row r="36" spans="1:1">
      <c r="A36" s="20" t="str">
        <f>"  &lt;/schedule&gt;"</f>
        <v xml:space="preserve">  &lt;/schedule&gt;</v>
      </c>
    </row>
    <row r="37" spans="1:1">
      <c r="A37" s="23" t="str">
        <f>"  &lt;schedule scheduleName="&amp;CHAR(34)&amp;Schedules!B84&amp;CHAR(34)&amp;" dose="&amp;CHAR(34)&amp;Schedules!C84&amp;CHAR(34)&amp;" indication="&amp;CHAR(34)&amp;Schedules!D84&amp;CHAR(34)&amp;" label="&amp;CHAR(34)&amp;Schedules!E83&amp;CHAR(34)&amp;"&gt;"</f>
        <v xml:space="preserve">  &lt;schedule scheduleName="H3b" dose="Final" indication="" label="Final"&gt;</v>
      </c>
    </row>
    <row r="38" spans="1:1">
      <c r="A38" s="19" t="str">
        <f>"    &lt;pos row="&amp;CHAR(34)&amp;Schedules!C98&amp;CHAR(34)&amp;" column="&amp;CHAR(34)&amp;Schedules!C97&amp;CHAR(34)&amp;"/&gt;"</f>
        <v xml:space="preserve">    &lt;pos row="4" column="1"/&gt;</v>
      </c>
    </row>
    <row r="39" spans="1:1">
      <c r="A39" s="20" t="str">
        <f>"    &lt;valid age="&amp;CHAR(34)&amp;Schedules!C87&amp;CHAR(34)&amp;" interval="&amp;CHAR(34)&amp;Schedules!D87&amp;CHAR(34)&amp;" grace="&amp;CHAR(34)&amp;Schedules!E87&amp;CHAR(34)&amp;"/&gt;"</f>
        <v xml:space="preserve">    &lt;valid age="" interval="12 weeks" grace="4 days"/&gt;</v>
      </c>
    </row>
    <row r="40" spans="1:1">
      <c r="A40" s="20" t="str">
        <f>"    &lt;early age="&amp;CHAR(34)&amp;Schedules!C88&amp;CHAR(34)&amp;" interval="&amp;CHAR(34)&amp;Schedules!D88&amp;CHAR(34)&amp;" grace="&amp;CHAR(34)&amp;Schedules!E88&amp;CHAR(34)&amp;"/&gt;"</f>
        <v xml:space="preserve">    &lt;early age="" interval="" grace=""/&gt;</v>
      </c>
    </row>
    <row r="41" spans="1:1">
      <c r="A41" s="20" t="str">
        <f>"    &lt;due age="&amp;CHAR(34)&amp;Schedules!C89&amp;CHAR(34)&amp;" interval="&amp;CHAR(34)&amp;Schedules!D89&amp;CHAR(34)&amp;" grace="&amp;CHAR(34)&amp;Schedules!E89&amp;CHAR(34)&amp;"/&gt;"</f>
        <v xml:space="preserve">    &lt;due age="" interval="12 weeks" grace=""/&gt;</v>
      </c>
    </row>
    <row r="42" spans="1:1">
      <c r="A42" s="20" t="str">
        <f>"    &lt;overdue age="&amp;CHAR(34)&amp;Schedules!C90&amp;CHAR(34)&amp;" interval="&amp;CHAR(34)&amp;Schedules!D90&amp;CHAR(34)&amp;" grace="&amp;CHAR(34)&amp;Schedules!E90&amp;CHAR(34)&amp;"/&gt;"</f>
        <v xml:space="preserve">    &lt;overdue age="" interval="6 months" grace=""/&gt;</v>
      </c>
    </row>
    <row r="43" spans="1:1">
      <c r="A43" s="20" t="str">
        <f>"    &lt;finished age="&amp;CHAR(34)&amp;Schedules!C91&amp;CHAR(34)&amp;" interval="&amp;CHAR(34)&amp;Schedules!D91&amp;CHAR(34)&amp;" grace="&amp;CHAR(34)&amp;Schedules!E91&amp;CHAR(34)&amp;"/&gt;"</f>
        <v xml:space="preserve">    &lt;finished age="40 years" interval="" grace=""/&gt;</v>
      </c>
    </row>
    <row r="44" spans="1:1">
      <c r="A44" s="20" t="str">
        <f>"    &lt;after-invalid interval="&amp;CHAR(34)&amp;Schedules!D92&amp;CHAR(34)&amp;" grace="&amp;CHAR(34)&amp;Schedules!E92&amp;CHAR(34)&amp;"/&gt;"</f>
        <v xml:space="preserve">    &lt;after-invalid interval="12 weeks" grace="4 days"/&gt;</v>
      </c>
    </row>
    <row r="45" spans="1:1">
      <c r="A45" s="20" t="str">
        <f>"    &lt;before-previous interval="&amp;CHAR(34)&amp;Schedules!D93&amp;CHAR(34)&amp;"/&gt;"</f>
        <v xml:space="preserve">    &lt;before-previous interval="6 months"/&gt;</v>
      </c>
    </row>
    <row r="46" spans="1:1">
      <c r="A46" s="20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vaccineName="HPV" schedule="COMPLETE" age="" reason=""/&gt;</v>
      </c>
    </row>
    <row r="47" spans="1:1">
      <c r="A47" s="20" t="str">
        <f>"  &lt;/schedule&gt;"</f>
        <v xml:space="preserve">  &lt;/schedule&gt;</v>
      </c>
    </row>
    <row r="48" spans="1:1">
      <c r="A48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scheduleName="M1" dose="1" indication="MALE" label="1st"&gt;</v>
      </c>
    </row>
    <row r="49" spans="1:1">
      <c r="A49" s="19" t="str">
        <f>"    &lt;pos row="&amp;CHAR(34)&amp;Schedules!C116&amp;CHAR(34)&amp;" column="&amp;CHAR(34)&amp;Schedules!C115&amp;CHAR(34)&amp;"/&gt;"</f>
        <v xml:space="preserve">    &lt;pos row="1" column="3"/&gt;</v>
      </c>
    </row>
    <row r="50" spans="1:1">
      <c r="A50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age="9 years" interval="" grace="4 days"/&gt;</v>
      </c>
    </row>
    <row r="51" spans="1:1">
      <c r="A51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2" spans="1:1">
      <c r="A52" s="20" t="str">
        <f>"    &lt;due age="&amp;CHAR(34)&amp;Schedules!C106&amp;CHAR(34)&amp;" interval="&amp;CHAR(34)&amp;Schedules!D106&amp;CHAR(34)&amp;" grace="&amp;CHAR(34)&amp;Schedules!E106&amp;CHAR(34)&amp;"/&gt;"</f>
        <v xml:space="preserve">    &lt;due age="11 years" interval="" grace=""/&gt;</v>
      </c>
    </row>
    <row r="53" spans="1:1">
      <c r="A53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age="13 years" interval="" grace=""/&gt;</v>
      </c>
    </row>
    <row r="54" spans="1:1">
      <c r="A54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age="22 years" interval="" grace=""/&gt;</v>
      </c>
    </row>
    <row r="55" spans="1:1">
      <c r="A55" s="20" t="str">
        <f>"    &lt;after-invalid interval="&amp;CHAR(34)&amp;Schedules!D109&amp;CHAR(34)&amp;" grace="&amp;CHAR(34)&amp;Schedules!E109&amp;CHAR(34)&amp;"/&gt;"</f>
        <v xml:space="preserve">    &lt;after-invalid interval="0 days" grace=""/&gt;</v>
      </c>
    </row>
    <row r="56" spans="1:1">
      <c r="A56" s="20" t="str">
        <f>"    &lt;before-previous interval="&amp;CHAR(34)&amp;Schedules!D110&amp;CHAR(34)&amp;"/&gt;"</f>
        <v xml:space="preserve">    &lt;before-previous interval=""/&gt;</v>
      </c>
    </row>
    <row r="57" spans="1:1">
      <c r="A57" s="20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vaccineName="HPV" schedule="H2" age="15 years" reason=""/&gt;</v>
      </c>
    </row>
    <row r="58" spans="1:1">
      <c r="A58" s="20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vaccineName="HPV" schedule="H2b" age="" reason="1st dose received at &gt; 14 years, 3 doses are recommended."/&gt;</v>
      </c>
    </row>
    <row r="59" spans="1:1">
      <c r="A59" s="20" t="str">
        <f>"  &lt;/schedule&gt;"</f>
        <v xml:space="preserve">  &lt;/schedule&gt;</v>
      </c>
    </row>
    <row r="60" spans="1:1">
      <c r="A60" s="23" t="str">
        <f>"  &lt;schedule scheduleName="&amp;CHAR(34)&amp;Schedules!B119&amp;CHAR(34)&amp;" dose="&amp;CHAR(34)&amp;Schedules!C119&amp;CHAR(34)&amp;" indication="&amp;CHAR(34)&amp;Schedules!D119&amp;CHAR(34)&amp;" label="&amp;CHAR(34)&amp;Schedules!E118&amp;CHAR(34)&amp;"&gt;"</f>
        <v xml:space="preserve">  &lt;schedule scheduleName="S1" dose="1" indication="MALE" label="High Risk"&gt;</v>
      </c>
    </row>
    <row r="61" spans="1:1">
      <c r="A61" s="19" t="str">
        <f>"    &lt;indicationCriteria vaccineName="&amp;CHAR(34)&amp;Schedules!B122&amp;CHAR(34)&amp;" afterAge="&amp;CHAR(34)&amp;Schedules!C122&amp;CHAR(34)&amp;" beforeAge="&amp;CHAR(34)&amp;Schedules!D122&amp;CHAR(34)&amp;"/&gt;"</f>
        <v xml:space="preserve">    &lt;indicationCriteria vaccineName="HPV" afterAge="22 years" beforeAge="27 years"/&gt;</v>
      </c>
    </row>
    <row r="62" spans="1:1">
      <c r="A62" s="19" t="str">
        <f>"    &lt;pos row="&amp;CHAR(34)&amp;Schedules!C136&amp;CHAR(34)&amp;" column="&amp;CHAR(34)&amp;Schedules!C135&amp;CHAR(34)&amp;"/&gt;"</f>
        <v xml:space="preserve">    &lt;pos row="2" column="3"/&gt;</v>
      </c>
    </row>
    <row r="63" spans="1:1">
      <c r="A63" s="20" t="str">
        <f>"    &lt;valid age="&amp;CHAR(34)&amp;Schedules!C125&amp;CHAR(34)&amp;" interval="&amp;CHAR(34)&amp;Schedules!D125&amp;CHAR(34)&amp;" grace="&amp;CHAR(34)&amp;Schedules!E125&amp;CHAR(34)&amp;"/&gt;"</f>
        <v xml:space="preserve">    &lt;valid age="9 years" interval="" grace="4 days"/&gt;</v>
      </c>
    </row>
    <row r="64" spans="1:1">
      <c r="A64" s="20" t="str">
        <f>"    &lt;early age="&amp;CHAR(34)&amp;Schedules!C126&amp;CHAR(34)&amp;" interval="&amp;CHAR(34)&amp;Schedules!D126&amp;CHAR(34)&amp;" grace="&amp;CHAR(34)&amp;Schedules!E126&amp;CHAR(34)&amp;"/&gt;"</f>
        <v xml:space="preserve">    &lt;early age="" interval="" grace=""/&gt;</v>
      </c>
    </row>
    <row r="65" spans="1:1">
      <c r="A65" s="20" t="str">
        <f>"    &lt;due age="&amp;CHAR(34)&amp;Schedules!C127&amp;CHAR(34)&amp;" interval="&amp;CHAR(34)&amp;Schedules!D127&amp;CHAR(34)&amp;" grace="&amp;CHAR(34)&amp;Schedules!E127&amp;CHAR(34)&amp;"/&gt;"</f>
        <v xml:space="preserve">    &lt;due age="11 years" interval="" grace=""/&gt;</v>
      </c>
    </row>
    <row r="66" spans="1:1">
      <c r="A66" s="20" t="str">
        <f>"    &lt;overdue age="&amp;CHAR(34)&amp;Schedules!C128&amp;CHAR(34)&amp;" interval="&amp;CHAR(34)&amp;Schedules!D128&amp;CHAR(34)&amp;" grace="&amp;CHAR(34)&amp;Schedules!E128&amp;CHAR(34)&amp;"/&gt;"</f>
        <v xml:space="preserve">    &lt;overdue age="13 years" interval="" grace=""/&gt;</v>
      </c>
    </row>
    <row r="67" spans="1:1">
      <c r="A67" s="20" t="str">
        <f>"    &lt;finished age="&amp;CHAR(34)&amp;Schedules!C129&amp;CHAR(34)&amp;" interval="&amp;CHAR(34)&amp;Schedules!D129&amp;CHAR(34)&amp;" grace="&amp;CHAR(34)&amp;Schedules!E129&amp;CHAR(34)&amp;"/&gt;"</f>
        <v xml:space="preserve">    &lt;finished age="27 years" interval="" grace=""/&gt;</v>
      </c>
    </row>
    <row r="68" spans="1:1">
      <c r="A68" s="20" t="str">
        <f>"    &lt;after-invalid interval="&amp;CHAR(34)&amp;Schedules!D130&amp;CHAR(34)&amp;" grace="&amp;CHAR(34)&amp;Schedules!E130&amp;CHAR(34)&amp;"/&gt;"</f>
        <v xml:space="preserve">    &lt;after-invalid interval="0 days" grace=""/&gt;</v>
      </c>
    </row>
    <row r="69" spans="1:1">
      <c r="A69" s="20" t="str">
        <f>"    &lt;before-previous interval="&amp;CHAR(34)&amp;Schedules!D131&amp;CHAR(34)&amp;"/&gt;"</f>
        <v xml:space="preserve">    &lt;before-previous interval=""/&gt;</v>
      </c>
    </row>
    <row r="70" spans="1:1">
      <c r="A70" s="20" t="str">
        <f>"    &lt;indicate vaccineName="&amp;CHAR(34)&amp;Schedules!B134&amp;CHAR(34)&amp;" schedule="&amp;CHAR(34)&amp;Schedules!C134&amp;CHAR(34)&amp;" age="&amp;CHAR(34)&amp;Schedules!D134&amp;CHAR(34)&amp;" reason="&amp;CHAR(34)&amp;Schedules!E134&amp;CHAR(34)&amp;"/&gt;"</f>
        <v xml:space="preserve">    &lt;indicate vaccineName="HPV" schedule="H2b" age="" reason="1st dose received at &gt; 14 years, 3 doses are recommended."/&gt;</v>
      </c>
    </row>
    <row r="71" spans="1:1">
      <c r="A71" s="20" t="str">
        <f>"  &lt;/schedule&gt;"</f>
        <v xml:space="preserve">  &lt;/schedule&gt;</v>
      </c>
    </row>
    <row r="72" spans="1:1">
      <c r="A7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 Forecaster</dc:creator>
  <cp:lastModifiedBy>gordonc</cp:lastModifiedBy>
  <cp:lastPrinted>2017-04-10T19:48:26Z</cp:lastPrinted>
  <dcterms:created xsi:type="dcterms:W3CDTF">2014-08-26T19:52:28Z</dcterms:created>
  <dcterms:modified xsi:type="dcterms:W3CDTF">2017-04-10T19:49:35Z</dcterms:modified>
</cp:coreProperties>
</file>