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TCHWorkspaceJava6\fv\schedules\"/>
    </mc:Choice>
  </mc:AlternateContent>
  <bookViews>
    <workbookView xWindow="2430" yWindow="0" windowWidth="16140" windowHeight="11025" tabRatio="283"/>
  </bookViews>
  <sheets>
    <sheet name="Schedules" sheetId="1" r:id="rId1"/>
    <sheet name="XML" sheetId="2" r:id="rId2"/>
  </sheets>
  <definedNames>
    <definedName name="_xlnm.Print_Area" localSheetId="0">Schedules!$A$1:$K$161</definedName>
  </definedNames>
  <calcPr calcId="171027"/>
</workbook>
</file>

<file path=xl/calcChain.xml><?xml version="1.0" encoding="utf-8"?>
<calcChain xmlns="http://schemas.openxmlformats.org/spreadsheetml/2006/main">
  <c r="A4" i="2" l="1"/>
  <c r="A53" i="2"/>
  <c r="A40" i="2"/>
  <c r="A27" i="2"/>
  <c r="A14" i="2"/>
  <c r="A15" i="2" l="1"/>
  <c r="A55" i="2" l="1"/>
  <c r="A54" i="2"/>
  <c r="A52" i="2"/>
  <c r="A51" i="2"/>
  <c r="A50" i="2"/>
  <c r="A49" i="2"/>
  <c r="A48" i="2"/>
  <c r="A47" i="2"/>
  <c r="A46" i="2"/>
  <c r="A45" i="2"/>
  <c r="A44" i="2"/>
  <c r="A42" i="2"/>
  <c r="A41" i="2"/>
  <c r="A39" i="2"/>
  <c r="A38" i="2"/>
  <c r="A37" i="2"/>
  <c r="A36" i="2"/>
  <c r="A35" i="2"/>
  <c r="A34" i="2"/>
  <c r="A33" i="2"/>
  <c r="A32" i="2"/>
  <c r="A31" i="2"/>
  <c r="A57" i="2"/>
  <c r="A56" i="2"/>
  <c r="A43" i="2"/>
  <c r="A3" i="2" l="1"/>
  <c r="A18" i="2"/>
  <c r="A16" i="2"/>
  <c r="A28" i="2"/>
  <c r="A29" i="2"/>
  <c r="A26" i="2" l="1"/>
  <c r="A25" i="2"/>
  <c r="A24" i="2"/>
  <c r="A23" i="2"/>
  <c r="A22" i="2"/>
  <c r="A21" i="2"/>
  <c r="A20" i="2"/>
  <c r="A19" i="2"/>
  <c r="A5" i="2"/>
  <c r="A30" i="2"/>
  <c r="A11" i="2" l="1"/>
  <c r="A1" i="2" l="1"/>
  <c r="A2" i="2"/>
  <c r="A6" i="2"/>
  <c r="A7" i="2"/>
  <c r="A8" i="2"/>
  <c r="A9" i="2"/>
  <c r="A10" i="2"/>
  <c r="A12" i="2"/>
  <c r="A13" i="2"/>
  <c r="A17" i="2"/>
</calcChain>
</file>

<file path=xl/sharedStrings.xml><?xml version="1.0" encoding="utf-8"?>
<sst xmlns="http://schemas.openxmlformats.org/spreadsheetml/2006/main" count="196" uniqueCount="73">
  <si>
    <t>Forecast Series Name</t>
  </si>
  <si>
    <t>Vaccines</t>
  </si>
  <si>
    <t>Vaccine Ids</t>
  </si>
  <si>
    <t>Vaccine</t>
  </si>
  <si>
    <t>Trade Name(s)</t>
  </si>
  <si>
    <t>Id</t>
  </si>
  <si>
    <t>Schedule</t>
  </si>
  <si>
    <t>Dose</t>
  </si>
  <si>
    <t>Indication</t>
  </si>
  <si>
    <t>P1</t>
  </si>
  <si>
    <t>Determine if dose is valid or when next is due</t>
  </si>
  <si>
    <t>Age</t>
  </si>
  <si>
    <t>Interval</t>
  </si>
  <si>
    <t>Grace</t>
  </si>
  <si>
    <t>Valid</t>
  </si>
  <si>
    <t>Early due</t>
  </si>
  <si>
    <t>Due</t>
  </si>
  <si>
    <t>Overdue</t>
  </si>
  <si>
    <t>Finished</t>
  </si>
  <si>
    <t>After invalid dose</t>
  </si>
  <si>
    <t>Dose before previous</t>
  </si>
  <si>
    <t>Before Age</t>
  </si>
  <si>
    <t>Reason</t>
  </si>
  <si>
    <t>If valid, pick the next schedule to use</t>
  </si>
  <si>
    <t>Show Column</t>
  </si>
  <si>
    <t>Show Row</t>
  </si>
  <si>
    <t>COMPLETE</t>
  </si>
  <si>
    <t>BIRTH</t>
  </si>
  <si>
    <t>120 years</t>
  </si>
  <si>
    <t>Zoster</t>
  </si>
  <si>
    <t>50 years</t>
  </si>
  <si>
    <t>Shingrix</t>
  </si>
  <si>
    <t>51 years</t>
  </si>
  <si>
    <t>8 weeks</t>
  </si>
  <si>
    <t>P1 / Start</t>
  </si>
  <si>
    <t>Live Zoster</t>
  </si>
  <si>
    <t>P2</t>
  </si>
  <si>
    <t>7 months</t>
  </si>
  <si>
    <t>4 weeks 4 days</t>
  </si>
  <si>
    <t>2 months</t>
  </si>
  <si>
    <t>P1a</t>
  </si>
  <si>
    <t>P2a</t>
  </si>
  <si>
    <t>Complete</t>
  </si>
  <si>
    <t>RZV (Recombinant Zoster Vaccine)</t>
  </si>
  <si>
    <t>RZV</t>
  </si>
  <si>
    <t>ZVL (Live Zoster Vaccine)</t>
  </si>
  <si>
    <t>In case of contraindicated dose</t>
  </si>
  <si>
    <t>Interval After</t>
  </si>
  <si>
    <t>Live</t>
  </si>
  <si>
    <t>4 weeks</t>
  </si>
  <si>
    <t>P2 / 2nd RZV</t>
  </si>
  <si>
    <t>P1a / 1st  RZV (post-ZVL)</t>
  </si>
  <si>
    <t>P2a / 2nd RZV (post-ZVL)</t>
  </si>
  <si>
    <t>160, 161, 158, 162, 171, 175, 178, 180, 2020, 1990, 148, 1690, 1700, 210, 203</t>
  </si>
  <si>
    <t>Contraindication</t>
  </si>
  <si>
    <t>M/R</t>
  </si>
  <si>
    <t>Measles</t>
  </si>
  <si>
    <t>MMR</t>
  </si>
  <si>
    <t>Mumps</t>
  </si>
  <si>
    <t>Rubella</t>
  </si>
  <si>
    <t>Rubella/Mumps</t>
  </si>
  <si>
    <t>varicella</t>
  </si>
  <si>
    <t>Influenza(LAIV)</t>
  </si>
  <si>
    <t>Influenza LAIV4 Nasal</t>
  </si>
  <si>
    <t>Yellow Fever</t>
  </si>
  <si>
    <t>Venezuelan Encephalitis</t>
  </si>
  <si>
    <t>OPV</t>
  </si>
  <si>
    <t>rabies, intramuscular injection</t>
  </si>
  <si>
    <t>rabies, intradermal injection</t>
  </si>
  <si>
    <t>Rabies</t>
  </si>
  <si>
    <t>4 days</t>
  </si>
  <si>
    <t>5 years</t>
  </si>
  <si>
    <t>6 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</si>
</sst>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"/>
  </numFmts>
  <fonts count="8" x14ac:knownFonts="1">
    <font>
      <sz val="10"/>
      <name val="Arial"/>
      <family val="2"/>
    </font>
    <font>
      <b/>
      <sz val="10"/>
      <color indexed="26"/>
      <name val="Arial"/>
      <family val="2"/>
    </font>
    <font>
      <sz val="10"/>
      <color indexed="60"/>
      <name val="Arial"/>
      <family val="2"/>
    </font>
    <font>
      <b/>
      <sz val="10"/>
      <color indexed="62"/>
      <name val="Arial"/>
      <family val="2"/>
    </font>
    <font>
      <b/>
      <sz val="10"/>
      <color indexed="57"/>
      <name val="Arial"/>
      <family val="2"/>
    </font>
    <font>
      <sz val="10"/>
      <color rgb="FF993300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indexed="27"/>
        <bgColor indexed="9"/>
      </patternFill>
    </fill>
    <fill>
      <patternFill patternType="solid">
        <fgColor indexed="62"/>
        <bgColor indexed="56"/>
      </patternFill>
    </fill>
    <fill>
      <patternFill patternType="solid">
        <fgColor indexed="47"/>
        <bgColor indexed="27"/>
      </patternFill>
    </fill>
    <fill>
      <patternFill patternType="solid">
        <fgColor indexed="49"/>
        <bgColor indexed="40"/>
      </patternFill>
    </fill>
    <fill>
      <patternFill patternType="solid">
        <fgColor indexed="9"/>
        <bgColor indexed="26"/>
      </patternFill>
    </fill>
    <fill>
      <patternFill patternType="solid">
        <fgColor theme="2"/>
        <bgColor indexed="9"/>
      </patternFill>
    </fill>
    <fill>
      <patternFill patternType="solid">
        <fgColor theme="2"/>
        <bgColor indexed="26"/>
      </patternFill>
    </fill>
    <fill>
      <patternFill patternType="solid">
        <fgColor rgb="FFFFCCFF"/>
        <bgColor indexed="64"/>
      </patternFill>
    </fill>
    <fill>
      <patternFill patternType="solid">
        <fgColor rgb="FFFFCCFF"/>
        <bgColor indexed="31"/>
      </patternFill>
    </fill>
    <fill>
      <patternFill patternType="solid">
        <fgColor rgb="FFCCFFCC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FFCCFF"/>
        <bgColor indexed="26"/>
      </patternFill>
    </fill>
    <fill>
      <patternFill patternType="solid">
        <fgColor rgb="FFCCCCFF"/>
        <bgColor indexed="26"/>
      </patternFill>
    </fill>
    <fill>
      <patternFill patternType="solid">
        <fgColor rgb="FFCCFFCC"/>
        <bgColor indexed="26"/>
      </patternFill>
    </fill>
    <fill>
      <patternFill patternType="solid">
        <fgColor theme="2"/>
        <bgColor indexed="64"/>
      </patternFill>
    </fill>
    <fill>
      <patternFill patternType="solid">
        <fgColor rgb="FF33CCCC"/>
        <bgColor indexed="9"/>
      </patternFill>
    </fill>
    <fill>
      <patternFill patternType="solid">
        <fgColor rgb="FFFFCCCC"/>
        <bgColor indexed="26"/>
      </patternFill>
    </fill>
    <fill>
      <patternFill patternType="solid">
        <fgColor rgb="FFFFCCCC"/>
        <bgColor indexed="64"/>
      </patternFill>
    </fill>
  </fills>
  <borders count="10">
    <border>
      <left/>
      <right/>
      <top/>
      <bottom/>
      <diagonal/>
    </border>
    <border>
      <left style="thin">
        <color indexed="62"/>
      </left>
      <right/>
      <top style="thin">
        <color indexed="62"/>
      </top>
      <bottom style="thin">
        <color indexed="62"/>
      </bottom>
      <diagonal/>
    </border>
    <border>
      <left/>
      <right/>
      <top style="thin">
        <color indexed="62"/>
      </top>
      <bottom style="thin">
        <color indexed="62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 style="thin">
        <color indexed="62"/>
      </bottom>
      <diagonal/>
    </border>
    <border>
      <left/>
      <right style="thin">
        <color indexed="62"/>
      </right>
      <top style="thin">
        <color indexed="62"/>
      </top>
      <bottom style="thin">
        <color indexed="62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/>
      <diagonal/>
    </border>
    <border>
      <left style="thin">
        <color rgb="FF333399"/>
      </left>
      <right style="thin">
        <color rgb="FF333399"/>
      </right>
      <top style="thin">
        <color rgb="FF333399"/>
      </top>
      <bottom/>
      <diagonal/>
    </border>
    <border>
      <left style="thin">
        <color rgb="FF333399"/>
      </left>
      <right style="thin">
        <color rgb="FF333399"/>
      </right>
      <top/>
      <bottom/>
      <diagonal/>
    </border>
    <border>
      <left style="thin">
        <color rgb="FF333399"/>
      </left>
      <right style="thin">
        <color rgb="FF333399"/>
      </right>
      <top/>
      <bottom style="thin">
        <color rgb="FF333399"/>
      </bottom>
      <diagonal/>
    </border>
    <border>
      <left style="thin">
        <color indexed="62"/>
      </left>
      <right/>
      <top/>
      <bottom/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2" borderId="0" xfId="0" applyFill="1" applyBorder="1"/>
    <xf numFmtId="0" fontId="1" fillId="3" borderId="1" xfId="0" applyFont="1" applyFill="1" applyBorder="1"/>
    <xf numFmtId="0" fontId="1" fillId="3" borderId="2" xfId="0" applyFont="1" applyFill="1" applyBorder="1"/>
    <xf numFmtId="0" fontId="2" fillId="4" borderId="3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left"/>
    </xf>
    <xf numFmtId="0" fontId="3" fillId="5" borderId="4" xfId="0" applyFont="1" applyFill="1" applyBorder="1" applyAlignment="1">
      <alignment horizontal="left"/>
    </xf>
    <xf numFmtId="0" fontId="2" fillId="6" borderId="3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left"/>
    </xf>
    <xf numFmtId="0" fontId="2" fillId="6" borderId="4" xfId="0" applyFont="1" applyFill="1" applyBorder="1" applyAlignment="1">
      <alignment horizontal="left"/>
    </xf>
    <xf numFmtId="0" fontId="2" fillId="6" borderId="4" xfId="0" applyFont="1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left"/>
    </xf>
    <xf numFmtId="0" fontId="2" fillId="6" borderId="2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right"/>
    </xf>
    <xf numFmtId="0" fontId="2" fillId="4" borderId="5" xfId="0" applyFont="1" applyFill="1" applyBorder="1" applyAlignment="1">
      <alignment horizontal="center"/>
    </xf>
    <xf numFmtId="0" fontId="4" fillId="5" borderId="3" xfId="0" applyFont="1" applyFill="1" applyBorder="1" applyAlignment="1">
      <alignment horizontal="center"/>
    </xf>
    <xf numFmtId="0" fontId="3" fillId="5" borderId="3" xfId="0" applyFont="1" applyFill="1" applyBorder="1"/>
    <xf numFmtId="0" fontId="3" fillId="5" borderId="1" xfId="0" applyFont="1" applyFill="1" applyBorder="1"/>
    <xf numFmtId="0" fontId="4" fillId="5" borderId="4" xfId="0" applyFont="1" applyFill="1" applyBorder="1"/>
    <xf numFmtId="0" fontId="1" fillId="3" borderId="3" xfId="0" applyFont="1" applyFill="1" applyBorder="1" applyAlignment="1">
      <alignment horizontal="center"/>
    </xf>
    <xf numFmtId="0" fontId="5" fillId="6" borderId="3" xfId="0" applyFont="1" applyFill="1" applyBorder="1" applyAlignment="1">
      <alignment horizontal="center" wrapText="1"/>
    </xf>
    <xf numFmtId="0" fontId="5" fillId="0" borderId="3" xfId="0" applyFont="1" applyFill="1" applyBorder="1" applyAlignment="1">
      <alignment horizontal="center"/>
    </xf>
    <xf numFmtId="0" fontId="5" fillId="0" borderId="4" xfId="0" applyFont="1" applyFill="1" applyBorder="1"/>
    <xf numFmtId="164" fontId="0" fillId="2" borderId="0" xfId="0" applyNumberFormat="1" applyFill="1" applyBorder="1"/>
    <xf numFmtId="0" fontId="4" fillId="5" borderId="3" xfId="0" applyFont="1" applyFill="1" applyBorder="1"/>
    <xf numFmtId="0" fontId="0" fillId="7" borderId="0" xfId="0" applyFill="1" applyBorder="1"/>
    <xf numFmtId="0" fontId="6" fillId="2" borderId="0" xfId="0" applyFont="1" applyFill="1" applyBorder="1"/>
    <xf numFmtId="0" fontId="6" fillId="7" borderId="0" xfId="0" applyFont="1" applyFill="1" applyBorder="1"/>
    <xf numFmtId="0" fontId="6" fillId="7" borderId="0" xfId="0" applyFont="1" applyFill="1" applyBorder="1" applyAlignment="1"/>
    <xf numFmtId="0" fontId="7" fillId="7" borderId="0" xfId="0" applyFont="1" applyFill="1" applyBorder="1" applyAlignment="1"/>
    <xf numFmtId="0" fontId="1" fillId="3" borderId="3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left"/>
    </xf>
    <xf numFmtId="0" fontId="2" fillId="8" borderId="0" xfId="0" applyFont="1" applyFill="1" applyBorder="1" applyAlignment="1">
      <alignment horizontal="left"/>
    </xf>
    <xf numFmtId="0" fontId="0" fillId="0" borderId="0" xfId="0" applyFill="1"/>
    <xf numFmtId="0" fontId="0" fillId="0" borderId="0" xfId="0" applyFill="1" applyBorder="1"/>
    <xf numFmtId="0" fontId="0" fillId="9" borderId="0" xfId="0" applyFill="1" applyBorder="1"/>
    <xf numFmtId="0" fontId="0" fillId="9" borderId="0" xfId="0" applyFill="1"/>
    <xf numFmtId="0" fontId="0" fillId="10" borderId="0" xfId="0" applyFill="1" applyBorder="1"/>
    <xf numFmtId="0" fontId="0" fillId="11" borderId="0" xfId="0" applyFill="1" applyBorder="1"/>
    <xf numFmtId="0" fontId="0" fillId="11" borderId="0" xfId="0" applyFill="1"/>
    <xf numFmtId="0" fontId="0" fillId="12" borderId="0" xfId="0" applyFill="1" applyBorder="1"/>
    <xf numFmtId="0" fontId="0" fillId="12" borderId="0" xfId="0" applyFill="1"/>
    <xf numFmtId="0" fontId="2" fillId="13" borderId="3" xfId="0" applyFont="1" applyFill="1" applyBorder="1" applyAlignment="1">
      <alignment horizontal="center"/>
    </xf>
    <xf numFmtId="0" fontId="2" fillId="13" borderId="3" xfId="0" applyFont="1" applyFill="1" applyBorder="1" applyAlignment="1">
      <alignment horizontal="left"/>
    </xf>
    <xf numFmtId="0" fontId="2" fillId="14" borderId="3" xfId="0" applyFont="1" applyFill="1" applyBorder="1" applyAlignment="1">
      <alignment horizontal="center"/>
    </xf>
    <xf numFmtId="0" fontId="2" fillId="15" borderId="3" xfId="0" applyFont="1" applyFill="1" applyBorder="1" applyAlignment="1">
      <alignment horizontal="center"/>
    </xf>
    <xf numFmtId="0" fontId="2" fillId="15" borderId="3" xfId="0" applyFont="1" applyFill="1" applyBorder="1" applyAlignment="1">
      <alignment horizontal="left"/>
    </xf>
    <xf numFmtId="0" fontId="2" fillId="14" borderId="3" xfId="0" applyFont="1" applyFill="1" applyBorder="1" applyAlignment="1">
      <alignment horizontal="left"/>
    </xf>
    <xf numFmtId="0" fontId="2" fillId="16" borderId="0" xfId="0" applyFont="1" applyFill="1" applyBorder="1" applyAlignment="1">
      <alignment horizontal="center" vertical="center"/>
    </xf>
    <xf numFmtId="0" fontId="2" fillId="16" borderId="0" xfId="0" applyFont="1" applyFill="1" applyBorder="1" applyAlignment="1">
      <alignment horizontal="center" vertical="top" wrapText="1"/>
    </xf>
    <xf numFmtId="0" fontId="2" fillId="8" borderId="0" xfId="0" applyFont="1" applyFill="1" applyBorder="1" applyAlignment="1">
      <alignment horizontal="center"/>
    </xf>
    <xf numFmtId="0" fontId="0" fillId="0" borderId="4" xfId="0" applyFill="1" applyBorder="1"/>
    <xf numFmtId="0" fontId="0" fillId="17" borderId="4" xfId="0" applyFill="1" applyBorder="1"/>
    <xf numFmtId="0" fontId="2" fillId="18" borderId="3" xfId="0" applyFont="1" applyFill="1" applyBorder="1" applyAlignment="1">
      <alignment horizontal="center"/>
    </xf>
    <xf numFmtId="0" fontId="2" fillId="18" borderId="3" xfId="0" applyFont="1" applyFill="1" applyBorder="1" applyAlignment="1">
      <alignment horizontal="left"/>
    </xf>
    <xf numFmtId="0" fontId="0" fillId="19" borderId="0" xfId="0" applyFill="1" applyBorder="1"/>
    <xf numFmtId="0" fontId="0" fillId="19" borderId="0" xfId="0" applyFill="1"/>
    <xf numFmtId="1" fontId="2" fillId="0" borderId="1" xfId="0" quotePrefix="1" applyNumberFormat="1" applyFont="1" applyFill="1" applyBorder="1" applyAlignment="1">
      <alignment horizontal="left"/>
    </xf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 vertical="top" wrapText="1"/>
    </xf>
    <xf numFmtId="0" fontId="2" fillId="0" borderId="7" xfId="0" applyFont="1" applyFill="1" applyBorder="1" applyAlignment="1">
      <alignment horizontal="center" vertical="top" wrapText="1"/>
    </xf>
    <xf numFmtId="0" fontId="2" fillId="0" borderId="8" xfId="0" applyFont="1" applyFill="1" applyBorder="1" applyAlignment="1">
      <alignment horizontal="center" vertical="top" wrapText="1"/>
    </xf>
    <xf numFmtId="0" fontId="2" fillId="0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E6E6E6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CCFF"/>
      <color rgb="FFFFFFCC"/>
      <color rgb="FFFFCCCC"/>
      <color rgb="FFCCFFCC"/>
      <color rgb="FF33CCCC"/>
      <color rgb="FF333399"/>
      <color rgb="FFFFCCFF"/>
      <color rgb="FF99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108858</xdr:colOff>
      <xdr:row>31</xdr:row>
      <xdr:rowOff>81643</xdr:rowOff>
    </xdr:from>
    <xdr:to>
      <xdr:col>10</xdr:col>
      <xdr:colOff>81643</xdr:colOff>
      <xdr:row>66</xdr:row>
      <xdr:rowOff>67948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332" t="1778" r="3279" b="5933"/>
        <a:stretch/>
      </xdr:blipFill>
      <xdr:spPr>
        <a:xfrm>
          <a:off x="217715" y="5089072"/>
          <a:ext cx="8926285" cy="57013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60"/>
  <sheetViews>
    <sheetView tabSelected="1" zoomScaleNormal="100" workbookViewId="0"/>
  </sheetViews>
  <sheetFormatPr defaultColWidth="11.5703125" defaultRowHeight="12.75" x14ac:dyDescent="0.2"/>
  <cols>
    <col min="1" max="1" width="1.5703125" style="1" customWidth="1"/>
    <col min="2" max="3" width="14.28515625" style="1" customWidth="1"/>
    <col min="4" max="4" width="11.42578125" style="1" customWidth="1"/>
    <col min="5" max="5" width="14.28515625" style="1" customWidth="1"/>
    <col min="6" max="6" width="12.42578125" style="1" customWidth="1"/>
    <col min="7" max="7" width="17.42578125" style="1" customWidth="1"/>
    <col min="8" max="8" width="18" style="1" customWidth="1"/>
    <col min="9" max="9" width="11.140625" style="1" customWidth="1"/>
    <col min="10" max="10" width="14.28515625" style="1" customWidth="1"/>
    <col min="11" max="11" width="4.7109375" style="1" customWidth="1"/>
    <col min="12" max="12" width="17.140625" style="1" customWidth="1"/>
    <col min="13" max="16" width="11.5703125" style="1"/>
    <col min="17" max="17" width="6.28515625" style="1" customWidth="1"/>
    <col min="18" max="22" width="11.5703125" style="1"/>
    <col min="23" max="23" width="6.28515625" style="1" customWidth="1"/>
    <col min="24" max="24" width="3.28515625" style="1" customWidth="1"/>
    <col min="25" max="16384" width="11.5703125" style="1"/>
  </cols>
  <sheetData>
    <row r="1" spans="2:10" ht="8.25" customHeight="1" x14ac:dyDescent="0.2"/>
    <row r="2" spans="2:10" x14ac:dyDescent="0.2">
      <c r="B2" s="2" t="s">
        <v>0</v>
      </c>
      <c r="C2" s="3"/>
      <c r="D2" s="4" t="s">
        <v>29</v>
      </c>
      <c r="F2" s="64" t="s">
        <v>1</v>
      </c>
      <c r="G2" s="64"/>
      <c r="H2" s="64"/>
      <c r="I2" s="64"/>
      <c r="J2" s="64"/>
    </row>
    <row r="3" spans="2:10" x14ac:dyDescent="0.2">
      <c r="B3" s="6" t="s">
        <v>1</v>
      </c>
      <c r="C3" s="7" t="s">
        <v>2</v>
      </c>
      <c r="D3" s="8"/>
      <c r="F3" s="7" t="s">
        <v>3</v>
      </c>
      <c r="G3" s="8"/>
      <c r="H3" s="7" t="s">
        <v>4</v>
      </c>
      <c r="I3" s="8"/>
      <c r="J3" s="6" t="s">
        <v>5</v>
      </c>
    </row>
    <row r="4" spans="2:10" x14ac:dyDescent="0.2">
      <c r="B4" s="23" t="s">
        <v>35</v>
      </c>
      <c r="C4" s="60">
        <v>2110</v>
      </c>
      <c r="D4" s="11"/>
      <c r="F4" s="10" t="s">
        <v>45</v>
      </c>
      <c r="G4" s="12"/>
      <c r="H4" s="10"/>
      <c r="I4" s="11"/>
      <c r="J4" s="9">
        <v>2110</v>
      </c>
    </row>
    <row r="5" spans="2:10" x14ac:dyDescent="0.2">
      <c r="B5" s="24" t="s">
        <v>44</v>
      </c>
      <c r="C5" s="34">
        <v>237</v>
      </c>
      <c r="D5" s="25"/>
      <c r="F5" s="10" t="s">
        <v>43</v>
      </c>
      <c r="G5" s="12"/>
      <c r="H5" s="10" t="s">
        <v>31</v>
      </c>
      <c r="I5" s="11"/>
      <c r="J5" s="9">
        <v>237</v>
      </c>
    </row>
    <row r="6" spans="2:10" x14ac:dyDescent="0.2">
      <c r="F6" s="10"/>
      <c r="G6" s="12"/>
      <c r="H6" s="10"/>
      <c r="I6" s="11"/>
      <c r="J6" s="9"/>
    </row>
    <row r="7" spans="2:10" x14ac:dyDescent="0.2">
      <c r="F7" s="10"/>
      <c r="G7" s="12"/>
      <c r="H7" s="10"/>
      <c r="I7" s="11"/>
      <c r="J7" s="9"/>
    </row>
    <row r="8" spans="2:10" x14ac:dyDescent="0.2">
      <c r="H8" s="13"/>
      <c r="I8" s="13"/>
    </row>
    <row r="9" spans="2:10" ht="12.75" customHeight="1" x14ac:dyDescent="0.2">
      <c r="B9" s="70" t="s">
        <v>48</v>
      </c>
      <c r="C9" s="67" t="s">
        <v>53</v>
      </c>
      <c r="D9" s="67"/>
    </row>
    <row r="10" spans="2:10" x14ac:dyDescent="0.2">
      <c r="B10" s="71"/>
      <c r="C10" s="68"/>
      <c r="D10" s="68"/>
    </row>
    <row r="11" spans="2:10" x14ac:dyDescent="0.2">
      <c r="B11" s="72"/>
      <c r="C11" s="69"/>
      <c r="D11" s="69"/>
    </row>
    <row r="12" spans="2:10" x14ac:dyDescent="0.2">
      <c r="B12" s="51"/>
      <c r="C12" s="52"/>
      <c r="D12" s="52"/>
      <c r="F12" s="65" t="s">
        <v>54</v>
      </c>
      <c r="G12" s="66"/>
      <c r="H12" s="66"/>
      <c r="I12" s="66"/>
      <c r="J12" s="66"/>
    </row>
    <row r="13" spans="2:10" x14ac:dyDescent="0.2">
      <c r="B13" s="51"/>
      <c r="C13" s="52"/>
      <c r="D13" s="52"/>
      <c r="F13" s="7" t="s">
        <v>3</v>
      </c>
      <c r="G13" s="14"/>
      <c r="H13" s="7" t="s">
        <v>4</v>
      </c>
      <c r="I13" s="55"/>
      <c r="J13" s="6" t="s">
        <v>5</v>
      </c>
    </row>
    <row r="14" spans="2:10" x14ac:dyDescent="0.2">
      <c r="B14" s="51"/>
      <c r="C14" s="52"/>
      <c r="D14" s="52"/>
      <c r="F14" s="10" t="s">
        <v>55</v>
      </c>
      <c r="G14" s="15"/>
      <c r="H14" s="10"/>
      <c r="I14" s="54"/>
      <c r="J14" s="9">
        <v>160</v>
      </c>
    </row>
    <row r="15" spans="2:10" x14ac:dyDescent="0.2">
      <c r="B15" s="51"/>
      <c r="C15" s="52"/>
      <c r="D15" s="52"/>
      <c r="F15" s="10" t="s">
        <v>56</v>
      </c>
      <c r="G15" s="15"/>
      <c r="H15" s="10"/>
      <c r="I15" s="54"/>
      <c r="J15" s="9">
        <v>161</v>
      </c>
    </row>
    <row r="16" spans="2:10" x14ac:dyDescent="0.2">
      <c r="B16" s="51"/>
      <c r="C16" s="52"/>
      <c r="D16" s="52"/>
      <c r="F16" s="10" t="s">
        <v>57</v>
      </c>
      <c r="G16" s="15"/>
      <c r="H16" s="10"/>
      <c r="I16" s="54"/>
      <c r="J16" s="9">
        <v>158</v>
      </c>
    </row>
    <row r="17" spans="2:10" x14ac:dyDescent="0.2">
      <c r="B17" s="51"/>
      <c r="C17" s="52"/>
      <c r="D17" s="52"/>
      <c r="F17" s="10" t="s">
        <v>58</v>
      </c>
      <c r="G17" s="15"/>
      <c r="H17" s="10"/>
      <c r="I17" s="54"/>
      <c r="J17" s="9">
        <v>162</v>
      </c>
    </row>
    <row r="18" spans="2:10" x14ac:dyDescent="0.2">
      <c r="B18" s="51"/>
      <c r="C18" s="52"/>
      <c r="D18" s="52"/>
      <c r="F18" s="10" t="s">
        <v>59</v>
      </c>
      <c r="G18" s="15"/>
      <c r="H18" s="10"/>
      <c r="I18" s="54"/>
      <c r="J18" s="9">
        <v>171</v>
      </c>
    </row>
    <row r="19" spans="2:10" x14ac:dyDescent="0.2">
      <c r="B19" s="51"/>
      <c r="C19" s="52"/>
      <c r="D19" s="52"/>
      <c r="F19" s="10" t="s">
        <v>60</v>
      </c>
      <c r="G19" s="15"/>
      <c r="H19" s="10"/>
      <c r="I19" s="54"/>
      <c r="J19" s="9">
        <v>175</v>
      </c>
    </row>
    <row r="20" spans="2:10" x14ac:dyDescent="0.2">
      <c r="B20" s="51"/>
      <c r="C20" s="52"/>
      <c r="D20" s="52"/>
      <c r="F20" s="10" t="s">
        <v>61</v>
      </c>
      <c r="G20" s="15"/>
      <c r="H20" s="10"/>
      <c r="I20" s="54"/>
      <c r="J20" s="9">
        <v>178</v>
      </c>
    </row>
    <row r="21" spans="2:10" x14ac:dyDescent="0.2">
      <c r="B21" s="51"/>
      <c r="C21" s="52"/>
      <c r="D21" s="52"/>
      <c r="F21" s="10" t="s">
        <v>62</v>
      </c>
      <c r="G21" s="15"/>
      <c r="H21" s="10"/>
      <c r="I21" s="54"/>
      <c r="J21" s="9">
        <v>180</v>
      </c>
    </row>
    <row r="22" spans="2:10" x14ac:dyDescent="0.2">
      <c r="B22" s="51"/>
      <c r="C22" s="52"/>
      <c r="D22" s="52"/>
      <c r="F22" s="10" t="s">
        <v>63</v>
      </c>
      <c r="G22" s="15"/>
      <c r="H22" s="10"/>
      <c r="I22" s="54"/>
      <c r="J22" s="9">
        <v>203</v>
      </c>
    </row>
    <row r="23" spans="2:10" x14ac:dyDescent="0.2">
      <c r="B23" s="51"/>
      <c r="C23" s="52"/>
      <c r="D23" s="52"/>
      <c r="F23" s="10" t="s">
        <v>64</v>
      </c>
      <c r="G23" s="15"/>
      <c r="H23" s="10"/>
      <c r="I23" s="54"/>
      <c r="J23" s="9">
        <v>2020</v>
      </c>
    </row>
    <row r="24" spans="2:10" x14ac:dyDescent="0.2">
      <c r="B24" s="51"/>
      <c r="C24" s="52"/>
      <c r="D24" s="52"/>
      <c r="F24" s="10" t="s">
        <v>65</v>
      </c>
      <c r="G24" s="15"/>
      <c r="H24" s="10"/>
      <c r="I24" s="54"/>
      <c r="J24" s="9">
        <v>1990</v>
      </c>
    </row>
    <row r="25" spans="2:10" x14ac:dyDescent="0.2">
      <c r="B25" s="51"/>
      <c r="C25" s="52"/>
      <c r="D25" s="52"/>
      <c r="F25" s="10" t="s">
        <v>66</v>
      </c>
      <c r="G25" s="15"/>
      <c r="H25" s="10"/>
      <c r="I25" s="54"/>
      <c r="J25" s="9">
        <v>148</v>
      </c>
    </row>
    <row r="26" spans="2:10" x14ac:dyDescent="0.2">
      <c r="B26" s="51"/>
      <c r="C26" s="52"/>
      <c r="D26" s="52"/>
      <c r="F26" s="10" t="s">
        <v>67</v>
      </c>
      <c r="G26" s="15"/>
      <c r="H26" s="10"/>
      <c r="I26" s="54"/>
      <c r="J26" s="9">
        <v>1690</v>
      </c>
    </row>
    <row r="27" spans="2:10" x14ac:dyDescent="0.2">
      <c r="B27" s="51"/>
      <c r="C27" s="52"/>
      <c r="D27" s="52"/>
      <c r="F27" s="10" t="s">
        <v>68</v>
      </c>
      <c r="G27" s="15"/>
      <c r="H27" s="10"/>
      <c r="I27" s="54"/>
      <c r="J27" s="9">
        <v>1700</v>
      </c>
    </row>
    <row r="28" spans="2:10" x14ac:dyDescent="0.2">
      <c r="B28" s="51"/>
      <c r="C28" s="52"/>
      <c r="D28" s="52"/>
      <c r="F28" s="10" t="s">
        <v>69</v>
      </c>
      <c r="G28" s="15"/>
      <c r="H28" s="10"/>
      <c r="I28" s="54"/>
      <c r="J28" s="9">
        <v>210</v>
      </c>
    </row>
    <row r="29" spans="2:10" x14ac:dyDescent="0.2">
      <c r="F29" s="35"/>
      <c r="G29" s="53"/>
      <c r="H29" s="35"/>
      <c r="I29" s="53"/>
    </row>
    <row r="30" spans="2:10" x14ac:dyDescent="0.2">
      <c r="F30" s="35"/>
      <c r="G30" s="53"/>
      <c r="H30" s="35"/>
      <c r="I30" s="53"/>
    </row>
    <row r="31" spans="2:10" x14ac:dyDescent="0.2">
      <c r="F31" s="35"/>
      <c r="G31" s="53"/>
      <c r="H31" s="35"/>
      <c r="I31" s="53"/>
    </row>
    <row r="32" spans="2:10" x14ac:dyDescent="0.2">
      <c r="F32" s="35"/>
      <c r="G32" s="53"/>
      <c r="H32" s="35"/>
      <c r="I32" s="53"/>
    </row>
    <row r="33" spans="6:9" x14ac:dyDescent="0.2">
      <c r="F33" s="35"/>
      <c r="G33" s="53"/>
      <c r="H33" s="35"/>
      <c r="I33" s="53"/>
    </row>
    <row r="34" spans="6:9" x14ac:dyDescent="0.2">
      <c r="F34" s="35"/>
      <c r="G34" s="53"/>
      <c r="H34" s="35"/>
      <c r="I34" s="53"/>
    </row>
    <row r="35" spans="6:9" x14ac:dyDescent="0.2">
      <c r="F35" s="35"/>
      <c r="G35" s="53"/>
      <c r="H35" s="35"/>
      <c r="I35" s="53"/>
    </row>
    <row r="36" spans="6:9" x14ac:dyDescent="0.2">
      <c r="F36" s="35"/>
      <c r="G36" s="53"/>
      <c r="H36" s="35"/>
      <c r="I36" s="53"/>
    </row>
    <row r="37" spans="6:9" x14ac:dyDescent="0.2">
      <c r="F37" s="35"/>
      <c r="G37" s="53"/>
      <c r="H37" s="35"/>
      <c r="I37" s="53"/>
    </row>
    <row r="38" spans="6:9" x14ac:dyDescent="0.2">
      <c r="F38" s="35"/>
      <c r="G38" s="53"/>
      <c r="H38" s="35"/>
      <c r="I38" s="53"/>
    </row>
    <row r="39" spans="6:9" x14ac:dyDescent="0.2">
      <c r="F39" s="35"/>
      <c r="G39" s="53"/>
      <c r="H39" s="35"/>
      <c r="I39" s="53"/>
    </row>
    <row r="40" spans="6:9" x14ac:dyDescent="0.2">
      <c r="F40" s="35"/>
      <c r="G40" s="53"/>
      <c r="H40" s="35"/>
      <c r="I40" s="53"/>
    </row>
    <row r="41" spans="6:9" x14ac:dyDescent="0.2">
      <c r="F41" s="35"/>
      <c r="G41" s="53"/>
      <c r="H41" s="35"/>
      <c r="I41" s="53"/>
    </row>
    <row r="42" spans="6:9" x14ac:dyDescent="0.2">
      <c r="F42" s="35"/>
      <c r="G42" s="53"/>
      <c r="H42" s="35"/>
      <c r="I42" s="53"/>
    </row>
    <row r="43" spans="6:9" x14ac:dyDescent="0.2">
      <c r="F43" s="35"/>
      <c r="G43" s="53"/>
      <c r="H43" s="35"/>
      <c r="I43" s="53"/>
    </row>
    <row r="44" spans="6:9" x14ac:dyDescent="0.2">
      <c r="F44" s="35"/>
      <c r="G44" s="53"/>
      <c r="H44" s="35"/>
      <c r="I44" s="53"/>
    </row>
    <row r="45" spans="6:9" x14ac:dyDescent="0.2">
      <c r="F45" s="35"/>
      <c r="G45" s="53"/>
      <c r="H45" s="35"/>
      <c r="I45" s="53"/>
    </row>
    <row r="46" spans="6:9" x14ac:dyDescent="0.2">
      <c r="F46" s="35"/>
      <c r="G46" s="53"/>
      <c r="H46" s="35"/>
      <c r="I46" s="53"/>
    </row>
    <row r="47" spans="6:9" x14ac:dyDescent="0.2">
      <c r="F47" s="35"/>
      <c r="G47" s="53"/>
      <c r="H47" s="35"/>
      <c r="I47" s="53"/>
    </row>
    <row r="48" spans="6:9" x14ac:dyDescent="0.2">
      <c r="F48" s="35"/>
      <c r="G48" s="53"/>
      <c r="H48" s="35"/>
      <c r="I48" s="53"/>
    </row>
    <row r="49" spans="6:9" x14ac:dyDescent="0.2">
      <c r="F49" s="35"/>
      <c r="G49" s="53"/>
      <c r="H49" s="35"/>
      <c r="I49" s="53"/>
    </row>
    <row r="50" spans="6:9" x14ac:dyDescent="0.2">
      <c r="F50" s="35"/>
      <c r="G50" s="53"/>
      <c r="H50" s="35"/>
      <c r="I50" s="53"/>
    </row>
    <row r="51" spans="6:9" x14ac:dyDescent="0.2">
      <c r="F51" s="35"/>
      <c r="G51" s="53"/>
      <c r="H51" s="35"/>
      <c r="I51" s="53"/>
    </row>
    <row r="52" spans="6:9" x14ac:dyDescent="0.2">
      <c r="F52" s="35"/>
      <c r="G52" s="53"/>
      <c r="H52" s="35"/>
      <c r="I52" s="53"/>
    </row>
    <row r="53" spans="6:9" x14ac:dyDescent="0.2">
      <c r="F53" s="35"/>
      <c r="G53" s="53"/>
      <c r="H53" s="35"/>
      <c r="I53" s="53"/>
    </row>
    <row r="54" spans="6:9" x14ac:dyDescent="0.2">
      <c r="F54" s="35"/>
      <c r="G54" s="53"/>
      <c r="H54" s="35"/>
      <c r="I54" s="53"/>
    </row>
    <row r="55" spans="6:9" x14ac:dyDescent="0.2">
      <c r="F55" s="35"/>
      <c r="G55" s="53"/>
      <c r="H55" s="35"/>
      <c r="I55" s="53"/>
    </row>
    <row r="56" spans="6:9" x14ac:dyDescent="0.2">
      <c r="F56" s="35"/>
      <c r="G56" s="53"/>
      <c r="H56" s="35"/>
      <c r="I56" s="53"/>
    </row>
    <row r="57" spans="6:9" x14ac:dyDescent="0.2">
      <c r="F57" s="35"/>
      <c r="G57" s="53"/>
      <c r="H57" s="35"/>
      <c r="I57" s="53"/>
    </row>
    <row r="58" spans="6:9" x14ac:dyDescent="0.2">
      <c r="F58" s="35"/>
      <c r="G58" s="53"/>
      <c r="H58" s="35"/>
      <c r="I58" s="53"/>
    </row>
    <row r="59" spans="6:9" x14ac:dyDescent="0.2">
      <c r="F59" s="35"/>
      <c r="G59" s="53"/>
      <c r="H59" s="35"/>
      <c r="I59" s="53"/>
    </row>
    <row r="60" spans="6:9" x14ac:dyDescent="0.2">
      <c r="F60" s="35"/>
      <c r="G60" s="53"/>
      <c r="H60" s="35"/>
      <c r="I60" s="53"/>
    </row>
    <row r="61" spans="6:9" x14ac:dyDescent="0.2">
      <c r="F61" s="35"/>
      <c r="G61" s="53"/>
      <c r="H61" s="35"/>
      <c r="I61" s="53"/>
    </row>
    <row r="62" spans="6:9" x14ac:dyDescent="0.2">
      <c r="F62" s="35"/>
      <c r="G62" s="53"/>
      <c r="H62" s="35"/>
      <c r="I62" s="53"/>
    </row>
    <row r="63" spans="6:9" x14ac:dyDescent="0.2">
      <c r="F63" s="35"/>
      <c r="G63" s="53"/>
      <c r="H63" s="35"/>
      <c r="I63" s="53"/>
    </row>
    <row r="64" spans="6:9" x14ac:dyDescent="0.2">
      <c r="F64" s="35"/>
      <c r="G64" s="53"/>
      <c r="H64" s="35"/>
      <c r="I64" s="53"/>
    </row>
    <row r="65" spans="2:9" x14ac:dyDescent="0.2">
      <c r="F65" s="35"/>
      <c r="G65" s="53"/>
      <c r="H65" s="35"/>
      <c r="I65" s="53"/>
    </row>
    <row r="66" spans="2:9" x14ac:dyDescent="0.2">
      <c r="F66" s="35"/>
      <c r="G66" s="53"/>
      <c r="H66" s="35"/>
      <c r="I66" s="53"/>
    </row>
    <row r="67" spans="2:9" x14ac:dyDescent="0.2">
      <c r="F67" s="35"/>
      <c r="G67" s="53"/>
      <c r="H67" s="35"/>
      <c r="I67" s="53"/>
    </row>
    <row r="68" spans="2:9" x14ac:dyDescent="0.2">
      <c r="F68" s="35"/>
      <c r="G68" s="53"/>
      <c r="H68" s="35"/>
      <c r="I68" s="53"/>
    </row>
    <row r="69" spans="2:9" x14ac:dyDescent="0.2">
      <c r="F69" s="35"/>
      <c r="G69" s="53"/>
      <c r="H69" s="35"/>
      <c r="I69" s="53"/>
    </row>
    <row r="70" spans="2:9" x14ac:dyDescent="0.2">
      <c r="F70" s="35"/>
      <c r="G70" s="53"/>
      <c r="H70" s="35"/>
      <c r="I70" s="53"/>
    </row>
    <row r="71" spans="2:9" x14ac:dyDescent="0.2">
      <c r="F71" s="35"/>
      <c r="G71" s="53"/>
      <c r="H71" s="35"/>
      <c r="I71" s="53"/>
    </row>
    <row r="72" spans="2:9" x14ac:dyDescent="0.2">
      <c r="F72" s="35"/>
      <c r="G72" s="53"/>
      <c r="H72" s="35"/>
      <c r="I72" s="53"/>
    </row>
    <row r="75" spans="2:9" x14ac:dyDescent="0.2">
      <c r="B75" s="5" t="s">
        <v>6</v>
      </c>
      <c r="C75" s="5" t="s">
        <v>7</v>
      </c>
      <c r="D75" s="5" t="s">
        <v>8</v>
      </c>
      <c r="E75" s="16" t="s">
        <v>34</v>
      </c>
    </row>
    <row r="76" spans="2:9" x14ac:dyDescent="0.2">
      <c r="B76" s="17" t="s">
        <v>9</v>
      </c>
      <c r="C76" s="17">
        <v>1</v>
      </c>
      <c r="D76" s="17" t="s">
        <v>27</v>
      </c>
    </row>
    <row r="77" spans="2:9" x14ac:dyDescent="0.2">
      <c r="B77" s="61" t="s">
        <v>10</v>
      </c>
      <c r="C77" s="62"/>
      <c r="D77" s="62"/>
      <c r="E77" s="63"/>
    </row>
    <row r="78" spans="2:9" x14ac:dyDescent="0.2">
      <c r="B78" s="18"/>
      <c r="C78" s="6" t="s">
        <v>11</v>
      </c>
      <c r="D78" s="6" t="s">
        <v>12</v>
      </c>
      <c r="E78" s="6" t="s">
        <v>13</v>
      </c>
    </row>
    <row r="79" spans="2:9" x14ac:dyDescent="0.2">
      <c r="B79" s="19" t="s">
        <v>14</v>
      </c>
      <c r="C79" s="45" t="s">
        <v>30</v>
      </c>
      <c r="D79" s="45"/>
      <c r="E79" s="45" t="s">
        <v>70</v>
      </c>
    </row>
    <row r="80" spans="2:9" x14ac:dyDescent="0.2">
      <c r="B80" s="19" t="s">
        <v>15</v>
      </c>
      <c r="C80" s="45"/>
      <c r="D80" s="45"/>
      <c r="E80" s="45"/>
    </row>
    <row r="81" spans="2:6" x14ac:dyDescent="0.2">
      <c r="B81" s="19" t="s">
        <v>16</v>
      </c>
      <c r="C81" s="45" t="s">
        <v>30</v>
      </c>
      <c r="D81" s="45"/>
      <c r="E81" s="45"/>
    </row>
    <row r="82" spans="2:6" x14ac:dyDescent="0.2">
      <c r="B82" s="19" t="s">
        <v>17</v>
      </c>
      <c r="C82" s="45" t="s">
        <v>32</v>
      </c>
      <c r="D82" s="45"/>
      <c r="E82" s="45"/>
    </row>
    <row r="83" spans="2:6" x14ac:dyDescent="0.2">
      <c r="B83" s="19" t="s">
        <v>18</v>
      </c>
      <c r="C83" s="45" t="s">
        <v>28</v>
      </c>
      <c r="D83" s="45"/>
      <c r="E83" s="45"/>
    </row>
    <row r="84" spans="2:6" x14ac:dyDescent="0.2">
      <c r="B84" s="20" t="s">
        <v>19</v>
      </c>
      <c r="C84" s="21"/>
      <c r="D84" s="45" t="s">
        <v>33</v>
      </c>
      <c r="E84" s="45" t="s">
        <v>38</v>
      </c>
    </row>
    <row r="85" spans="2:6" x14ac:dyDescent="0.2">
      <c r="B85" s="20" t="s">
        <v>20</v>
      </c>
      <c r="C85" s="21"/>
      <c r="D85" s="45"/>
      <c r="E85" s="45"/>
    </row>
    <row r="86" spans="2:6" x14ac:dyDescent="0.2">
      <c r="B86" s="64" t="s">
        <v>46</v>
      </c>
      <c r="C86" s="64"/>
      <c r="D86" s="64"/>
      <c r="F86" s="6" t="s">
        <v>13</v>
      </c>
    </row>
    <row r="87" spans="2:6" x14ac:dyDescent="0.2">
      <c r="B87" s="6" t="s">
        <v>3</v>
      </c>
      <c r="C87" s="6" t="s">
        <v>47</v>
      </c>
      <c r="D87" s="6" t="s">
        <v>21</v>
      </c>
      <c r="E87" s="6" t="s">
        <v>22</v>
      </c>
      <c r="F87" s="45"/>
    </row>
    <row r="88" spans="2:6" x14ac:dyDescent="0.2">
      <c r="B88" s="45" t="s">
        <v>48</v>
      </c>
      <c r="C88" s="45" t="s">
        <v>49</v>
      </c>
      <c r="D88" s="45"/>
      <c r="E88" s="45"/>
    </row>
    <row r="89" spans="2:6" x14ac:dyDescent="0.2">
      <c r="B89" s="64" t="s">
        <v>23</v>
      </c>
      <c r="C89" s="64"/>
      <c r="D89" s="64"/>
    </row>
    <row r="90" spans="2:6" x14ac:dyDescent="0.2">
      <c r="B90" s="6" t="s">
        <v>3</v>
      </c>
      <c r="C90" s="6" t="s">
        <v>6</v>
      </c>
      <c r="D90" s="6" t="s">
        <v>21</v>
      </c>
      <c r="E90" s="6" t="s">
        <v>22</v>
      </c>
    </row>
    <row r="91" spans="2:6" x14ac:dyDescent="0.2">
      <c r="B91" s="45" t="s">
        <v>35</v>
      </c>
      <c r="C91" s="45" t="s">
        <v>40</v>
      </c>
      <c r="D91" s="45"/>
      <c r="E91" s="46"/>
    </row>
    <row r="92" spans="2:6" x14ac:dyDescent="0.2">
      <c r="B92" s="45" t="s">
        <v>44</v>
      </c>
      <c r="C92" s="45" t="s">
        <v>36</v>
      </c>
      <c r="D92" s="45"/>
      <c r="E92" s="46"/>
    </row>
    <row r="93" spans="2:6" x14ac:dyDescent="0.2">
      <c r="B93" s="19" t="s">
        <v>24</v>
      </c>
      <c r="C93" s="45">
        <v>1</v>
      </c>
    </row>
    <row r="94" spans="2:6" x14ac:dyDescent="0.2">
      <c r="B94" s="19" t="s">
        <v>25</v>
      </c>
      <c r="C94" s="45">
        <v>1</v>
      </c>
    </row>
    <row r="97" spans="2:15" x14ac:dyDescent="0.2">
      <c r="B97" s="22" t="s">
        <v>6</v>
      </c>
      <c r="C97" s="22" t="s">
        <v>7</v>
      </c>
      <c r="D97" s="16"/>
      <c r="E97" s="16" t="s">
        <v>50</v>
      </c>
    </row>
    <row r="98" spans="2:15" x14ac:dyDescent="0.2">
      <c r="B98" s="17" t="s">
        <v>36</v>
      </c>
      <c r="C98" s="17">
        <v>2</v>
      </c>
    </row>
    <row r="99" spans="2:15" x14ac:dyDescent="0.2">
      <c r="B99" s="61" t="s">
        <v>10</v>
      </c>
      <c r="C99" s="62"/>
      <c r="D99" s="62"/>
      <c r="E99" s="63"/>
    </row>
    <row r="100" spans="2:15" x14ac:dyDescent="0.2">
      <c r="B100" s="18"/>
      <c r="C100" s="6" t="s">
        <v>11</v>
      </c>
      <c r="D100" s="6" t="s">
        <v>12</v>
      </c>
      <c r="E100" s="6" t="s">
        <v>13</v>
      </c>
    </row>
    <row r="101" spans="2:15" x14ac:dyDescent="0.2">
      <c r="B101" s="19" t="s">
        <v>14</v>
      </c>
      <c r="C101" s="48"/>
      <c r="D101" s="48" t="s">
        <v>49</v>
      </c>
      <c r="E101" s="48" t="s">
        <v>70</v>
      </c>
    </row>
    <row r="102" spans="2:15" x14ac:dyDescent="0.2">
      <c r="B102" s="19" t="s">
        <v>15</v>
      </c>
      <c r="C102" s="48"/>
      <c r="D102" s="48"/>
      <c r="E102" s="48"/>
    </row>
    <row r="103" spans="2:15" x14ac:dyDescent="0.2">
      <c r="B103" s="19" t="s">
        <v>16</v>
      </c>
      <c r="C103" s="48"/>
      <c r="D103" s="48" t="s">
        <v>39</v>
      </c>
      <c r="E103" s="48"/>
    </row>
    <row r="104" spans="2:15" x14ac:dyDescent="0.2">
      <c r="B104" s="19" t="s">
        <v>17</v>
      </c>
      <c r="C104" s="48"/>
      <c r="D104" s="48" t="s">
        <v>37</v>
      </c>
      <c r="E104" s="48"/>
      <c r="G104" s="26"/>
    </row>
    <row r="105" spans="2:15" x14ac:dyDescent="0.2">
      <c r="B105" s="19" t="s">
        <v>18</v>
      </c>
      <c r="C105" s="48" t="s">
        <v>28</v>
      </c>
      <c r="D105" s="48"/>
      <c r="E105" s="48"/>
    </row>
    <row r="106" spans="2:15" x14ac:dyDescent="0.2">
      <c r="B106" s="19" t="s">
        <v>19</v>
      </c>
      <c r="C106" s="27"/>
      <c r="D106" s="48" t="s">
        <v>49</v>
      </c>
      <c r="E106" s="48" t="s">
        <v>70</v>
      </c>
    </row>
    <row r="107" spans="2:15" x14ac:dyDescent="0.2">
      <c r="B107" s="19" t="s">
        <v>20</v>
      </c>
      <c r="C107" s="27"/>
      <c r="D107" s="48"/>
      <c r="E107" s="48"/>
    </row>
    <row r="108" spans="2:15" x14ac:dyDescent="0.2">
      <c r="B108" s="64" t="s">
        <v>46</v>
      </c>
      <c r="C108" s="64"/>
      <c r="D108" s="64"/>
      <c r="F108" s="6" t="s">
        <v>13</v>
      </c>
      <c r="H108" s="31"/>
      <c r="I108" s="32"/>
      <c r="J108" s="32"/>
    </row>
    <row r="109" spans="2:15" x14ac:dyDescent="0.2">
      <c r="B109" s="6" t="s">
        <v>3</v>
      </c>
      <c r="C109" s="6" t="s">
        <v>47</v>
      </c>
      <c r="D109" s="6" t="s">
        <v>21</v>
      </c>
      <c r="E109" s="6" t="s">
        <v>22</v>
      </c>
      <c r="F109" s="48"/>
      <c r="H109" s="31"/>
      <c r="I109" s="31"/>
      <c r="J109" s="31"/>
      <c r="K109" s="32"/>
      <c r="L109" s="30"/>
      <c r="M109" s="30"/>
      <c r="N109" s="29"/>
    </row>
    <row r="110" spans="2:15" x14ac:dyDescent="0.2">
      <c r="B110" s="48" t="s">
        <v>48</v>
      </c>
      <c r="C110" s="48" t="s">
        <v>49</v>
      </c>
      <c r="D110" s="48"/>
      <c r="E110" s="48"/>
      <c r="K110" s="31"/>
      <c r="L110" s="30"/>
      <c r="M110" s="30"/>
      <c r="N110" s="30"/>
      <c r="O110" s="28"/>
    </row>
    <row r="111" spans="2:15" x14ac:dyDescent="0.2">
      <c r="B111" s="64" t="s">
        <v>23</v>
      </c>
      <c r="C111" s="64"/>
      <c r="D111" s="64"/>
    </row>
    <row r="112" spans="2:15" x14ac:dyDescent="0.2">
      <c r="B112" s="6" t="s">
        <v>3</v>
      </c>
      <c r="C112" s="6" t="s">
        <v>6</v>
      </c>
      <c r="D112" s="6" t="s">
        <v>21</v>
      </c>
      <c r="E112" s="6" t="s">
        <v>22</v>
      </c>
    </row>
    <row r="113" spans="2:5" x14ac:dyDescent="0.2">
      <c r="B113" s="48" t="s">
        <v>35</v>
      </c>
      <c r="C113" s="48" t="s">
        <v>41</v>
      </c>
      <c r="D113" s="48"/>
      <c r="E113" s="49"/>
    </row>
    <row r="114" spans="2:5" x14ac:dyDescent="0.2">
      <c r="B114" s="48" t="s">
        <v>44</v>
      </c>
      <c r="C114" s="48" t="s">
        <v>26</v>
      </c>
      <c r="D114" s="48"/>
      <c r="E114" s="49"/>
    </row>
    <row r="115" spans="2:5" x14ac:dyDescent="0.2">
      <c r="B115" s="19" t="s">
        <v>24</v>
      </c>
      <c r="C115" s="48">
        <v>2</v>
      </c>
    </row>
    <row r="116" spans="2:5" x14ac:dyDescent="0.2">
      <c r="B116" s="19" t="s">
        <v>25</v>
      </c>
      <c r="C116" s="48">
        <v>1</v>
      </c>
    </row>
    <row r="119" spans="2:5" x14ac:dyDescent="0.2">
      <c r="B119" s="33" t="s">
        <v>6</v>
      </c>
      <c r="C119" s="33" t="s">
        <v>7</v>
      </c>
      <c r="D119" s="16"/>
      <c r="E119" s="16" t="s">
        <v>51</v>
      </c>
    </row>
    <row r="120" spans="2:5" x14ac:dyDescent="0.2">
      <c r="B120" s="17" t="s">
        <v>40</v>
      </c>
      <c r="C120" s="17">
        <v>1</v>
      </c>
    </row>
    <row r="121" spans="2:5" x14ac:dyDescent="0.2">
      <c r="B121" s="61" t="s">
        <v>10</v>
      </c>
      <c r="C121" s="62"/>
      <c r="D121" s="62"/>
      <c r="E121" s="63"/>
    </row>
    <row r="122" spans="2:5" x14ac:dyDescent="0.2">
      <c r="B122" s="18"/>
      <c r="C122" s="6" t="s">
        <v>11</v>
      </c>
      <c r="D122" s="6" t="s">
        <v>12</v>
      </c>
      <c r="E122" s="6" t="s">
        <v>13</v>
      </c>
    </row>
    <row r="123" spans="2:5" x14ac:dyDescent="0.2">
      <c r="B123" s="19" t="s">
        <v>14</v>
      </c>
      <c r="C123" s="56"/>
      <c r="D123" s="56" t="s">
        <v>39</v>
      </c>
      <c r="E123" s="56" t="s">
        <v>39</v>
      </c>
    </row>
    <row r="124" spans="2:5" x14ac:dyDescent="0.2">
      <c r="B124" s="19" t="s">
        <v>15</v>
      </c>
      <c r="C124" s="56"/>
      <c r="D124" s="56"/>
      <c r="E124" s="56"/>
    </row>
    <row r="125" spans="2:5" x14ac:dyDescent="0.2">
      <c r="B125" s="19" t="s">
        <v>16</v>
      </c>
      <c r="C125" s="56"/>
      <c r="D125" s="56" t="s">
        <v>71</v>
      </c>
      <c r="E125" s="56"/>
    </row>
    <row r="126" spans="2:5" x14ac:dyDescent="0.2">
      <c r="B126" s="19" t="s">
        <v>17</v>
      </c>
      <c r="C126" s="56"/>
      <c r="D126" s="56" t="s">
        <v>72</v>
      </c>
      <c r="E126" s="56"/>
    </row>
    <row r="127" spans="2:5" x14ac:dyDescent="0.2">
      <c r="B127" s="19" t="s">
        <v>18</v>
      </c>
      <c r="C127" s="56" t="s">
        <v>28</v>
      </c>
      <c r="D127" s="56"/>
      <c r="E127" s="56"/>
    </row>
    <row r="128" spans="2:5" x14ac:dyDescent="0.2">
      <c r="B128" s="19" t="s">
        <v>19</v>
      </c>
      <c r="C128" s="27"/>
      <c r="D128" s="56"/>
      <c r="E128" s="56"/>
    </row>
    <row r="129" spans="2:6" x14ac:dyDescent="0.2">
      <c r="B129" s="19" t="s">
        <v>20</v>
      </c>
      <c r="C129" s="27"/>
      <c r="D129" s="56"/>
      <c r="E129" s="56"/>
    </row>
    <row r="130" spans="2:6" x14ac:dyDescent="0.2">
      <c r="B130" s="64" t="s">
        <v>46</v>
      </c>
      <c r="C130" s="64"/>
      <c r="D130" s="64"/>
      <c r="F130" s="6" t="s">
        <v>13</v>
      </c>
    </row>
    <row r="131" spans="2:6" x14ac:dyDescent="0.2">
      <c r="B131" s="6" t="s">
        <v>3</v>
      </c>
      <c r="C131" s="6" t="s">
        <v>47</v>
      </c>
      <c r="D131" s="6" t="s">
        <v>21</v>
      </c>
      <c r="E131" s="6" t="s">
        <v>22</v>
      </c>
      <c r="F131" s="56"/>
    </row>
    <row r="132" spans="2:6" x14ac:dyDescent="0.2">
      <c r="B132" s="56" t="s">
        <v>48</v>
      </c>
      <c r="C132" s="56" t="s">
        <v>49</v>
      </c>
      <c r="D132" s="56"/>
      <c r="E132" s="56"/>
    </row>
    <row r="133" spans="2:6" x14ac:dyDescent="0.2">
      <c r="B133" s="64" t="s">
        <v>23</v>
      </c>
      <c r="C133" s="64"/>
      <c r="D133" s="64"/>
    </row>
    <row r="134" spans="2:6" x14ac:dyDescent="0.2">
      <c r="B134" s="6" t="s">
        <v>3</v>
      </c>
      <c r="C134" s="6" t="s">
        <v>6</v>
      </c>
      <c r="D134" s="6" t="s">
        <v>21</v>
      </c>
      <c r="E134" s="6" t="s">
        <v>22</v>
      </c>
    </row>
    <row r="135" spans="2:6" x14ac:dyDescent="0.2">
      <c r="B135" s="56" t="s">
        <v>35</v>
      </c>
      <c r="C135" s="56" t="s">
        <v>40</v>
      </c>
      <c r="D135" s="56"/>
      <c r="E135" s="57"/>
    </row>
    <row r="136" spans="2:6" x14ac:dyDescent="0.2">
      <c r="B136" s="56" t="s">
        <v>44</v>
      </c>
      <c r="C136" s="56" t="s">
        <v>36</v>
      </c>
      <c r="D136" s="56"/>
      <c r="E136" s="57"/>
    </row>
    <row r="137" spans="2:6" x14ac:dyDescent="0.2">
      <c r="B137" s="19" t="s">
        <v>24</v>
      </c>
      <c r="C137" s="56">
        <v>3</v>
      </c>
    </row>
    <row r="138" spans="2:6" x14ac:dyDescent="0.2">
      <c r="B138" s="19" t="s">
        <v>25</v>
      </c>
      <c r="C138" s="56">
        <v>1</v>
      </c>
    </row>
    <row r="141" spans="2:6" x14ac:dyDescent="0.2">
      <c r="B141" s="33" t="s">
        <v>6</v>
      </c>
      <c r="C141" s="33" t="s">
        <v>7</v>
      </c>
      <c r="D141" s="16"/>
      <c r="E141" s="16" t="s">
        <v>52</v>
      </c>
    </row>
    <row r="142" spans="2:6" x14ac:dyDescent="0.2">
      <c r="B142" s="17" t="s">
        <v>41</v>
      </c>
      <c r="C142" s="17">
        <v>2</v>
      </c>
    </row>
    <row r="143" spans="2:6" x14ac:dyDescent="0.2">
      <c r="B143" s="61" t="s">
        <v>10</v>
      </c>
      <c r="C143" s="62"/>
      <c r="D143" s="62"/>
      <c r="E143" s="63"/>
    </row>
    <row r="144" spans="2:6" x14ac:dyDescent="0.2">
      <c r="B144" s="18"/>
      <c r="C144" s="6" t="s">
        <v>11</v>
      </c>
      <c r="D144" s="6" t="s">
        <v>12</v>
      </c>
      <c r="E144" s="6" t="s">
        <v>13</v>
      </c>
    </row>
    <row r="145" spans="2:6" x14ac:dyDescent="0.2">
      <c r="B145" s="19" t="s">
        <v>14</v>
      </c>
      <c r="C145" s="47"/>
      <c r="D145" s="47" t="s">
        <v>39</v>
      </c>
      <c r="E145" s="47" t="s">
        <v>39</v>
      </c>
    </row>
    <row r="146" spans="2:6" x14ac:dyDescent="0.2">
      <c r="B146" s="19" t="s">
        <v>15</v>
      </c>
      <c r="C146" s="47"/>
      <c r="D146" s="47"/>
      <c r="E146" s="47"/>
    </row>
    <row r="147" spans="2:6" x14ac:dyDescent="0.2">
      <c r="B147" s="19" t="s">
        <v>16</v>
      </c>
      <c r="C147" s="47"/>
      <c r="D147" s="47" t="s">
        <v>39</v>
      </c>
      <c r="E147" s="47"/>
    </row>
    <row r="148" spans="2:6" x14ac:dyDescent="0.2">
      <c r="B148" s="19" t="s">
        <v>17</v>
      </c>
      <c r="C148" s="47"/>
      <c r="D148" s="47" t="s">
        <v>37</v>
      </c>
      <c r="E148" s="47"/>
    </row>
    <row r="149" spans="2:6" x14ac:dyDescent="0.2">
      <c r="B149" s="19" t="s">
        <v>18</v>
      </c>
      <c r="C149" s="47" t="s">
        <v>28</v>
      </c>
      <c r="D149" s="47"/>
      <c r="E149" s="47"/>
    </row>
    <row r="150" spans="2:6" x14ac:dyDescent="0.2">
      <c r="B150" s="19" t="s">
        <v>19</v>
      </c>
      <c r="C150" s="27"/>
      <c r="D150" s="47"/>
      <c r="E150" s="47"/>
    </row>
    <row r="151" spans="2:6" x14ac:dyDescent="0.2">
      <c r="B151" s="19" t="s">
        <v>20</v>
      </c>
      <c r="C151" s="27"/>
      <c r="D151" s="47"/>
      <c r="E151" s="47"/>
    </row>
    <row r="152" spans="2:6" x14ac:dyDescent="0.2">
      <c r="B152" s="64" t="s">
        <v>46</v>
      </c>
      <c r="C152" s="64"/>
      <c r="D152" s="64"/>
      <c r="F152" s="6" t="s">
        <v>13</v>
      </c>
    </row>
    <row r="153" spans="2:6" x14ac:dyDescent="0.2">
      <c r="B153" s="6" t="s">
        <v>3</v>
      </c>
      <c r="C153" s="6" t="s">
        <v>47</v>
      </c>
      <c r="D153" s="6" t="s">
        <v>21</v>
      </c>
      <c r="E153" s="6" t="s">
        <v>22</v>
      </c>
      <c r="F153" s="47"/>
    </row>
    <row r="154" spans="2:6" x14ac:dyDescent="0.2">
      <c r="B154" s="47" t="s">
        <v>48</v>
      </c>
      <c r="C154" s="47" t="s">
        <v>49</v>
      </c>
      <c r="D154" s="47"/>
      <c r="E154" s="47"/>
    </row>
    <row r="155" spans="2:6" x14ac:dyDescent="0.2">
      <c r="B155" s="61" t="s">
        <v>23</v>
      </c>
      <c r="C155" s="62"/>
      <c r="D155" s="63"/>
    </row>
    <row r="156" spans="2:6" x14ac:dyDescent="0.2">
      <c r="B156" s="6" t="s">
        <v>3</v>
      </c>
      <c r="C156" s="6" t="s">
        <v>6</v>
      </c>
      <c r="D156" s="6" t="s">
        <v>21</v>
      </c>
      <c r="E156" s="6" t="s">
        <v>22</v>
      </c>
    </row>
    <row r="157" spans="2:6" x14ac:dyDescent="0.2">
      <c r="B157" s="47" t="s">
        <v>35</v>
      </c>
      <c r="C157" s="47" t="s">
        <v>41</v>
      </c>
      <c r="D157" s="47"/>
      <c r="E157" s="50"/>
    </row>
    <row r="158" spans="2:6" x14ac:dyDescent="0.2">
      <c r="B158" s="47" t="s">
        <v>44</v>
      </c>
      <c r="C158" s="47" t="s">
        <v>42</v>
      </c>
      <c r="D158" s="47"/>
      <c r="E158" s="50"/>
    </row>
    <row r="159" spans="2:6" x14ac:dyDescent="0.2">
      <c r="B159" s="19" t="s">
        <v>24</v>
      </c>
      <c r="C159" s="47">
        <v>4</v>
      </c>
    </row>
    <row r="160" spans="2:6" x14ac:dyDescent="0.2">
      <c r="B160" s="19" t="s">
        <v>25</v>
      </c>
      <c r="C160" s="47">
        <v>1</v>
      </c>
    </row>
  </sheetData>
  <sheetProtection selectLockedCells="1" selectUnlockedCells="1"/>
  <mergeCells count="16">
    <mergeCell ref="B155:D155"/>
    <mergeCell ref="B111:D111"/>
    <mergeCell ref="F2:J2"/>
    <mergeCell ref="B77:E77"/>
    <mergeCell ref="B99:E99"/>
    <mergeCell ref="B86:D86"/>
    <mergeCell ref="F12:J12"/>
    <mergeCell ref="B108:D108"/>
    <mergeCell ref="B130:D130"/>
    <mergeCell ref="B152:D152"/>
    <mergeCell ref="C9:D11"/>
    <mergeCell ref="B9:B11"/>
    <mergeCell ref="B89:D89"/>
    <mergeCell ref="B121:E121"/>
    <mergeCell ref="B133:D133"/>
    <mergeCell ref="B143:E143"/>
  </mergeCells>
  <printOptions horizontalCentered="1"/>
  <pageMargins left="0.25" right="0.25" top="0.75" bottom="0.75" header="0.3" footer="0.3"/>
  <pageSetup scale="92" orientation="landscape" useFirstPageNumber="1" horizontalDpi="300" verticalDpi="300" r:id="rId1"/>
  <headerFooter alignWithMargins="0">
    <oddHeader>&amp;C&amp;F</oddHeader>
    <oddFooter>&amp;CPrepared by Claire Cook &amp;D&amp;RPage &amp;P</oddFooter>
  </headerFooter>
  <rowBreaks count="4" manualBreakCount="4">
    <brk id="29" max="16383" man="1"/>
    <brk id="73" max="16383" man="1"/>
    <brk id="117" max="16383" man="1"/>
    <brk id="161" max="16383" man="1"/>
  </rowBreaks>
  <colBreaks count="1" manualBreakCount="1">
    <brk id="11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7"/>
  <sheetViews>
    <sheetView workbookViewId="0"/>
  </sheetViews>
  <sheetFormatPr defaultColWidth="11.5703125" defaultRowHeight="12.75" x14ac:dyDescent="0.2"/>
  <cols>
    <col min="1" max="1" width="106.28515625" customWidth="1"/>
  </cols>
  <sheetData>
    <row r="1" spans="1:1" x14ac:dyDescent="0.2">
      <c r="A1" s="36" t="str">
        <f>"&lt;forecast seriesName="&amp;CHAR(34)&amp;Schedules!D2&amp;CHAR(34)&amp;"&gt;"</f>
        <v>&lt;forecast seriesName="Zoster"&gt;</v>
      </c>
    </row>
    <row r="2" spans="1:1" x14ac:dyDescent="0.2">
      <c r="A2" s="36" t="str">
        <f>"  &lt;vaccine vaccineName="&amp;CHAR(34)&amp;Schedules!B4&amp;CHAR(34)&amp;" vaccineIds="&amp;CHAR(34)&amp;Schedules!C4&amp;CHAR(34)&amp;"/&gt;"</f>
        <v xml:space="preserve">  &lt;vaccine vaccineName="Live Zoster" vaccineIds="2110"/&gt;</v>
      </c>
    </row>
    <row r="3" spans="1:1" x14ac:dyDescent="0.2">
      <c r="A3" s="36" t="str">
        <f>"  &lt;vaccine vaccineName="&amp;CHAR(34)&amp;Schedules!B5&amp;CHAR(34)&amp;" vaccineIds="&amp;CHAR(34)&amp;Schedules!C5&amp;CHAR(34)&amp;"/&gt;"</f>
        <v xml:space="preserve">  &lt;vaccine vaccineName="RZV" vaccineIds="237"/&gt;</v>
      </c>
    </row>
    <row r="4" spans="1:1" x14ac:dyDescent="0.2">
      <c r="A4" s="36" t="str">
        <f>"    &lt;vaccine vaccineName="&amp;CHAR(34)&amp;Schedules!B9&amp;CHAR(34)&amp;" vaccineIds="&amp;CHAR(34)&amp;Schedules!C9&amp;CHAR(34)&amp;"/&gt;"</f>
        <v xml:space="preserve">    &lt;vaccine vaccineName="Live" vaccineIds="160, 161, 158, 162, 171, 175, 178, 180, 2020, 1990, 148, 1690, 1700, 210, 203"/&gt;</v>
      </c>
    </row>
    <row r="5" spans="1:1" x14ac:dyDescent="0.2">
      <c r="A5" s="37" t="str">
        <f>"  &lt;schedule scheduleName="&amp;CHAR(34)&amp;Schedules!B76&amp;CHAR(34)&amp;" dose="&amp;CHAR(34)&amp;Schedules!C76&amp;CHAR(34)&amp;" indication="&amp;CHAR(34)&amp;Schedules!D76&amp;CHAR(34)&amp;" label="&amp;CHAR(34)&amp;Schedules!E75&amp;CHAR(34)&amp;"&gt;"</f>
        <v xml:space="preserve">  &lt;schedule scheduleName="P1" dose="1" indication="BIRTH" label="P1 / Start"&gt;</v>
      </c>
    </row>
    <row r="6" spans="1:1" x14ac:dyDescent="0.2">
      <c r="A6" s="39" t="str">
        <f>"    &lt;pos row="&amp;CHAR(34)&amp;Schedules!C94&amp;CHAR(34)&amp;" column="&amp;CHAR(34)&amp;Schedules!C93&amp;CHAR(34)&amp;"/&gt;"</f>
        <v xml:space="preserve">    &lt;pos row="1" column="1"/&gt;</v>
      </c>
    </row>
    <row r="7" spans="1:1" x14ac:dyDescent="0.2">
      <c r="A7" s="38" t="str">
        <f>"    &lt;valid age="&amp;CHAR(34)&amp;Schedules!C79&amp;CHAR(34)&amp;" interval="&amp;CHAR(34)&amp;Schedules!D79&amp;CHAR(34)&amp;" grace="&amp;CHAR(34)&amp;Schedules!E79&amp;CHAR(34)&amp;"/&gt;"</f>
        <v xml:space="preserve">    &lt;valid age="50 years" interval="" grace="4 days"/&gt;</v>
      </c>
    </row>
    <row r="8" spans="1:1" x14ac:dyDescent="0.2">
      <c r="A8" s="38" t="str">
        <f>"    &lt;early age="&amp;CHAR(34)&amp;Schedules!C80&amp;CHAR(34)&amp;" interval="&amp;CHAR(34)&amp;Schedules!D80&amp;CHAR(34)&amp;" grace="&amp;CHAR(34)&amp;Schedules!E80&amp;CHAR(34)&amp;"/&gt;"</f>
        <v xml:space="preserve">    &lt;early age="" interval="" grace=""/&gt;</v>
      </c>
    </row>
    <row r="9" spans="1:1" x14ac:dyDescent="0.2">
      <c r="A9" s="38" t="str">
        <f>"    &lt;due age="&amp;CHAR(34)&amp;Schedules!C81&amp;CHAR(34)&amp;" interval="&amp;CHAR(34)&amp;Schedules!D81&amp;CHAR(34)&amp;" grace="&amp;CHAR(34)&amp;Schedules!E81&amp;CHAR(34)&amp;"/&gt;"</f>
        <v xml:space="preserve">    &lt;due age="50 years" interval="" grace=""/&gt;</v>
      </c>
    </row>
    <row r="10" spans="1:1" x14ac:dyDescent="0.2">
      <c r="A10" s="38" t="str">
        <f>"    &lt;overdue age="&amp;CHAR(34)&amp;Schedules!C82&amp;CHAR(34)&amp;" interval="&amp;CHAR(34)&amp;Schedules!D82&amp;CHAR(34)&amp;" grace="&amp;CHAR(34)&amp;Schedules!E82&amp;CHAR(34)&amp;"/&gt;"</f>
        <v xml:space="preserve">    &lt;overdue age="51 years" interval="" grace=""/&gt;</v>
      </c>
    </row>
    <row r="11" spans="1:1" x14ac:dyDescent="0.2">
      <c r="A11" s="38" t="str">
        <f>"    &lt;finished age="&amp;CHAR(34)&amp;Schedules!C83&amp;CHAR(34)&amp;" interval="&amp;CHAR(34)&amp;Schedules!D83&amp;CHAR(34)&amp;" grace="&amp;CHAR(34)&amp;Schedules!E83&amp;CHAR(34)&amp;"/&gt;"</f>
        <v xml:space="preserve">    &lt;finished age="120 years" interval="" grace=""/&gt;</v>
      </c>
    </row>
    <row r="12" spans="1:1" x14ac:dyDescent="0.2">
      <c r="A12" s="38" t="str">
        <f>"    &lt;after-invalid interval="&amp;CHAR(34)&amp;Schedules!D84&amp;CHAR(34)&amp;" grace="&amp;CHAR(34)&amp;Schedules!E84&amp;CHAR(34)&amp;"/&gt;"</f>
        <v xml:space="preserve">    &lt;after-invalid interval="8 weeks" grace="4 weeks 4 days"/&gt;</v>
      </c>
    </row>
    <row r="13" spans="1:1" x14ac:dyDescent="0.2">
      <c r="A13" s="38" t="str">
        <f>"    &lt;before-previous interval="&amp;CHAR(34)&amp;Schedules!D85&amp;CHAR(34)&amp;"/&gt;"</f>
        <v xml:space="preserve">    &lt;before-previous interval=""/&gt;</v>
      </c>
    </row>
    <row r="14" spans="1:1" x14ac:dyDescent="0.2">
      <c r="A14" s="40" t="str">
        <f>"    &lt;contraindicate vaccineName="&amp;CHAR(34)&amp;Schedules!B88&amp;CHAR(34)&amp;" afterinterval="&amp;CHAR(34)&amp;Schedules!C88&amp;CHAR(34)&amp;" age="&amp;CHAR(34)&amp;Schedules!D88&amp;CHAR(34)&amp;" reason="&amp;CHAR(34)&amp;Schedules!E88&amp;CHAR(34)&amp;" grace="&amp;CHAR(34)&amp;Schedules!F87&amp;CHAR(34)&amp;"/&gt;"</f>
        <v xml:space="preserve">    &lt;contraindicate vaccineName="Live" afterinterval="4 weeks" age="" reason="" grace=""/&gt;</v>
      </c>
    </row>
    <row r="15" spans="1:1" x14ac:dyDescent="0.2">
      <c r="A15" s="38" t="str">
        <f>"    &lt;indicate vaccineName="&amp;CHAR(34)&amp;Schedules!B91&amp;CHAR(34)&amp;" schedule="&amp;CHAR(34)&amp;Schedules!C91&amp;CHAR(34)&amp;" age="&amp;CHAR(34)&amp;Schedules!D91&amp;CHAR(34)&amp;" reason="&amp;CHAR(34)&amp;Schedules!E91&amp;CHAR(34)&amp;" /&gt;"</f>
        <v xml:space="preserve">    &lt;indicate vaccineName="Live Zoster" schedule="P1a" age="" reason="" /&gt;</v>
      </c>
    </row>
    <row r="16" spans="1:1" x14ac:dyDescent="0.2">
      <c r="A16" s="38" t="str">
        <f>"    &lt;indicate vaccineName="&amp;CHAR(34)&amp;Schedules!B92&amp;CHAR(34)&amp;" schedule="&amp;CHAR(34)&amp;Schedules!C92&amp;CHAR(34)&amp;" age="&amp;CHAR(34)&amp;Schedules!D92&amp;CHAR(34)&amp;" reason="&amp;CHAR(34)&amp;Schedules!E92&amp;CHAR(34)&amp;"/&gt;"</f>
        <v xml:space="preserve">    &lt;indicate vaccineName="RZV" schedule="P2" age="" reason=""/&gt;</v>
      </c>
    </row>
    <row r="17" spans="1:1" x14ac:dyDescent="0.2">
      <c r="A17" s="38" t="str">
        <f>"  &lt;/schedule&gt;"</f>
        <v xml:space="preserve">  &lt;/schedule&gt;</v>
      </c>
    </row>
    <row r="18" spans="1:1" x14ac:dyDescent="0.2">
      <c r="A18" s="41" t="str">
        <f>"  &lt;schedule scheduleName="&amp;CHAR(34)&amp;Schedules!B98&amp;CHAR(34)&amp;" dose="&amp;CHAR(34)&amp;Schedules!C98&amp;CHAR(34)&amp;" indication="&amp;CHAR(34)&amp;Schedules!D98&amp;CHAR(34)&amp;" label="&amp;CHAR(34)&amp;Schedules!E97&amp;CHAR(34)&amp;"&gt;"</f>
        <v xml:space="preserve">  &lt;schedule scheduleName="P2" dose="2" indication="" label="P2 / 2nd RZV"&gt;</v>
      </c>
    </row>
    <row r="19" spans="1:1" x14ac:dyDescent="0.2">
      <c r="A19" s="42" t="str">
        <f>"    &lt;pos row="&amp;CHAR(34)&amp;Schedules!C116&amp;CHAR(34)&amp;" column="&amp;CHAR(34)&amp;Schedules!C115&amp;CHAR(34)&amp;"/&gt;"</f>
        <v xml:space="preserve">    &lt;pos row="1" column="2"/&gt;</v>
      </c>
    </row>
    <row r="20" spans="1:1" x14ac:dyDescent="0.2">
      <c r="A20" s="41" t="str">
        <f>"    &lt;valid age="&amp;CHAR(34)&amp;Schedules!C101&amp;CHAR(34)&amp;" interval="&amp;CHAR(34)&amp;Schedules!D101&amp;CHAR(34)&amp;" grace="&amp;CHAR(34)&amp;Schedules!E101&amp;CHAR(34)&amp;"/&gt;"</f>
        <v xml:space="preserve">    &lt;valid age="" interval="4 weeks" grace="4 days"/&gt;</v>
      </c>
    </row>
    <row r="21" spans="1:1" x14ac:dyDescent="0.2">
      <c r="A21" s="41" t="str">
        <f>"    &lt;early age="&amp;CHAR(34)&amp;Schedules!C102&amp;CHAR(34)&amp;" interval="&amp;CHAR(34)&amp;Schedules!D102&amp;CHAR(34)&amp;" grace="&amp;CHAR(34)&amp;Schedules!E102&amp;CHAR(34)&amp;"/&gt;"</f>
        <v xml:space="preserve">    &lt;early age="" interval="" grace=""/&gt;</v>
      </c>
    </row>
    <row r="22" spans="1:1" x14ac:dyDescent="0.2">
      <c r="A22" s="41" t="str">
        <f>"    &lt;due age="&amp;CHAR(34)&amp;Schedules!C103&amp;CHAR(34)&amp;" interval="&amp;CHAR(34)&amp;Schedules!D103&amp;CHAR(34)&amp;" grace="&amp;CHAR(34)&amp;Schedules!E103&amp;CHAR(34)&amp;"/&gt;"</f>
        <v xml:space="preserve">    &lt;due age="" interval="2 months" grace=""/&gt;</v>
      </c>
    </row>
    <row r="23" spans="1:1" x14ac:dyDescent="0.2">
      <c r="A23" s="41" t="str">
        <f>"    &lt;overdue age="&amp;CHAR(34)&amp;Schedules!C104&amp;CHAR(34)&amp;" interval="&amp;CHAR(34)&amp;Schedules!D104&amp;CHAR(34)&amp;" grace="&amp;CHAR(34)&amp;Schedules!E104&amp;CHAR(34)&amp;"/&gt;"</f>
        <v xml:space="preserve">    &lt;overdue age="" interval="7 months" grace=""/&gt;</v>
      </c>
    </row>
    <row r="24" spans="1:1" x14ac:dyDescent="0.2">
      <c r="A24" s="41" t="str">
        <f>"    &lt;finished age="&amp;CHAR(34)&amp;Schedules!C105&amp;CHAR(34)&amp;" interval="&amp;CHAR(34)&amp;Schedules!D105&amp;CHAR(34)&amp;" grace="&amp;CHAR(34)&amp;Schedules!E105&amp;CHAR(34)&amp;"/&gt;"</f>
        <v xml:space="preserve">    &lt;finished age="120 years" interval="" grace=""/&gt;</v>
      </c>
    </row>
    <row r="25" spans="1:1" x14ac:dyDescent="0.2">
      <c r="A25" s="41" t="str">
        <f>"    &lt;after-invalid interval="&amp;CHAR(34)&amp;Schedules!D106&amp;CHAR(34)&amp;" grace="&amp;CHAR(34)&amp;Schedules!E106&amp;CHAR(34)&amp;"/&gt;"</f>
        <v xml:space="preserve">    &lt;after-invalid interval="4 weeks" grace="4 days"/&gt;</v>
      </c>
    </row>
    <row r="26" spans="1:1" x14ac:dyDescent="0.2">
      <c r="A26" s="41" t="str">
        <f>"    &lt;before-previous interval="&amp;CHAR(34)&amp;Schedules!D107&amp;CHAR(34)&amp;"/&gt;"</f>
        <v xml:space="preserve">    &lt;before-previous interval=""/&gt;</v>
      </c>
    </row>
    <row r="27" spans="1:1" x14ac:dyDescent="0.2">
      <c r="A27" s="41" t="str">
        <f>"    &lt;contraindicate vaccineName="&amp;CHAR(34)&amp;Schedules!B110&amp;CHAR(34)&amp;" afterinterval="&amp;CHAR(34)&amp;Schedules!C110&amp;CHAR(34)&amp;" age="&amp;CHAR(34)&amp;Schedules!D110&amp;CHAR(34)&amp;" reason="&amp;CHAR(34)&amp;Schedules!E110&amp;CHAR(34)&amp;" grace="&amp;CHAR(34)&amp;Schedules!F109&amp;CHAR(34)&amp;"/&gt;"</f>
        <v xml:space="preserve">    &lt;contraindicate vaccineName="Live" afterinterval="4 weeks" age="" reason="" grace=""/&gt;</v>
      </c>
    </row>
    <row r="28" spans="1:1" x14ac:dyDescent="0.2">
      <c r="A28" s="41" t="str">
        <f>"    &lt;indicate vaccineName="&amp;CHAR(34)&amp;Schedules!B113&amp;CHAR(34)&amp;" schedule="&amp;CHAR(34)&amp;Schedules!C113&amp;CHAR(34)&amp;" age="&amp;CHAR(34)&amp;Schedules!D113&amp;CHAR(34)&amp;" reason="&amp;CHAR(34)&amp;Schedules!E113&amp;CHAR(34)&amp;"/&gt;"</f>
        <v xml:space="preserve">    &lt;indicate vaccineName="Live Zoster" schedule="P2a" age="" reason=""/&gt;</v>
      </c>
    </row>
    <row r="29" spans="1:1" x14ac:dyDescent="0.2">
      <c r="A29" s="41" t="str">
        <f>"    &lt;indicate vaccineName="&amp;CHAR(34)&amp;Schedules!B114&amp;CHAR(34)&amp;" schedule="&amp;CHAR(34)&amp;Schedules!C114&amp;CHAR(34)&amp;" age="&amp;CHAR(34)&amp;Schedules!D114&amp;CHAR(34)&amp;" reason="&amp;CHAR(34)&amp;Schedules!E114&amp;CHAR(34)&amp;"/&gt;"</f>
        <v xml:space="preserve">    &lt;indicate vaccineName="RZV" schedule="COMPLETE" age="" reason=""/&gt;</v>
      </c>
    </row>
    <row r="30" spans="1:1" x14ac:dyDescent="0.2">
      <c r="A30" s="41" t="str">
        <f>"  &lt;/schedule&gt;"</f>
        <v xml:space="preserve">  &lt;/schedule&gt;</v>
      </c>
    </row>
    <row r="31" spans="1:1" x14ac:dyDescent="0.2">
      <c r="A31" s="58" t="str">
        <f>"  &lt;schedule scheduleName="&amp;CHAR(34)&amp;Schedules!B120&amp;CHAR(34)&amp;" dose="&amp;CHAR(34)&amp;Schedules!C120&amp;CHAR(34)&amp;" indication="&amp;CHAR(34)&amp;Schedules!D120&amp;CHAR(34)&amp;" label="&amp;CHAR(34)&amp;Schedules!E119&amp;CHAR(34)&amp;"&gt;"</f>
        <v xml:space="preserve">  &lt;schedule scheduleName="P1a" dose="1" indication="" label="P1a / 1st  RZV (post-ZVL)"&gt;</v>
      </c>
    </row>
    <row r="32" spans="1:1" x14ac:dyDescent="0.2">
      <c r="A32" s="59" t="str">
        <f>"    &lt;pos row="&amp;CHAR(34)&amp;Schedules!C138&amp;CHAR(34)&amp;" column="&amp;CHAR(34)&amp;Schedules!C137&amp;CHAR(34)&amp;"/&gt;"</f>
        <v xml:space="preserve">    &lt;pos row="1" column="3"/&gt;</v>
      </c>
    </row>
    <row r="33" spans="1:1" x14ac:dyDescent="0.2">
      <c r="A33" s="58" t="str">
        <f>"    &lt;valid age="&amp;CHAR(34)&amp;Schedules!C123&amp;CHAR(34)&amp;" interval="&amp;CHAR(34)&amp;Schedules!D123&amp;CHAR(34)&amp;" grace="&amp;CHAR(34)&amp;Schedules!E123&amp;CHAR(34)&amp;"/&gt;"</f>
        <v xml:space="preserve">    &lt;valid age="" interval="2 months" grace="2 months"/&gt;</v>
      </c>
    </row>
    <row r="34" spans="1:1" x14ac:dyDescent="0.2">
      <c r="A34" s="58" t="str">
        <f>"    &lt;early age="&amp;CHAR(34)&amp;Schedules!C124&amp;CHAR(34)&amp;" interval="&amp;CHAR(34)&amp;Schedules!D124&amp;CHAR(34)&amp;" grace="&amp;CHAR(34)&amp;Schedules!E124&amp;CHAR(34)&amp;"/&gt;"</f>
        <v xml:space="preserve">    &lt;early age="" interval="" grace=""/&gt;</v>
      </c>
    </row>
    <row r="35" spans="1:1" x14ac:dyDescent="0.2">
      <c r="A35" s="58" t="str">
        <f>"    &lt;due age="&amp;CHAR(34)&amp;Schedules!C125&amp;CHAR(34)&amp;" interval="&amp;CHAR(34)&amp;Schedules!D125&amp;CHAR(34)&amp;" grace="&amp;CHAR(34)&amp;Schedules!E125&amp;CHAR(34)&amp;"/&gt;"</f>
        <v xml:space="preserve">    &lt;due age="" interval="5 years" grace=""/&gt;</v>
      </c>
    </row>
    <row r="36" spans="1:1" x14ac:dyDescent="0.2">
      <c r="A36" s="58" t="str">
        <f>"    &lt;overdue age="&amp;CHAR(34)&amp;Schedules!C126&amp;CHAR(34)&amp;" interval="&amp;CHAR(34)&amp;Schedules!D126&amp;CHAR(34)&amp;" grace="&amp;CHAR(34)&amp;Schedules!E126&amp;CHAR(34)&amp;"/&gt;"</f>
        <v xml:space="preserve">    &lt;overdue age="" interval="6 years" grace=""/&gt;</v>
      </c>
    </row>
    <row r="37" spans="1:1" x14ac:dyDescent="0.2">
      <c r="A37" s="58" t="str">
        <f>"    &lt;finished age="&amp;CHAR(34)&amp;Schedules!C127&amp;CHAR(34)&amp;" interval="&amp;CHAR(34)&amp;Schedules!D127&amp;CHAR(34)&amp;" grace="&amp;CHAR(34)&amp;Schedules!E127&amp;CHAR(34)&amp;"/&gt;"</f>
        <v xml:space="preserve">    &lt;finished age="120 years" interval="" grace=""/&gt;</v>
      </c>
    </row>
    <row r="38" spans="1:1" x14ac:dyDescent="0.2">
      <c r="A38" s="58" t="str">
        <f>"    &lt;after-invalid interval="&amp;CHAR(34)&amp;Schedules!D128&amp;CHAR(34)&amp;" grace="&amp;CHAR(34)&amp;Schedules!E128&amp;CHAR(34)&amp;"/&gt;"</f>
        <v xml:space="preserve">    &lt;after-invalid interval="" grace=""/&gt;</v>
      </c>
    </row>
    <row r="39" spans="1:1" x14ac:dyDescent="0.2">
      <c r="A39" s="58" t="str">
        <f>"    &lt;before-previous interval="&amp;CHAR(34)&amp;Schedules!D129&amp;CHAR(34)&amp;"/&gt;"</f>
        <v xml:space="preserve">    &lt;before-previous interval=""/&gt;</v>
      </c>
    </row>
    <row r="40" spans="1:1" x14ac:dyDescent="0.2">
      <c r="A40" s="58" t="str">
        <f>"    &lt;contraindicate vaccineName="&amp;CHAR(34)&amp;Schedules!B132&amp;CHAR(34)&amp;" afterInterval="&amp;CHAR(34)&amp;Schedules!C110&amp;CHAR(34)&amp;" age="&amp;CHAR(34)&amp;Schedules!D110&amp;CHAR(34)&amp;" reason="&amp;CHAR(34)&amp;Schedules!E110&amp;CHAR(34)&amp;" grace="&amp;CHAR(34)&amp;Schedules!F109&amp;CHAR(34)&amp;"/&gt;"</f>
        <v xml:space="preserve">    &lt;contraindicate vaccineName="Live" afterInterval="4 weeks" age="" reason="" grace=""/&gt;</v>
      </c>
    </row>
    <row r="41" spans="1:1" x14ac:dyDescent="0.2">
      <c r="A41" s="58" t="str">
        <f>"    &lt;indicate vaccineName="&amp;CHAR(34)&amp;Schedules!B135&amp;CHAR(34)&amp;" schedule="&amp;CHAR(34)&amp;Schedules!C135&amp;CHAR(34)&amp;" age="&amp;CHAR(34)&amp;Schedules!D135&amp;CHAR(34)&amp;" reason="&amp;CHAR(34)&amp;Schedules!E135&amp;CHAR(34)&amp;"/&gt;"</f>
        <v xml:space="preserve">    &lt;indicate vaccineName="Live Zoster" schedule="P1a" age="" reason=""/&gt;</v>
      </c>
    </row>
    <row r="42" spans="1:1" x14ac:dyDescent="0.2">
      <c r="A42" s="58" t="str">
        <f>"    &lt;indicate vaccineName="&amp;CHAR(34)&amp;Schedules!B136&amp;CHAR(34)&amp;" schedule="&amp;CHAR(34)&amp;Schedules!C136&amp;CHAR(34)&amp;" age="&amp;CHAR(34)&amp;Schedules!D136&amp;CHAR(34)&amp;" reason="&amp;CHAR(34)&amp;Schedules!E136&amp;CHAR(34)&amp;"/&gt;"</f>
        <v xml:space="preserve">    &lt;indicate vaccineName="RZV" schedule="P2" age="" reason=""/&gt;</v>
      </c>
    </row>
    <row r="43" spans="1:1" x14ac:dyDescent="0.2">
      <c r="A43" s="58" t="str">
        <f>"  &lt;/schedule&gt;"</f>
        <v xml:space="preserve">  &lt;/schedule&gt;</v>
      </c>
    </row>
    <row r="44" spans="1:1" x14ac:dyDescent="0.2">
      <c r="A44" s="43" t="str">
        <f>"  &lt;schedule scheduleName="&amp;CHAR(34)&amp;Schedules!B142&amp;CHAR(34)&amp;" dose="&amp;CHAR(34)&amp;Schedules!C142&amp;CHAR(34)&amp;" indication="&amp;CHAR(34)&amp;Schedules!D142&amp;CHAR(34)&amp;" label="&amp;CHAR(34)&amp;Schedules!E141&amp;CHAR(34)&amp;"&gt;"</f>
        <v xml:space="preserve">  &lt;schedule scheduleName="P2a" dose="2" indication="" label="P2a / 2nd RZV (post-ZVL)"&gt;</v>
      </c>
    </row>
    <row r="45" spans="1:1" x14ac:dyDescent="0.2">
      <c r="A45" s="44" t="str">
        <f>"    &lt;pos row="&amp;CHAR(34)&amp;Schedules!C160&amp;CHAR(34)&amp;" column="&amp;CHAR(34)&amp;Schedules!C159&amp;CHAR(34)&amp;"/&gt;"</f>
        <v xml:space="preserve">    &lt;pos row="1" column="4"/&gt;</v>
      </c>
    </row>
    <row r="46" spans="1:1" x14ac:dyDescent="0.2">
      <c r="A46" s="43" t="str">
        <f>"    &lt;valid age="&amp;CHAR(34)&amp;Schedules!C145&amp;CHAR(34)&amp;" interval="&amp;CHAR(34)&amp;Schedules!D145&amp;CHAR(34)&amp;" grace="&amp;CHAR(34)&amp;Schedules!E145&amp;CHAR(34)&amp;"/&gt;"</f>
        <v xml:space="preserve">    &lt;valid age="" interval="2 months" grace="2 months"/&gt;</v>
      </c>
    </row>
    <row r="47" spans="1:1" x14ac:dyDescent="0.2">
      <c r="A47" s="43" t="str">
        <f>"    &lt;early age="&amp;CHAR(34)&amp;Schedules!C146&amp;CHAR(34)&amp;" interval="&amp;CHAR(34)&amp;Schedules!D146&amp;CHAR(34)&amp;" grace="&amp;CHAR(34)&amp;Schedules!E146&amp;CHAR(34)&amp;"/&gt;"</f>
        <v xml:space="preserve">    &lt;early age="" interval="" grace=""/&gt;</v>
      </c>
    </row>
    <row r="48" spans="1:1" x14ac:dyDescent="0.2">
      <c r="A48" s="43" t="str">
        <f>"    &lt;due age="&amp;CHAR(34)&amp;Schedules!C147&amp;CHAR(34)&amp;" interval="&amp;CHAR(34)&amp;Schedules!D147&amp;CHAR(34)&amp;" grace="&amp;CHAR(34)&amp;Schedules!E147&amp;CHAR(34)&amp;"/&gt;"</f>
        <v xml:space="preserve">    &lt;due age="" interval="2 months" grace=""/&gt;</v>
      </c>
    </row>
    <row r="49" spans="1:1" x14ac:dyDescent="0.2">
      <c r="A49" s="43" t="str">
        <f>"    &lt;overdue age="&amp;CHAR(34)&amp;Schedules!C148&amp;CHAR(34)&amp;" interval="&amp;CHAR(34)&amp;Schedules!D148&amp;CHAR(34)&amp;" grace="&amp;CHAR(34)&amp;Schedules!E148&amp;CHAR(34)&amp;"/&gt;"</f>
        <v xml:space="preserve">    &lt;overdue age="" interval="7 months" grace=""/&gt;</v>
      </c>
    </row>
    <row r="50" spans="1:1" x14ac:dyDescent="0.2">
      <c r="A50" s="43" t="str">
        <f>"    &lt;finished age="&amp;CHAR(34)&amp;Schedules!C149&amp;CHAR(34)&amp;" interval="&amp;CHAR(34)&amp;Schedules!D149&amp;CHAR(34)&amp;" grace="&amp;CHAR(34)&amp;Schedules!E149&amp;CHAR(34)&amp;"/&gt;"</f>
        <v xml:space="preserve">    &lt;finished age="120 years" interval="" grace=""/&gt;</v>
      </c>
    </row>
    <row r="51" spans="1:1" x14ac:dyDescent="0.2">
      <c r="A51" s="43" t="str">
        <f>"    &lt;after-invalid interval="&amp;CHAR(34)&amp;Schedules!D150&amp;CHAR(34)&amp;" grace="&amp;CHAR(34)&amp;Schedules!E150&amp;CHAR(34)&amp;"/&gt;"</f>
        <v xml:space="preserve">    &lt;after-invalid interval="" grace=""/&gt;</v>
      </c>
    </row>
    <row r="52" spans="1:1" x14ac:dyDescent="0.2">
      <c r="A52" s="43" t="str">
        <f>"    &lt;before-previous interval="&amp;CHAR(34)&amp;Schedules!D151&amp;CHAR(34)&amp;"/&gt;"</f>
        <v xml:space="preserve">    &lt;before-previous interval=""/&gt;</v>
      </c>
    </row>
    <row r="53" spans="1:1" x14ac:dyDescent="0.2">
      <c r="A53" s="43" t="str">
        <f>"    &lt;contraindicate vaccineName="&amp;CHAR(34)&amp;Schedules!B154&amp;CHAR(34)&amp;" afterInterval="&amp;CHAR(34)&amp;Schedules!C154&amp;CHAR(34)&amp;" age="&amp;CHAR(34)&amp;Schedules!D154&amp;CHAR(34)&amp;" reason="&amp;CHAR(34)&amp;Schedules!E154&amp;CHAR(34)&amp;" grace="&amp;CHAR(34)&amp;Schedules!F153&amp;CHAR(34)&amp;"/&gt;"</f>
        <v xml:space="preserve">    &lt;contraindicate vaccineName="Live" afterInterval="4 weeks" age="" reason="" grace=""/&gt;</v>
      </c>
    </row>
    <row r="54" spans="1:1" x14ac:dyDescent="0.2">
      <c r="A54" s="43" t="str">
        <f>"    &lt;indicate vaccineName="&amp;CHAR(34)&amp;Schedules!B157&amp;CHAR(34)&amp;" schedule="&amp;CHAR(34)&amp;Schedules!C157&amp;CHAR(34)&amp;" age="&amp;CHAR(34)&amp;Schedules!D157&amp;CHAR(34)&amp;" reason="&amp;CHAR(34)&amp;Schedules!E157&amp;CHAR(34)&amp;"/&gt;"</f>
        <v xml:space="preserve">    &lt;indicate vaccineName="Live Zoster" schedule="P2a" age="" reason=""/&gt;</v>
      </c>
    </row>
    <row r="55" spans="1:1" x14ac:dyDescent="0.2">
      <c r="A55" s="43" t="str">
        <f>"    &lt;indicate vaccineName="&amp;CHAR(34)&amp;Schedules!B158&amp;CHAR(34)&amp;" schedule="&amp;CHAR(34)&amp;Schedules!C158&amp;CHAR(34)&amp;" age="&amp;CHAR(34)&amp;Schedules!D158&amp;CHAR(34)&amp;" reason="&amp;CHAR(34)&amp;Schedules!E158&amp;CHAR(34)&amp;"/&gt;"</f>
        <v xml:space="preserve">    &lt;indicate vaccineName="RZV" schedule="Complete" age="" reason=""/&gt;</v>
      </c>
    </row>
    <row r="56" spans="1:1" x14ac:dyDescent="0.2">
      <c r="A56" s="43" t="str">
        <f>"  &lt;/schedule&gt;"</f>
        <v xml:space="preserve">  &lt;/schedule&gt;</v>
      </c>
    </row>
    <row r="57" spans="1:1" x14ac:dyDescent="0.2">
      <c r="A57" s="37" t="str">
        <f>"&lt;/forecast&gt;"</f>
        <v>&lt;/forecast&gt;</v>
      </c>
    </row>
  </sheetData>
  <sheetProtection selectLockedCells="1" selectUnlockedCells="1"/>
  <printOptions headings="1"/>
  <pageMargins left="0.78749999999999998" right="0.78749999999999998" top="1.0249999999999999" bottom="1.0263888888888899" header="0.78749999999999998" footer="0.78749999999999998"/>
  <pageSetup firstPageNumber="0" orientation="landscape" horizontalDpi="300" verticalDpi="300" r:id="rId1"/>
  <headerFooter alignWithMargins="0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Schedules</vt:lpstr>
      <vt:lpstr>XML</vt:lpstr>
      <vt:lpstr>Schedules!Print_Area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Bunker</dc:creator>
  <cp:lastModifiedBy>Chamberlin, Gordon L.</cp:lastModifiedBy>
  <cp:lastPrinted>2018-05-04T18:38:34Z</cp:lastPrinted>
  <dcterms:created xsi:type="dcterms:W3CDTF">2013-05-13T20:04:16Z</dcterms:created>
  <dcterms:modified xsi:type="dcterms:W3CDTF">2018-06-08T07:03:02Z</dcterms:modified>
</cp:coreProperties>
</file>