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389"/>
  </bookViews>
  <sheets>
    <sheet name="Schedules" sheetId="1" r:id="rId1"/>
    <sheet name="XML" sheetId="2" r:id="rId2"/>
  </sheets>
  <definedNames>
    <definedName name="Excel_BuiltIn_Print_Area_1_1">Schedules!$A$1:$L$144</definedName>
    <definedName name="_xlnm.Print_Area" localSheetId="0">Schedules!$A$1:$L$181</definedName>
  </definedNames>
  <calcPr calcId="152511"/>
</workbook>
</file>

<file path=xl/calcChain.xml><?xml version="1.0" encoding="utf-8"?>
<calcChain xmlns="http://schemas.openxmlformats.org/spreadsheetml/2006/main">
  <c r="A85" i="2" l="1"/>
  <c r="A84" i="2"/>
  <c r="A83" i="2"/>
  <c r="A82" i="2"/>
  <c r="A81" i="2"/>
  <c r="A80" i="2"/>
  <c r="A79" i="2"/>
  <c r="A78" i="2"/>
  <c r="A77" i="2"/>
  <c r="A76" i="2"/>
  <c r="A75" i="2"/>
  <c r="A74" i="2" l="1"/>
  <c r="A73" i="2"/>
  <c r="A72" i="2"/>
  <c r="A71" i="2"/>
  <c r="A70" i="2"/>
  <c r="A69" i="2"/>
  <c r="A68" i="2"/>
  <c r="A67" i="2"/>
  <c r="A66" i="2"/>
  <c r="A65" i="2"/>
  <c r="A64" i="2"/>
  <c r="A4" i="2" l="1"/>
  <c r="A14" i="2"/>
  <c r="A2" i="2"/>
  <c r="A1" i="2"/>
  <c r="A3" i="2"/>
  <c r="A5" i="2"/>
  <c r="A6" i="2"/>
  <c r="A7" i="2"/>
  <c r="A8" i="2"/>
  <c r="A9" i="2"/>
  <c r="A10" i="2"/>
  <c r="A11" i="2"/>
  <c r="A12" i="2"/>
  <c r="A13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86" i="2"/>
</calcChain>
</file>

<file path=xl/sharedStrings.xml><?xml version="1.0" encoding="utf-8"?>
<sst xmlns="http://schemas.openxmlformats.org/spreadsheetml/2006/main" count="272" uniqueCount="73">
  <si>
    <t>Forecast Series Name</t>
  </si>
  <si>
    <t>Pneumo</t>
  </si>
  <si>
    <t>Vaccines</t>
  </si>
  <si>
    <t>Vaccine Ids</t>
  </si>
  <si>
    <t>Vaccine</t>
  </si>
  <si>
    <t>Trade Name(s)</t>
  </si>
  <si>
    <t>Id</t>
  </si>
  <si>
    <t>PCV7</t>
  </si>
  <si>
    <t>PCV13</t>
  </si>
  <si>
    <t>Pneumococcal, NOS</t>
  </si>
  <si>
    <t>PCV</t>
  </si>
  <si>
    <t>154, 156, 3143</t>
  </si>
  <si>
    <t>PPV23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</si>
  <si>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</si>
  <si>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</si>
  <si>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</si>
  <si>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</si>
  <si>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</si>
  <si>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</si>
  <si>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</si>
  <si>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</si>
  <si>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</si>
  <si>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</si>
  <si>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</si>
  <si>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</si>
  <si>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</si>
  <si>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</si>
  <si>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</si>
  <si>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</si>
  <si>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</si>
  <si>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</si>
  <si>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</si>
  <si>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</si>
  <si>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</si>
  <si>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</si>
  <si>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</si>
  <si>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5 years</t>
  </si>
  <si>
    <t>After invalid dose</t>
  </si>
  <si>
    <t>Dose before previous</t>
  </si>
  <si>
    <t>If valid, pick the next schedule to use</t>
  </si>
  <si>
    <t>Before Age</t>
  </si>
  <si>
    <t>Reason</t>
  </si>
  <si>
    <t>History Of</t>
  </si>
  <si>
    <t>P3</t>
  </si>
  <si>
    <t>P4</t>
  </si>
  <si>
    <t>COMPLETE</t>
  </si>
  <si>
    <t>Show Column</t>
  </si>
  <si>
    <t>Show Row</t>
  </si>
  <si>
    <t>6 months</t>
  </si>
  <si>
    <t>booster</t>
  </si>
  <si>
    <t>B</t>
  </si>
  <si>
    <t>14 weeks</t>
  </si>
  <si>
    <t>12 months</t>
  </si>
  <si>
    <t>8 weeks</t>
  </si>
  <si>
    <t>7 months</t>
  </si>
  <si>
    <t>16 months</t>
  </si>
  <si>
    <t>0 days</t>
  </si>
  <si>
    <t>Transitions</t>
  </si>
  <si>
    <t>Name</t>
  </si>
  <si>
    <t>Vaccine Id</t>
  </si>
  <si>
    <t>12 Months Old</t>
  </si>
  <si>
    <t>C2</t>
  </si>
  <si>
    <t xml:space="preserve"> </t>
  </si>
  <si>
    <t>C3</t>
  </si>
  <si>
    <t>2nd dose 12 month catchup</t>
  </si>
  <si>
    <t>3rd dose 12 month catchup</t>
  </si>
  <si>
    <t>C4</t>
  </si>
  <si>
    <t>First valid dose not received by 12 months of age, only 2 doses needed now.</t>
  </si>
  <si>
    <t>Second valid dose was not received by 12 months of age, only 2 more doses needed now.</t>
  </si>
  <si>
    <t>Third valid dose was not received by 12 months of age, the third and final dose should be given as soon as possible.</t>
  </si>
  <si>
    <t>Second valid dose received after 24 months of age, no more doses needed.</t>
  </si>
  <si>
    <t>12 months -4 d</t>
  </si>
  <si>
    <t>24 months -4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</si>
</sst>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0" fillId="7" borderId="0" xfId="0" applyFill="1"/>
    <xf numFmtId="0" fontId="0" fillId="7" borderId="0" xfId="0" applyFill="1" applyBorder="1"/>
    <xf numFmtId="0" fontId="0" fillId="7" borderId="0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18</xdr:row>
      <xdr:rowOff>19050</xdr:rowOff>
    </xdr:from>
    <xdr:to>
      <xdr:col>10</xdr:col>
      <xdr:colOff>314325</xdr:colOff>
      <xdr:row>56</xdr:row>
      <xdr:rowOff>146050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876550"/>
          <a:ext cx="8191500" cy="628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0"/>
  <sheetViews>
    <sheetView tabSelected="1" workbookViewId="0"/>
  </sheetViews>
  <sheetFormatPr defaultColWidth="11.5703125" defaultRowHeight="12.75" x14ac:dyDescent="0.2"/>
  <cols>
    <col min="1" max="1" width="1.5703125" style="1" customWidth="1"/>
    <col min="2" max="5" width="14.42578125" style="1" customWidth="1"/>
    <col min="6" max="6" width="10.28515625" style="1" customWidth="1"/>
    <col min="7" max="7" width="6.28515625" style="1" customWidth="1"/>
    <col min="8" max="11" width="14.42578125" style="1" customWidth="1"/>
    <col min="12" max="12" width="2.28515625" style="1" customWidth="1"/>
    <col min="13" max="17" width="11.5703125" style="1"/>
    <col min="18" max="18" width="6.28515625" style="1" customWidth="1"/>
    <col min="19" max="23" width="11.5703125" style="1"/>
    <col min="24" max="24" width="6.28515625" style="1" customWidth="1"/>
    <col min="25" max="25" width="3.28515625" style="1" customWidth="1"/>
    <col min="26" max="16384" width="11.5703125" style="1"/>
  </cols>
  <sheetData>
    <row r="1" spans="2:11" ht="8.25" customHeight="1" x14ac:dyDescent="0.2"/>
    <row r="2" spans="2:11" x14ac:dyDescent="0.2">
      <c r="B2" s="2" t="s">
        <v>0</v>
      </c>
      <c r="C2" s="3"/>
      <c r="D2" s="4" t="s">
        <v>1</v>
      </c>
      <c r="G2" s="37" t="s">
        <v>2</v>
      </c>
      <c r="H2" s="37"/>
      <c r="I2" s="37"/>
      <c r="J2" s="37"/>
      <c r="K2" s="37"/>
    </row>
    <row r="3" spans="2:11" x14ac:dyDescent="0.2">
      <c r="B3" s="6" t="s">
        <v>2</v>
      </c>
      <c r="C3" s="7" t="s">
        <v>3</v>
      </c>
      <c r="D3" s="8"/>
      <c r="G3" s="7" t="s">
        <v>4</v>
      </c>
      <c r="H3" s="8"/>
      <c r="I3" s="7" t="s">
        <v>5</v>
      </c>
      <c r="J3" s="8"/>
      <c r="K3" s="6" t="s">
        <v>6</v>
      </c>
    </row>
    <row r="4" spans="2:11" x14ac:dyDescent="0.2">
      <c r="B4" s="9" t="s">
        <v>10</v>
      </c>
      <c r="C4" s="10" t="s">
        <v>11</v>
      </c>
      <c r="D4" s="11"/>
      <c r="G4" s="10" t="s">
        <v>7</v>
      </c>
      <c r="H4" s="12"/>
      <c r="I4" s="10"/>
      <c r="J4" s="11"/>
      <c r="K4" s="9">
        <v>154</v>
      </c>
    </row>
    <row r="5" spans="2:11" x14ac:dyDescent="0.2">
      <c r="B5" s="9" t="s">
        <v>60</v>
      </c>
      <c r="C5" s="10">
        <v>-12</v>
      </c>
      <c r="D5" s="11"/>
      <c r="G5" s="10" t="s">
        <v>9</v>
      </c>
      <c r="H5" s="12"/>
      <c r="I5" s="10"/>
      <c r="J5" s="11"/>
      <c r="K5" s="9">
        <v>156</v>
      </c>
    </row>
    <row r="6" spans="2:11" x14ac:dyDescent="0.2">
      <c r="G6" s="10" t="s">
        <v>12</v>
      </c>
      <c r="H6" s="12"/>
      <c r="I6" s="10"/>
      <c r="J6" s="11"/>
      <c r="K6" s="9">
        <v>155</v>
      </c>
    </row>
    <row r="7" spans="2:11" x14ac:dyDescent="0.2">
      <c r="G7" s="10" t="s">
        <v>8</v>
      </c>
      <c r="H7" s="12"/>
      <c r="I7" s="10"/>
      <c r="J7" s="11"/>
      <c r="K7" s="9">
        <v>3143</v>
      </c>
    </row>
    <row r="10" spans="2:11" x14ac:dyDescent="0.2">
      <c r="B10" s="37" t="s">
        <v>57</v>
      </c>
      <c r="C10" s="37"/>
      <c r="D10" s="37"/>
    </row>
    <row r="11" spans="2:11" x14ac:dyDescent="0.2">
      <c r="B11" s="6" t="s">
        <v>58</v>
      </c>
      <c r="C11" s="6" t="s">
        <v>22</v>
      </c>
      <c r="D11" s="6" t="s">
        <v>59</v>
      </c>
    </row>
    <row r="12" spans="2:11" x14ac:dyDescent="0.2">
      <c r="B12" s="9" t="s">
        <v>60</v>
      </c>
      <c r="C12" s="9" t="s">
        <v>71</v>
      </c>
      <c r="D12" s="9">
        <v>-12</v>
      </c>
    </row>
    <row r="58" spans="2:10" x14ac:dyDescent="0.2">
      <c r="I58" s="13"/>
      <c r="J58" s="13"/>
    </row>
    <row r="59" spans="2:10" x14ac:dyDescent="0.2">
      <c r="B59" s="5" t="s">
        <v>13</v>
      </c>
      <c r="C59" s="5" t="s">
        <v>14</v>
      </c>
      <c r="D59" s="5" t="s">
        <v>15</v>
      </c>
      <c r="E59" s="14" t="s">
        <v>16</v>
      </c>
      <c r="F59" s="14"/>
    </row>
    <row r="60" spans="2:10" x14ac:dyDescent="0.2">
      <c r="B60" s="15" t="s">
        <v>18</v>
      </c>
      <c r="C60" s="15">
        <v>1</v>
      </c>
      <c r="D60" s="15" t="s">
        <v>19</v>
      </c>
      <c r="F60" s="14"/>
    </row>
    <row r="61" spans="2:10" x14ac:dyDescent="0.2">
      <c r="B61" s="37" t="s">
        <v>21</v>
      </c>
      <c r="C61" s="37"/>
      <c r="D61" s="37"/>
      <c r="E61" s="37"/>
      <c r="F61" s="14"/>
    </row>
    <row r="62" spans="2:10" x14ac:dyDescent="0.2">
      <c r="B62" s="16"/>
      <c r="C62" s="6" t="s">
        <v>22</v>
      </c>
      <c r="D62" s="6" t="s">
        <v>23</v>
      </c>
      <c r="E62" s="6" t="s">
        <v>24</v>
      </c>
      <c r="F62" s="14"/>
    </row>
    <row r="63" spans="2:10" x14ac:dyDescent="0.2">
      <c r="B63" s="17" t="s">
        <v>25</v>
      </c>
      <c r="C63" s="9" t="s">
        <v>26</v>
      </c>
      <c r="D63" s="9"/>
      <c r="E63" s="9" t="s">
        <v>27</v>
      </c>
      <c r="F63" s="14"/>
    </row>
    <row r="64" spans="2:10" x14ac:dyDescent="0.2">
      <c r="B64" s="17" t="s">
        <v>30</v>
      </c>
      <c r="C64" s="9" t="s">
        <v>26</v>
      </c>
      <c r="D64" s="9"/>
      <c r="E64" s="9"/>
      <c r="F64" s="14"/>
    </row>
    <row r="65" spans="2:11" x14ac:dyDescent="0.2">
      <c r="B65" s="17" t="s">
        <v>31</v>
      </c>
      <c r="C65" s="9" t="s">
        <v>16</v>
      </c>
      <c r="D65" s="9"/>
      <c r="E65" s="9"/>
      <c r="F65" s="14"/>
    </row>
    <row r="66" spans="2:11" x14ac:dyDescent="0.2">
      <c r="B66" s="17" t="s">
        <v>32</v>
      </c>
      <c r="C66" s="9" t="s">
        <v>33</v>
      </c>
      <c r="D66" s="9"/>
      <c r="E66" s="9"/>
      <c r="F66" s="14"/>
    </row>
    <row r="67" spans="2:11" x14ac:dyDescent="0.2">
      <c r="B67" s="17" t="s">
        <v>35</v>
      </c>
      <c r="C67" s="9" t="s">
        <v>36</v>
      </c>
      <c r="D67" s="9"/>
      <c r="E67" s="9"/>
      <c r="F67" s="14"/>
    </row>
    <row r="68" spans="2:11" x14ac:dyDescent="0.2">
      <c r="B68" s="17" t="s">
        <v>37</v>
      </c>
      <c r="C68" s="18"/>
      <c r="D68" s="9" t="s">
        <v>56</v>
      </c>
      <c r="E68" s="9"/>
      <c r="F68" s="14"/>
    </row>
    <row r="69" spans="2:11" x14ac:dyDescent="0.2">
      <c r="B69" s="17" t="s">
        <v>38</v>
      </c>
      <c r="C69" s="18"/>
      <c r="D69" s="9"/>
      <c r="E69" s="9"/>
      <c r="F69" s="14"/>
    </row>
    <row r="70" spans="2:11" x14ac:dyDescent="0.2">
      <c r="B70" s="37" t="s">
        <v>39</v>
      </c>
      <c r="C70" s="37"/>
      <c r="D70" s="37"/>
      <c r="F70" s="14"/>
    </row>
    <row r="71" spans="2:11" x14ac:dyDescent="0.2">
      <c r="B71" s="6" t="s">
        <v>4</v>
      </c>
      <c r="C71" s="6" t="s">
        <v>13</v>
      </c>
      <c r="D71" s="6" t="s">
        <v>40</v>
      </c>
      <c r="E71" s="6" t="s">
        <v>42</v>
      </c>
      <c r="F71" s="28" t="s">
        <v>41</v>
      </c>
      <c r="G71" s="29"/>
      <c r="H71" s="29"/>
      <c r="I71" s="29"/>
      <c r="J71" s="29"/>
      <c r="K71" s="30"/>
    </row>
    <row r="72" spans="2:11" x14ac:dyDescent="0.2">
      <c r="B72" s="9" t="s">
        <v>10</v>
      </c>
      <c r="C72" s="9" t="s">
        <v>20</v>
      </c>
      <c r="D72" s="9"/>
      <c r="E72" s="9"/>
      <c r="F72" s="25"/>
      <c r="G72" s="26"/>
      <c r="H72" s="26"/>
      <c r="I72" s="26"/>
      <c r="J72" s="26"/>
      <c r="K72" s="27"/>
    </row>
    <row r="73" spans="2:11" x14ac:dyDescent="0.2">
      <c r="B73" s="9" t="s">
        <v>60</v>
      </c>
      <c r="C73" s="9" t="s">
        <v>61</v>
      </c>
      <c r="D73" s="9"/>
      <c r="E73" s="9"/>
      <c r="F73" s="31" t="s">
        <v>67</v>
      </c>
      <c r="G73" s="32"/>
      <c r="H73" s="32"/>
      <c r="I73" s="32"/>
      <c r="J73" s="32"/>
      <c r="K73" s="33"/>
    </row>
    <row r="74" spans="2:11" x14ac:dyDescent="0.2">
      <c r="B74" s="17" t="s">
        <v>46</v>
      </c>
      <c r="C74" s="9">
        <v>1</v>
      </c>
      <c r="F74" s="14" t="s">
        <v>62</v>
      </c>
    </row>
    <row r="75" spans="2:11" x14ac:dyDescent="0.2">
      <c r="B75" s="17" t="s">
        <v>47</v>
      </c>
      <c r="C75" s="9">
        <v>1</v>
      </c>
    </row>
    <row r="77" spans="2:11" x14ac:dyDescent="0.2">
      <c r="B77" s="5" t="s">
        <v>13</v>
      </c>
      <c r="C77" s="5" t="s">
        <v>14</v>
      </c>
      <c r="D77" s="14"/>
      <c r="E77" s="14" t="s">
        <v>17</v>
      </c>
    </row>
    <row r="78" spans="2:11" x14ac:dyDescent="0.2">
      <c r="B78" s="15" t="s">
        <v>20</v>
      </c>
      <c r="C78" s="15">
        <v>2</v>
      </c>
    </row>
    <row r="79" spans="2:11" x14ac:dyDescent="0.2">
      <c r="B79" s="37" t="s">
        <v>21</v>
      </c>
      <c r="C79" s="37"/>
      <c r="D79" s="37"/>
      <c r="E79" s="37"/>
    </row>
    <row r="80" spans="2:11" x14ac:dyDescent="0.2">
      <c r="B80" s="16"/>
      <c r="C80" s="6" t="s">
        <v>22</v>
      </c>
      <c r="D80" s="6" t="s">
        <v>23</v>
      </c>
      <c r="E80" s="6" t="s">
        <v>24</v>
      </c>
    </row>
    <row r="81" spans="2:11" x14ac:dyDescent="0.2">
      <c r="B81" s="17" t="s">
        <v>25</v>
      </c>
      <c r="C81" s="9" t="s">
        <v>28</v>
      </c>
      <c r="D81" s="9" t="s">
        <v>29</v>
      </c>
      <c r="E81" s="9" t="s">
        <v>27</v>
      </c>
    </row>
    <row r="82" spans="2:11" x14ac:dyDescent="0.2">
      <c r="B82" s="17" t="s">
        <v>30</v>
      </c>
      <c r="C82" s="9"/>
      <c r="D82" s="9"/>
      <c r="E82" s="9"/>
    </row>
    <row r="83" spans="2:11" x14ac:dyDescent="0.2">
      <c r="B83" s="17" t="s">
        <v>31</v>
      </c>
      <c r="C83" s="9" t="s">
        <v>17</v>
      </c>
      <c r="D83" s="9"/>
      <c r="E83" s="9"/>
    </row>
    <row r="84" spans="2:11" x14ac:dyDescent="0.2">
      <c r="B84" s="17" t="s">
        <v>32</v>
      </c>
      <c r="C84" s="9" t="s">
        <v>34</v>
      </c>
      <c r="D84" s="9"/>
      <c r="E84" s="9"/>
    </row>
    <row r="85" spans="2:11" x14ac:dyDescent="0.2">
      <c r="B85" s="17" t="s">
        <v>35</v>
      </c>
      <c r="C85" s="9" t="s">
        <v>36</v>
      </c>
      <c r="D85" s="9"/>
      <c r="E85" s="9"/>
    </row>
    <row r="86" spans="2:11" x14ac:dyDescent="0.2">
      <c r="B86" s="17" t="s">
        <v>37</v>
      </c>
      <c r="C86" s="18"/>
      <c r="D86" s="9" t="s">
        <v>29</v>
      </c>
      <c r="E86" s="9" t="s">
        <v>27</v>
      </c>
    </row>
    <row r="87" spans="2:11" x14ac:dyDescent="0.2">
      <c r="B87" s="17" t="s">
        <v>38</v>
      </c>
      <c r="C87" s="18"/>
      <c r="D87" s="9"/>
      <c r="E87" s="9"/>
    </row>
    <row r="88" spans="2:11" x14ac:dyDescent="0.2">
      <c r="B88" s="37" t="s">
        <v>39</v>
      </c>
      <c r="C88" s="37"/>
      <c r="D88" s="37"/>
    </row>
    <row r="89" spans="2:11" x14ac:dyDescent="0.2">
      <c r="B89" s="6" t="s">
        <v>4</v>
      </c>
      <c r="C89" s="6" t="s">
        <v>13</v>
      </c>
      <c r="D89" s="6" t="s">
        <v>40</v>
      </c>
      <c r="E89" s="6" t="s">
        <v>42</v>
      </c>
      <c r="F89" s="28" t="s">
        <v>41</v>
      </c>
      <c r="G89" s="29"/>
      <c r="H89" s="29"/>
      <c r="I89" s="29"/>
      <c r="J89" s="29"/>
      <c r="K89" s="30"/>
    </row>
    <row r="90" spans="2:11" x14ac:dyDescent="0.2">
      <c r="B90" s="9" t="s">
        <v>10</v>
      </c>
      <c r="C90" s="9" t="s">
        <v>43</v>
      </c>
      <c r="D90" s="9"/>
      <c r="E90" s="9"/>
      <c r="F90" s="25"/>
      <c r="G90" s="26"/>
      <c r="H90" s="26"/>
      <c r="I90" s="26"/>
      <c r="J90" s="26"/>
      <c r="K90" s="27"/>
    </row>
    <row r="91" spans="2:11" x14ac:dyDescent="0.2">
      <c r="B91" s="9" t="s">
        <v>60</v>
      </c>
      <c r="C91" s="9" t="s">
        <v>61</v>
      </c>
      <c r="D91" s="9"/>
      <c r="E91" s="9"/>
      <c r="F91" s="31" t="s">
        <v>68</v>
      </c>
      <c r="G91" s="32"/>
      <c r="H91" s="32"/>
      <c r="I91" s="32"/>
      <c r="J91" s="32"/>
      <c r="K91" s="33"/>
    </row>
    <row r="92" spans="2:11" x14ac:dyDescent="0.2">
      <c r="B92" s="17" t="s">
        <v>46</v>
      </c>
      <c r="C92" s="9">
        <v>2</v>
      </c>
    </row>
    <row r="93" spans="2:11" x14ac:dyDescent="0.2">
      <c r="B93" s="17" t="s">
        <v>47</v>
      </c>
      <c r="C93" s="9">
        <v>1</v>
      </c>
    </row>
    <row r="95" spans="2:11" x14ac:dyDescent="0.2">
      <c r="B95" s="5" t="s">
        <v>13</v>
      </c>
      <c r="C95" s="5" t="s">
        <v>14</v>
      </c>
      <c r="D95" s="14"/>
      <c r="E95" s="14" t="s">
        <v>48</v>
      </c>
    </row>
    <row r="96" spans="2:11" x14ac:dyDescent="0.2">
      <c r="B96" s="15" t="s">
        <v>43</v>
      </c>
      <c r="C96" s="15">
        <v>3</v>
      </c>
    </row>
    <row r="97" spans="2:11" x14ac:dyDescent="0.2">
      <c r="B97" s="37" t="s">
        <v>21</v>
      </c>
      <c r="C97" s="37"/>
      <c r="D97" s="37"/>
      <c r="E97" s="37"/>
    </row>
    <row r="98" spans="2:11" x14ac:dyDescent="0.2">
      <c r="B98" s="16"/>
      <c r="C98" s="6" t="s">
        <v>22</v>
      </c>
      <c r="D98" s="6" t="s">
        <v>23</v>
      </c>
      <c r="E98" s="6" t="s">
        <v>24</v>
      </c>
    </row>
    <row r="99" spans="2:11" x14ac:dyDescent="0.2">
      <c r="B99" s="17" t="s">
        <v>25</v>
      </c>
      <c r="C99" s="9" t="s">
        <v>51</v>
      </c>
      <c r="D99" s="9" t="s">
        <v>29</v>
      </c>
      <c r="E99" s="9" t="s">
        <v>27</v>
      </c>
    </row>
    <row r="100" spans="2:11" x14ac:dyDescent="0.2">
      <c r="B100" s="17" t="s">
        <v>30</v>
      </c>
      <c r="C100" s="9"/>
      <c r="D100" s="9"/>
      <c r="E100" s="9"/>
    </row>
    <row r="101" spans="2:11" x14ac:dyDescent="0.2">
      <c r="B101" s="17" t="s">
        <v>31</v>
      </c>
      <c r="C101" s="9" t="s">
        <v>48</v>
      </c>
      <c r="D101" s="9"/>
      <c r="E101" s="9"/>
    </row>
    <row r="102" spans="2:11" x14ac:dyDescent="0.2">
      <c r="B102" s="17" t="s">
        <v>32</v>
      </c>
      <c r="C102" s="9" t="s">
        <v>54</v>
      </c>
      <c r="D102" s="9"/>
      <c r="E102" s="9"/>
    </row>
    <row r="103" spans="2:11" ht="12" customHeight="1" x14ac:dyDescent="0.2">
      <c r="B103" s="17" t="s">
        <v>35</v>
      </c>
      <c r="C103" s="9" t="s">
        <v>36</v>
      </c>
      <c r="D103" s="9"/>
      <c r="E103" s="9"/>
    </row>
    <row r="104" spans="2:11" x14ac:dyDescent="0.2">
      <c r="B104" s="17" t="s">
        <v>37</v>
      </c>
      <c r="C104" s="18"/>
      <c r="D104" s="9" t="s">
        <v>29</v>
      </c>
      <c r="E104" s="9" t="s">
        <v>27</v>
      </c>
    </row>
    <row r="105" spans="2:11" x14ac:dyDescent="0.2">
      <c r="B105" s="17" t="s">
        <v>38</v>
      </c>
      <c r="C105" s="18"/>
      <c r="D105" s="9"/>
      <c r="E105" s="9"/>
    </row>
    <row r="106" spans="2:11" x14ac:dyDescent="0.2">
      <c r="B106" s="37" t="s">
        <v>39</v>
      </c>
      <c r="C106" s="37"/>
      <c r="D106" s="37"/>
    </row>
    <row r="107" spans="2:11" x14ac:dyDescent="0.2">
      <c r="B107" s="6" t="s">
        <v>4</v>
      </c>
      <c r="C107" s="6" t="s">
        <v>13</v>
      </c>
      <c r="D107" s="6" t="s">
        <v>40</v>
      </c>
      <c r="E107" s="6" t="s">
        <v>42</v>
      </c>
      <c r="F107" s="28" t="s">
        <v>41</v>
      </c>
      <c r="G107" s="29"/>
      <c r="H107" s="29"/>
      <c r="I107" s="29"/>
      <c r="J107" s="29"/>
      <c r="K107" s="30"/>
    </row>
    <row r="108" spans="2:11" x14ac:dyDescent="0.2">
      <c r="B108" s="9" t="s">
        <v>10</v>
      </c>
      <c r="C108" s="9" t="s">
        <v>44</v>
      </c>
      <c r="D108" s="9"/>
      <c r="E108" s="9"/>
      <c r="F108" s="25"/>
      <c r="G108" s="26"/>
      <c r="H108" s="26"/>
      <c r="I108" s="26"/>
      <c r="J108" s="26"/>
      <c r="K108" s="27"/>
    </row>
    <row r="109" spans="2:11" ht="25.5" customHeight="1" x14ac:dyDescent="0.2">
      <c r="B109" s="24" t="s">
        <v>60</v>
      </c>
      <c r="C109" s="24" t="s">
        <v>63</v>
      </c>
      <c r="D109" s="24"/>
      <c r="E109" s="24"/>
      <c r="F109" s="34" t="s">
        <v>69</v>
      </c>
      <c r="G109" s="35"/>
      <c r="H109" s="35"/>
      <c r="I109" s="35"/>
      <c r="J109" s="35"/>
      <c r="K109" s="36"/>
    </row>
    <row r="110" spans="2:11" x14ac:dyDescent="0.2">
      <c r="B110" s="17" t="s">
        <v>46</v>
      </c>
      <c r="C110" s="9">
        <v>3</v>
      </c>
    </row>
    <row r="111" spans="2:11" x14ac:dyDescent="0.2">
      <c r="B111" s="17" t="s">
        <v>47</v>
      </c>
      <c r="C111" s="9">
        <v>1</v>
      </c>
    </row>
    <row r="113" spans="2:11" x14ac:dyDescent="0.2">
      <c r="B113" s="5" t="s">
        <v>13</v>
      </c>
      <c r="C113" s="5" t="s">
        <v>14</v>
      </c>
      <c r="D113" s="14"/>
      <c r="E113" s="14" t="s">
        <v>49</v>
      </c>
    </row>
    <row r="114" spans="2:11" x14ac:dyDescent="0.2">
      <c r="B114" s="15" t="s">
        <v>44</v>
      </c>
      <c r="C114" s="15" t="s">
        <v>50</v>
      </c>
    </row>
    <row r="115" spans="2:11" x14ac:dyDescent="0.2">
      <c r="B115" s="37" t="s">
        <v>21</v>
      </c>
      <c r="C115" s="37"/>
      <c r="D115" s="37"/>
      <c r="E115" s="37"/>
    </row>
    <row r="116" spans="2:11" x14ac:dyDescent="0.2">
      <c r="B116" s="16"/>
      <c r="C116" s="6" t="s">
        <v>22</v>
      </c>
      <c r="D116" s="6" t="s">
        <v>23</v>
      </c>
      <c r="E116" s="6" t="s">
        <v>24</v>
      </c>
    </row>
    <row r="117" spans="2:11" x14ac:dyDescent="0.2">
      <c r="B117" s="17" t="s">
        <v>25</v>
      </c>
      <c r="C117" s="9" t="s">
        <v>52</v>
      </c>
      <c r="D117" s="9" t="s">
        <v>53</v>
      </c>
      <c r="E117" s="9" t="s">
        <v>27</v>
      </c>
    </row>
    <row r="118" spans="2:11" x14ac:dyDescent="0.2">
      <c r="B118" s="17" t="s">
        <v>30</v>
      </c>
      <c r="C118" s="9"/>
      <c r="D118" s="9"/>
      <c r="E118" s="9"/>
    </row>
    <row r="119" spans="2:11" x14ac:dyDescent="0.2">
      <c r="B119" s="17" t="s">
        <v>31</v>
      </c>
      <c r="C119" s="9" t="s">
        <v>52</v>
      </c>
      <c r="D119" s="9"/>
      <c r="E119" s="9"/>
    </row>
    <row r="120" spans="2:11" x14ac:dyDescent="0.2">
      <c r="B120" s="17" t="s">
        <v>32</v>
      </c>
      <c r="C120" s="9" t="s">
        <v>55</v>
      </c>
      <c r="D120" s="9"/>
      <c r="E120" s="9"/>
    </row>
    <row r="121" spans="2:11" x14ac:dyDescent="0.2">
      <c r="B121" s="17" t="s">
        <v>35</v>
      </c>
      <c r="C121" s="9" t="s">
        <v>36</v>
      </c>
      <c r="D121" s="9"/>
      <c r="E121" s="9"/>
    </row>
    <row r="122" spans="2:11" x14ac:dyDescent="0.2">
      <c r="B122" s="17" t="s">
        <v>37</v>
      </c>
      <c r="C122" s="18"/>
      <c r="D122" s="9" t="s">
        <v>53</v>
      </c>
      <c r="E122" s="9" t="s">
        <v>27</v>
      </c>
    </row>
    <row r="123" spans="2:11" x14ac:dyDescent="0.2">
      <c r="B123" s="17" t="s">
        <v>38</v>
      </c>
      <c r="C123" s="18"/>
      <c r="D123" s="9"/>
      <c r="E123" s="9"/>
    </row>
    <row r="124" spans="2:11" x14ac:dyDescent="0.2">
      <c r="B124" s="37" t="s">
        <v>39</v>
      </c>
      <c r="C124" s="37"/>
      <c r="D124" s="37"/>
    </row>
    <row r="125" spans="2:11" x14ac:dyDescent="0.2">
      <c r="B125" s="6" t="s">
        <v>4</v>
      </c>
      <c r="C125" s="6" t="s">
        <v>13</v>
      </c>
      <c r="D125" s="6" t="s">
        <v>40</v>
      </c>
      <c r="E125" s="6" t="s">
        <v>42</v>
      </c>
      <c r="F125" s="28" t="s">
        <v>41</v>
      </c>
      <c r="G125" s="29"/>
      <c r="H125" s="29"/>
      <c r="I125" s="29"/>
      <c r="J125" s="29"/>
      <c r="K125" s="30"/>
    </row>
    <row r="126" spans="2:11" x14ac:dyDescent="0.2">
      <c r="B126" s="9" t="s">
        <v>10</v>
      </c>
      <c r="C126" s="9" t="s">
        <v>45</v>
      </c>
      <c r="D126" s="9"/>
      <c r="E126" s="9"/>
      <c r="F126" s="25"/>
      <c r="G126" s="26"/>
      <c r="H126" s="26"/>
      <c r="I126" s="26"/>
      <c r="J126" s="26"/>
      <c r="K126" s="27"/>
    </row>
    <row r="127" spans="2:11" x14ac:dyDescent="0.2">
      <c r="B127" s="17" t="s">
        <v>46</v>
      </c>
      <c r="C127" s="9">
        <v>4</v>
      </c>
    </row>
    <row r="128" spans="2:11" x14ac:dyDescent="0.2">
      <c r="B128" s="17" t="s">
        <v>47</v>
      </c>
      <c r="C128" s="9">
        <v>1</v>
      </c>
    </row>
    <row r="130" spans="2:11" x14ac:dyDescent="0.2">
      <c r="B130" s="5" t="s">
        <v>13</v>
      </c>
      <c r="C130" s="5" t="s">
        <v>14</v>
      </c>
      <c r="D130" s="14"/>
      <c r="E130" s="14" t="s">
        <v>64</v>
      </c>
    </row>
    <row r="131" spans="2:11" x14ac:dyDescent="0.2">
      <c r="B131" s="15" t="s">
        <v>61</v>
      </c>
      <c r="C131" s="15">
        <v>2</v>
      </c>
    </row>
    <row r="132" spans="2:11" x14ac:dyDescent="0.2">
      <c r="B132" s="37" t="s">
        <v>21</v>
      </c>
      <c r="C132" s="37"/>
      <c r="D132" s="37"/>
      <c r="E132" s="37"/>
    </row>
    <row r="133" spans="2:11" x14ac:dyDescent="0.2">
      <c r="B133" s="16"/>
      <c r="C133" s="6" t="s">
        <v>22</v>
      </c>
      <c r="D133" s="6" t="s">
        <v>23</v>
      </c>
      <c r="E133" s="6" t="s">
        <v>24</v>
      </c>
    </row>
    <row r="134" spans="2:11" x14ac:dyDescent="0.2">
      <c r="B134" s="17" t="s">
        <v>25</v>
      </c>
      <c r="C134" s="9" t="s">
        <v>26</v>
      </c>
      <c r="D134" s="9" t="s">
        <v>29</v>
      </c>
      <c r="E134" s="9" t="s">
        <v>27</v>
      </c>
    </row>
    <row r="135" spans="2:11" x14ac:dyDescent="0.2">
      <c r="B135" s="17" t="s">
        <v>30</v>
      </c>
      <c r="C135" s="9" t="s">
        <v>26</v>
      </c>
      <c r="D135" s="9"/>
      <c r="E135" s="9"/>
    </row>
    <row r="136" spans="2:11" x14ac:dyDescent="0.2">
      <c r="B136" s="17" t="s">
        <v>31</v>
      </c>
      <c r="C136" s="9" t="s">
        <v>16</v>
      </c>
      <c r="D136" s="9" t="s">
        <v>29</v>
      </c>
      <c r="E136" s="9"/>
    </row>
    <row r="137" spans="2:11" x14ac:dyDescent="0.2">
      <c r="B137" s="17" t="s">
        <v>32</v>
      </c>
      <c r="C137" s="9" t="s">
        <v>33</v>
      </c>
      <c r="D137" s="9" t="s">
        <v>29</v>
      </c>
      <c r="E137" s="9"/>
    </row>
    <row r="138" spans="2:11" x14ac:dyDescent="0.2">
      <c r="B138" s="17" t="s">
        <v>35</v>
      </c>
      <c r="C138" s="9" t="s">
        <v>36</v>
      </c>
      <c r="D138" s="9"/>
      <c r="E138" s="9"/>
    </row>
    <row r="139" spans="2:11" x14ac:dyDescent="0.2">
      <c r="B139" s="17" t="s">
        <v>37</v>
      </c>
      <c r="C139" s="18"/>
      <c r="D139" s="9" t="s">
        <v>29</v>
      </c>
      <c r="E139" s="9" t="s">
        <v>27</v>
      </c>
    </row>
    <row r="140" spans="2:11" x14ac:dyDescent="0.2">
      <c r="B140" s="17" t="s">
        <v>38</v>
      </c>
      <c r="C140" s="18"/>
      <c r="D140" s="9"/>
      <c r="E140" s="9"/>
    </row>
    <row r="141" spans="2:11" x14ac:dyDescent="0.2">
      <c r="B141" s="37" t="s">
        <v>39</v>
      </c>
      <c r="C141" s="37"/>
      <c r="D141" s="37"/>
    </row>
    <row r="142" spans="2:11" x14ac:dyDescent="0.2">
      <c r="B142" s="6" t="s">
        <v>4</v>
      </c>
      <c r="C142" s="6" t="s">
        <v>13</v>
      </c>
      <c r="D142" s="6" t="s">
        <v>40</v>
      </c>
      <c r="E142" s="6" t="s">
        <v>42</v>
      </c>
      <c r="F142" s="28" t="s">
        <v>41</v>
      </c>
      <c r="G142" s="29"/>
      <c r="H142" s="29"/>
      <c r="I142" s="29"/>
      <c r="J142" s="29"/>
      <c r="K142" s="30"/>
    </row>
    <row r="143" spans="2:11" x14ac:dyDescent="0.2">
      <c r="B143" s="9" t="s">
        <v>10</v>
      </c>
      <c r="C143" s="9" t="s">
        <v>66</v>
      </c>
      <c r="D143" s="9" t="s">
        <v>72</v>
      </c>
      <c r="E143" s="9"/>
      <c r="F143" s="25"/>
      <c r="G143" s="26"/>
      <c r="H143" s="26"/>
      <c r="I143" s="26"/>
      <c r="J143" s="26"/>
      <c r="K143" s="27"/>
    </row>
    <row r="144" spans="2:11" x14ac:dyDescent="0.2">
      <c r="B144" s="9" t="s">
        <v>10</v>
      </c>
      <c r="C144" s="9" t="s">
        <v>45</v>
      </c>
      <c r="D144" s="9"/>
      <c r="E144" s="9"/>
      <c r="F144" s="31" t="s">
        <v>70</v>
      </c>
      <c r="G144" s="32"/>
      <c r="H144" s="32"/>
      <c r="I144" s="32"/>
      <c r="J144" s="32"/>
      <c r="K144" s="33"/>
    </row>
    <row r="145" spans="2:11" x14ac:dyDescent="0.2">
      <c r="B145" s="17" t="s">
        <v>46</v>
      </c>
      <c r="C145" s="9">
        <v>2</v>
      </c>
    </row>
    <row r="146" spans="2:11" x14ac:dyDescent="0.2">
      <c r="B146" s="17" t="s">
        <v>47</v>
      </c>
      <c r="C146" s="9">
        <v>2</v>
      </c>
    </row>
    <row r="148" spans="2:11" x14ac:dyDescent="0.2">
      <c r="B148" s="22" t="s">
        <v>13</v>
      </c>
      <c r="C148" s="22" t="s">
        <v>14</v>
      </c>
      <c r="D148" s="14"/>
      <c r="E148" s="14" t="s">
        <v>65</v>
      </c>
    </row>
    <row r="149" spans="2:11" x14ac:dyDescent="0.2">
      <c r="B149" s="15" t="s">
        <v>63</v>
      </c>
      <c r="C149" s="15">
        <v>3</v>
      </c>
    </row>
    <row r="150" spans="2:11" x14ac:dyDescent="0.2">
      <c r="B150" s="37" t="s">
        <v>21</v>
      </c>
      <c r="C150" s="37"/>
      <c r="D150" s="37"/>
      <c r="E150" s="37"/>
    </row>
    <row r="151" spans="2:11" x14ac:dyDescent="0.2">
      <c r="B151" s="16"/>
      <c r="C151" s="6" t="s">
        <v>22</v>
      </c>
      <c r="D151" s="6" t="s">
        <v>23</v>
      </c>
      <c r="E151" s="6" t="s">
        <v>24</v>
      </c>
    </row>
    <row r="152" spans="2:11" x14ac:dyDescent="0.2">
      <c r="B152" s="17" t="s">
        <v>25</v>
      </c>
      <c r="C152" s="9" t="s">
        <v>51</v>
      </c>
      <c r="D152" s="9" t="s">
        <v>53</v>
      </c>
      <c r="E152" s="9" t="s">
        <v>27</v>
      </c>
    </row>
    <row r="153" spans="2:11" x14ac:dyDescent="0.2">
      <c r="B153" s="17" t="s">
        <v>30</v>
      </c>
      <c r="C153" s="9"/>
      <c r="D153" s="9"/>
      <c r="E153" s="9"/>
    </row>
    <row r="154" spans="2:11" x14ac:dyDescent="0.2">
      <c r="B154" s="17" t="s">
        <v>31</v>
      </c>
      <c r="C154" s="9" t="s">
        <v>48</v>
      </c>
      <c r="D154" s="9"/>
      <c r="E154" s="9"/>
    </row>
    <row r="155" spans="2:11" x14ac:dyDescent="0.2">
      <c r="B155" s="17" t="s">
        <v>32</v>
      </c>
      <c r="C155" s="9" t="s">
        <v>54</v>
      </c>
      <c r="D155" s="9"/>
      <c r="E155" s="9"/>
    </row>
    <row r="156" spans="2:11" x14ac:dyDescent="0.2">
      <c r="B156" s="17" t="s">
        <v>35</v>
      </c>
      <c r="C156" s="9" t="s">
        <v>36</v>
      </c>
      <c r="D156" s="9"/>
      <c r="E156" s="9"/>
    </row>
    <row r="157" spans="2:11" x14ac:dyDescent="0.2">
      <c r="B157" s="17" t="s">
        <v>37</v>
      </c>
      <c r="C157" s="18"/>
      <c r="D157" s="9" t="s">
        <v>53</v>
      </c>
      <c r="E157" s="9" t="s">
        <v>27</v>
      </c>
    </row>
    <row r="158" spans="2:11" x14ac:dyDescent="0.2">
      <c r="B158" s="17" t="s">
        <v>38</v>
      </c>
      <c r="C158" s="18"/>
      <c r="D158" s="9"/>
      <c r="E158" s="9"/>
    </row>
    <row r="159" spans="2:11" x14ac:dyDescent="0.2">
      <c r="B159" s="37" t="s">
        <v>39</v>
      </c>
      <c r="C159" s="37"/>
      <c r="D159" s="37"/>
    </row>
    <row r="160" spans="2:11" x14ac:dyDescent="0.2">
      <c r="B160" s="6" t="s">
        <v>4</v>
      </c>
      <c r="C160" s="6" t="s">
        <v>13</v>
      </c>
      <c r="D160" s="6" t="s">
        <v>40</v>
      </c>
      <c r="E160" s="6" t="s">
        <v>42</v>
      </c>
      <c r="F160" s="28" t="s">
        <v>41</v>
      </c>
      <c r="G160" s="29"/>
      <c r="H160" s="29"/>
      <c r="I160" s="29"/>
      <c r="J160" s="29"/>
      <c r="K160" s="30"/>
    </row>
    <row r="161" spans="2:11" x14ac:dyDescent="0.2">
      <c r="B161" s="9" t="s">
        <v>10</v>
      </c>
      <c r="C161" s="9" t="s">
        <v>45</v>
      </c>
      <c r="D161" s="9"/>
      <c r="E161" s="9"/>
      <c r="F161" s="25"/>
      <c r="G161" s="26"/>
      <c r="H161" s="26"/>
      <c r="I161" s="26"/>
      <c r="J161" s="26"/>
      <c r="K161" s="27"/>
    </row>
    <row r="162" spans="2:11" x14ac:dyDescent="0.2">
      <c r="B162" s="17" t="s">
        <v>46</v>
      </c>
      <c r="C162" s="9">
        <v>3</v>
      </c>
    </row>
    <row r="163" spans="2:11" x14ac:dyDescent="0.2">
      <c r="B163" s="17" t="s">
        <v>47</v>
      </c>
      <c r="C163" s="9">
        <v>1</v>
      </c>
    </row>
    <row r="165" spans="2:11" x14ac:dyDescent="0.2">
      <c r="B165" s="23" t="s">
        <v>13</v>
      </c>
      <c r="C165" s="23" t="s">
        <v>14</v>
      </c>
      <c r="D165" s="14"/>
      <c r="E165" s="14" t="s">
        <v>49</v>
      </c>
    </row>
    <row r="166" spans="2:11" x14ac:dyDescent="0.2">
      <c r="B166" s="15" t="s">
        <v>66</v>
      </c>
      <c r="C166" s="15" t="s">
        <v>50</v>
      </c>
    </row>
    <row r="167" spans="2:11" x14ac:dyDescent="0.2">
      <c r="B167" s="37" t="s">
        <v>21</v>
      </c>
      <c r="C167" s="37"/>
      <c r="D167" s="37"/>
      <c r="E167" s="37"/>
    </row>
    <row r="168" spans="2:11" x14ac:dyDescent="0.2">
      <c r="B168" s="16"/>
      <c r="C168" s="6" t="s">
        <v>22</v>
      </c>
      <c r="D168" s="6" t="s">
        <v>23</v>
      </c>
      <c r="E168" s="6" t="s">
        <v>24</v>
      </c>
    </row>
    <row r="169" spans="2:11" x14ac:dyDescent="0.2">
      <c r="B169" s="17" t="s">
        <v>25</v>
      </c>
      <c r="C169" s="9" t="s">
        <v>52</v>
      </c>
      <c r="D169" s="9" t="s">
        <v>53</v>
      </c>
      <c r="E169" s="9" t="s">
        <v>27</v>
      </c>
    </row>
    <row r="170" spans="2:11" x14ac:dyDescent="0.2">
      <c r="B170" s="17" t="s">
        <v>30</v>
      </c>
      <c r="C170" s="9"/>
      <c r="D170" s="9"/>
      <c r="E170" s="9"/>
    </row>
    <row r="171" spans="2:11" x14ac:dyDescent="0.2">
      <c r="B171" s="17" t="s">
        <v>31</v>
      </c>
      <c r="C171" s="9" t="s">
        <v>52</v>
      </c>
      <c r="D171" s="9"/>
      <c r="E171" s="9"/>
    </row>
    <row r="172" spans="2:11" x14ac:dyDescent="0.2">
      <c r="B172" s="17" t="s">
        <v>32</v>
      </c>
      <c r="C172" s="9" t="s">
        <v>52</v>
      </c>
      <c r="D172" s="9"/>
      <c r="E172" s="9"/>
    </row>
    <row r="173" spans="2:11" x14ac:dyDescent="0.2">
      <c r="B173" s="17" t="s">
        <v>35</v>
      </c>
      <c r="C173" s="9" t="s">
        <v>36</v>
      </c>
      <c r="D173" s="9"/>
      <c r="E173" s="9"/>
    </row>
    <row r="174" spans="2:11" x14ac:dyDescent="0.2">
      <c r="B174" s="17" t="s">
        <v>37</v>
      </c>
      <c r="C174" s="18"/>
      <c r="D174" s="9" t="s">
        <v>53</v>
      </c>
      <c r="E174" s="9" t="s">
        <v>27</v>
      </c>
    </row>
    <row r="175" spans="2:11" x14ac:dyDescent="0.2">
      <c r="B175" s="17" t="s">
        <v>38</v>
      </c>
      <c r="C175" s="18"/>
      <c r="D175" s="9"/>
      <c r="E175" s="9"/>
    </row>
    <row r="176" spans="2:11" x14ac:dyDescent="0.2">
      <c r="B176" s="37" t="s">
        <v>39</v>
      </c>
      <c r="C176" s="37"/>
      <c r="D176" s="37"/>
    </row>
    <row r="177" spans="2:11" x14ac:dyDescent="0.2">
      <c r="B177" s="6" t="s">
        <v>4</v>
      </c>
      <c r="C177" s="6" t="s">
        <v>13</v>
      </c>
      <c r="D177" s="6" t="s">
        <v>40</v>
      </c>
      <c r="E177" s="6" t="s">
        <v>42</v>
      </c>
      <c r="F177" s="28" t="s">
        <v>41</v>
      </c>
      <c r="G177" s="29"/>
      <c r="H177" s="29"/>
      <c r="I177" s="29"/>
      <c r="J177" s="29"/>
      <c r="K177" s="30"/>
    </row>
    <row r="178" spans="2:11" x14ac:dyDescent="0.2">
      <c r="B178" s="9" t="s">
        <v>10</v>
      </c>
      <c r="C178" s="9" t="s">
        <v>45</v>
      </c>
      <c r="D178" s="9"/>
      <c r="E178" s="9"/>
      <c r="F178" s="25"/>
      <c r="G178" s="26"/>
      <c r="H178" s="26"/>
      <c r="I178" s="26"/>
      <c r="J178" s="26"/>
      <c r="K178" s="27"/>
    </row>
    <row r="179" spans="2:11" x14ac:dyDescent="0.2">
      <c r="B179" s="17" t="s">
        <v>46</v>
      </c>
      <c r="C179" s="9">
        <v>3</v>
      </c>
    </row>
    <row r="180" spans="2:11" x14ac:dyDescent="0.2">
      <c r="B180" s="17" t="s">
        <v>47</v>
      </c>
      <c r="C180" s="9">
        <v>3</v>
      </c>
    </row>
  </sheetData>
  <sheetProtection selectLockedCells="1" selectUnlockedCells="1"/>
  <mergeCells count="34">
    <mergeCell ref="B176:D176"/>
    <mergeCell ref="F177:K177"/>
    <mergeCell ref="F178:K178"/>
    <mergeCell ref="B141:D141"/>
    <mergeCell ref="B115:E115"/>
    <mergeCell ref="F142:K142"/>
    <mergeCell ref="F143:K143"/>
    <mergeCell ref="B132:E132"/>
    <mergeCell ref="F160:K160"/>
    <mergeCell ref="F161:K161"/>
    <mergeCell ref="F144:K144"/>
    <mergeCell ref="B106:D106"/>
    <mergeCell ref="B124:D124"/>
    <mergeCell ref="B167:E167"/>
    <mergeCell ref="G2:K2"/>
    <mergeCell ref="B61:E61"/>
    <mergeCell ref="B79:E79"/>
    <mergeCell ref="B70:D70"/>
    <mergeCell ref="B88:D88"/>
    <mergeCell ref="B97:E97"/>
    <mergeCell ref="B10:D10"/>
    <mergeCell ref="B150:E150"/>
    <mergeCell ref="B159:D159"/>
    <mergeCell ref="F71:K71"/>
    <mergeCell ref="F72:K72"/>
    <mergeCell ref="F73:K73"/>
    <mergeCell ref="F89:K89"/>
    <mergeCell ref="F90:K90"/>
    <mergeCell ref="F107:K107"/>
    <mergeCell ref="F108:K108"/>
    <mergeCell ref="F125:K125"/>
    <mergeCell ref="F126:K126"/>
    <mergeCell ref="F91:K91"/>
    <mergeCell ref="F109:K109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5" manualBreakCount="5">
    <brk id="18" max="11" man="1"/>
    <brk id="57" max="16383" man="1"/>
    <brk id="94" max="11" man="1"/>
    <brk id="129" max="11" man="1"/>
    <brk id="164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6"/>
  <sheetViews>
    <sheetView workbookViewId="0"/>
  </sheetViews>
  <sheetFormatPr defaultColWidth="12.5703125" defaultRowHeight="12.75" x14ac:dyDescent="0.2"/>
  <cols>
    <col min="1" max="1" width="106.28515625" customWidth="1"/>
    <col min="2" max="248" width="11.5703125" customWidth="1"/>
  </cols>
  <sheetData>
    <row r="1" spans="1:1" x14ac:dyDescent="0.2">
      <c r="A1" s="19" t="str">
        <f>"&lt;forecast seriesName="&amp;CHAR(34)&amp;Schedules!D2&amp;CHAR(34)&amp;"&gt;"</f>
        <v>&lt;forecast seriesName="Pneumo"&gt;</v>
      </c>
    </row>
    <row r="2" spans="1:1" x14ac:dyDescent="0.2">
      <c r="A2" s="19" t="str">
        <f>"  &lt;transition name="&amp;CHAR(34)&amp;Schedules!B12&amp;CHAR(34)&amp;" age="&amp;CHAR(34)&amp;Schedules!C12&amp;CHAR(34)&amp;" vaccineId="&amp;CHAR(34)&amp;Schedules!D12&amp;CHAR(34)&amp;"/&gt;"</f>
        <v xml:space="preserve">  &lt;transition name="12 Months Old" age="12 months -4 d" vaccineId="-12"/&gt;</v>
      </c>
    </row>
    <row r="3" spans="1:1" x14ac:dyDescent="0.2">
      <c r="A3" s="19" t="str">
        <f>"  &lt;vaccine vaccineName="&amp;CHAR(34)&amp;Schedules!B4&amp;CHAR(34)&amp;" vaccineIds="&amp;CHAR(34)&amp;Schedules!C4&amp;CHAR(34)&amp;"/&gt;"</f>
        <v xml:space="preserve">  &lt;vaccine vaccineName="PCV" vaccineIds="154, 156, 3143"/&gt;</v>
      </c>
    </row>
    <row r="4" spans="1:1" x14ac:dyDescent="0.2">
      <c r="A4" s="19" t="str">
        <f>"  &lt;vaccine vaccineName="&amp;CHAR(34)&amp;Schedules!B5&amp;CHAR(34)&amp;" vaccineIds="&amp;CHAR(34)&amp;Schedules!C5&amp;CHAR(34)&amp;"/&gt;"</f>
        <v xml:space="preserve">  &lt;vaccine vaccineName="12 Months Old" vaccineIds="-12"/&gt;</v>
      </c>
    </row>
    <row r="5" spans="1:1" x14ac:dyDescent="0.2">
      <c r="A5" s="20" t="str">
        <f>"  &lt;schedule scheduleName="&amp;CHAR(34)&amp;Schedules!B60&amp;CHAR(34)&amp;" dose="&amp;CHAR(34)&amp;Schedules!C60&amp;CHAR(34)&amp;" indication="&amp;CHAR(34)&amp;Schedules!D60&amp;CHAR(34)&amp;" label="&amp;CHAR(34)&amp;Schedules!E59&amp;CHAR(34)&amp;"&gt;"</f>
        <v xml:space="preserve">  &lt;schedule scheduleName="P1" dose="1" indication="BIRTH" label="2 months"&gt;</v>
      </c>
    </row>
    <row r="6" spans="1:1" x14ac:dyDescent="0.2">
      <c r="A6" s="20" t="str">
        <f>"    &lt;pos row="&amp;CHAR(34)&amp;Schedules!C75&amp;CHAR(34)&amp;" column="&amp;CHAR(34)&amp;Schedules!C74&amp;CHAR(34)&amp;"/&gt;"</f>
        <v xml:space="preserve">    &lt;pos row="1" column="1"/&gt;</v>
      </c>
    </row>
    <row r="7" spans="1:1" x14ac:dyDescent="0.2">
      <c r="A7" s="20" t="str">
        <f>"    &lt;valid age="&amp;CHAR(34)&amp;Schedules!C63&amp;CHAR(34)&amp;" interval="&amp;CHAR(34)&amp;Schedules!D63&amp;CHAR(34)&amp;" grace="&amp;CHAR(34)&amp;Schedules!E63&amp;CHAR(34)&amp;"/&gt;"</f>
        <v xml:space="preserve">    &lt;valid age="6 weeks" interval="" grace="4 days"/&gt;</v>
      </c>
    </row>
    <row r="8" spans="1:1" x14ac:dyDescent="0.2">
      <c r="A8" s="20" t="str">
        <f>"    &lt;early age="&amp;CHAR(34)&amp;Schedules!C64&amp;CHAR(34)&amp;" interval="&amp;CHAR(34)&amp;Schedules!D64&amp;CHAR(34)&amp;" grace="&amp;CHAR(34)&amp;Schedules!E64&amp;CHAR(34)&amp;"/&gt;"</f>
        <v xml:space="preserve">    &lt;early age="6 weeks" interval="" grace=""/&gt;</v>
      </c>
    </row>
    <row r="9" spans="1:1" x14ac:dyDescent="0.2">
      <c r="A9" s="20" t="str">
        <f>"    &lt;due age="&amp;CHAR(34)&amp;Schedules!C65&amp;CHAR(34)&amp;" interval="&amp;CHAR(34)&amp;Schedules!D65&amp;CHAR(34)&amp;" grace="&amp;CHAR(34)&amp;Schedules!E65&amp;CHAR(34)&amp;"/&gt;"</f>
        <v xml:space="preserve">    &lt;due age="2 months" interval="" grace=""/&gt;</v>
      </c>
    </row>
    <row r="10" spans="1:1" x14ac:dyDescent="0.2">
      <c r="A10" s="20" t="str">
        <f>"    &lt;overdue age="&amp;CHAR(34)&amp;Schedules!C66&amp;CHAR(34)&amp;" interval="&amp;CHAR(34)&amp;Schedules!D66&amp;CHAR(34)&amp;" grace="&amp;CHAR(34)&amp;Schedules!E66&amp;CHAR(34)&amp;"/&gt;"</f>
        <v xml:space="preserve">    &lt;overdue age="3 months" interval="" grace=""/&gt;</v>
      </c>
    </row>
    <row r="11" spans="1:1" x14ac:dyDescent="0.2">
      <c r="A11" s="20" t="str">
        <f>"    &lt;finished age="&amp;CHAR(34)&amp;Schedules!C67&amp;CHAR(34)&amp;" interval="&amp;CHAR(34)&amp;Schedules!D67&amp;CHAR(34)&amp;" grace="&amp;CHAR(34)&amp;Schedules!E67&amp;CHAR(34)&amp;"/&gt;"</f>
        <v xml:space="preserve">    &lt;finished age="5 years" interval="" grace=""/&gt;</v>
      </c>
    </row>
    <row r="12" spans="1:1" x14ac:dyDescent="0.2">
      <c r="A12" s="20" t="str">
        <f>"    &lt;after-invalid interval="&amp;CHAR(34)&amp;Schedules!D68&amp;CHAR(34)&amp;" grace="&amp;CHAR(34)&amp;Schedules!E68&amp;CHAR(34)&amp;"/&gt;"</f>
        <v xml:space="preserve">    &lt;after-invalid interval="0 days" grace=""/&gt;</v>
      </c>
    </row>
    <row r="13" spans="1:1" x14ac:dyDescent="0.2">
      <c r="A13" s="20" t="str">
        <f>"    &lt;before-previous interval="&amp;CHAR(34)&amp;Schedules!D69&amp;CHAR(34)&amp;"/&gt;"</f>
        <v xml:space="preserve">    &lt;before-previous interval=""/&gt;</v>
      </c>
    </row>
    <row r="14" spans="1:1" x14ac:dyDescent="0.2">
      <c r="A14" s="21" t="str">
        <f>"    &lt;indicate vaccineName="&amp;CHAR(34)&amp;Schedules!B72&amp;CHAR(34)&amp;" schedule="&amp;CHAR(34)&amp;Schedules!C72&amp;CHAR(34)&amp;" age="&amp;CHAR(34)&amp;Schedules!D72&amp;CHAR(34)&amp;" reason="&amp;CHAR(34)&amp;Schedules!F72&amp;CHAR(34)&amp;" historyOfVaccineName="&amp;CHAR(34)&amp;Schedules!E72&amp;CHAR(34)&amp;"/&gt;"</f>
        <v xml:space="preserve">    &lt;indicate vaccineName="PCV" schedule="P2" age="" reason="" historyOfVaccineName=""/&gt;</v>
      </c>
    </row>
    <row r="15" spans="1:1" x14ac:dyDescent="0.2">
      <c r="A15" s="21" t="str">
        <f>"    &lt;indicate vaccineName="&amp;CHAR(34)&amp;Schedules!B73&amp;CHAR(34)&amp;" schedule="&amp;CHAR(34)&amp;Schedules!C73&amp;CHAR(34)&amp;" age="&amp;CHAR(34)&amp;Schedules!D73&amp;CHAR(34)&amp;" reason="&amp;CHAR(34)&amp;Schedules!F73&amp;CHAR(34)&amp;" historyOfVaccineName="&amp;CHAR(34)&amp;Schedules!E73&amp;CHAR(34)&amp;"/&gt;"</f>
        <v xml:space="preserve">    &lt;indicate vaccineName="12 Months Old" schedule="C2" age="" reason="First valid dose not received by 12 months of age, only 2 doses needed now." historyOfVaccineName=""/&gt;</v>
      </c>
    </row>
    <row r="16" spans="1:1" x14ac:dyDescent="0.2">
      <c r="A16" s="20" t="str">
        <f>"  &lt;/schedule&gt;"</f>
        <v xml:space="preserve">  &lt;/schedule&gt;</v>
      </c>
    </row>
    <row r="17" spans="1:1" x14ac:dyDescent="0.2">
      <c r="A17" s="20" t="str">
        <f>"  &lt;schedule scheduleName="&amp;CHAR(34)&amp;Schedules!B78&amp;CHAR(34)&amp;" dose="&amp;CHAR(34)&amp;Schedules!C78&amp;CHAR(34)&amp;" indication="&amp;CHAR(34)&amp;Schedules!D78&amp;CHAR(34)&amp;" label="&amp;CHAR(34)&amp;Schedules!E77&amp;CHAR(34)&amp;"&gt;"</f>
        <v xml:space="preserve">  &lt;schedule scheduleName="P2" dose="2" indication="" label="4 months"&gt;</v>
      </c>
    </row>
    <row r="18" spans="1:1" x14ac:dyDescent="0.2">
      <c r="A18" s="20" t="str">
        <f>"    &lt;pos row="&amp;CHAR(34)&amp;Schedules!C93&amp;CHAR(34)&amp;" column="&amp;CHAR(34)&amp;Schedules!C92&amp;CHAR(34)&amp;"/&gt;"</f>
        <v xml:space="preserve">    &lt;pos row="1" column="2"/&gt;</v>
      </c>
    </row>
    <row r="19" spans="1:1" x14ac:dyDescent="0.2">
      <c r="A19" s="20" t="str">
        <f>"    &lt;valid age="&amp;CHAR(34)&amp;Schedules!C81&amp;CHAR(34)&amp;" interval="&amp;CHAR(34)&amp;Schedules!D81&amp;CHAR(34)&amp;" grace="&amp;CHAR(34)&amp;Schedules!E81&amp;CHAR(34)&amp;"/&gt;"</f>
        <v xml:space="preserve">    &lt;valid age="10 weeks" interval="4 weeks" grace="4 days"/&gt;</v>
      </c>
    </row>
    <row r="20" spans="1:1" x14ac:dyDescent="0.2">
      <c r="A20" s="20" t="str">
        <f>"    &lt;early age="&amp;CHAR(34)&amp;Schedules!C82&amp;CHAR(34)&amp;" interval="&amp;CHAR(34)&amp;Schedules!D82&amp;CHAR(34)&amp;" grace="&amp;CHAR(34)&amp;Schedules!E82&amp;CHAR(34)&amp;"/&gt;"</f>
        <v xml:space="preserve">    &lt;early age="" interval="" grace=""/&gt;</v>
      </c>
    </row>
    <row r="21" spans="1:1" x14ac:dyDescent="0.2">
      <c r="A21" s="20" t="str">
        <f>"    &lt;due age="&amp;CHAR(34)&amp;Schedules!C83&amp;CHAR(34)&amp;" interval="&amp;CHAR(34)&amp;Schedules!D83&amp;CHAR(34)&amp;" grace="&amp;CHAR(34)&amp;Schedules!E83&amp;CHAR(34)&amp;"/&gt;"</f>
        <v xml:space="preserve">    &lt;due age="4 months" interval="" grace=""/&gt;</v>
      </c>
    </row>
    <row r="22" spans="1:1" x14ac:dyDescent="0.2">
      <c r="A22" s="20" t="str">
        <f>"    &lt;overdue age="&amp;CHAR(34)&amp;Schedules!C84&amp;CHAR(34)&amp;" interval="&amp;CHAR(34)&amp;Schedules!D84&amp;CHAR(34)&amp;" grace="&amp;CHAR(34)&amp;Schedules!E84&amp;CHAR(34)&amp;"/&gt;"</f>
        <v xml:space="preserve">    &lt;overdue age="5 months" interval="" grace=""/&gt;</v>
      </c>
    </row>
    <row r="23" spans="1:1" x14ac:dyDescent="0.2">
      <c r="A23" s="20" t="str">
        <f>"    &lt;finished age="&amp;CHAR(34)&amp;Schedules!C85&amp;CHAR(34)&amp;" interval="&amp;CHAR(34)&amp;Schedules!D85&amp;CHAR(34)&amp;" grace="&amp;CHAR(34)&amp;Schedules!E85&amp;CHAR(34)&amp;"/&gt;"</f>
        <v xml:space="preserve">    &lt;finished age="5 years" interval="" grace=""/&gt;</v>
      </c>
    </row>
    <row r="24" spans="1:1" x14ac:dyDescent="0.2">
      <c r="A24" s="20" t="str">
        <f>"    &lt;after-invalid interval="&amp;CHAR(34)&amp;Schedules!D86&amp;CHAR(34)&amp;" grace="&amp;CHAR(34)&amp;Schedules!E86&amp;CHAR(34)&amp;"/&gt;"</f>
        <v xml:space="preserve">    &lt;after-invalid interval="4 weeks" grace="4 days"/&gt;</v>
      </c>
    </row>
    <row r="25" spans="1:1" x14ac:dyDescent="0.2">
      <c r="A25" s="20" t="str">
        <f>"    &lt;before-previous interval="&amp;CHAR(34)&amp;Schedules!D87&amp;CHAR(34)&amp;"/&gt;"</f>
        <v xml:space="preserve">    &lt;before-previous interval=""/&gt;</v>
      </c>
    </row>
    <row r="26" spans="1:1" x14ac:dyDescent="0.2">
      <c r="A26" s="21" t="str">
        <f>"    &lt;indicate vaccineName="&amp;CHAR(34)&amp;Schedules!B90&amp;CHAR(34)&amp;" schedule="&amp;CHAR(34)&amp;Schedules!C90&amp;CHAR(34)&amp;" age="&amp;CHAR(34)&amp;Schedules!D90&amp;CHAR(34)&amp;" reason="&amp;CHAR(34)&amp;Schedules!F90&amp;CHAR(34)&amp;" historyOfVaccineName="&amp;CHAR(34)&amp;Schedules!E90&amp;CHAR(34)&amp;"/&gt;"</f>
        <v xml:space="preserve">    &lt;indicate vaccineName="PCV" schedule="P3" age="" reason="" historyOfVaccineName=""/&gt;</v>
      </c>
    </row>
    <row r="27" spans="1:1" x14ac:dyDescent="0.2">
      <c r="A27" s="21" t="str">
        <f>"    &lt;indicate vaccineName="&amp;CHAR(34)&amp;Schedules!B91&amp;CHAR(34)&amp;" schedule="&amp;CHAR(34)&amp;Schedules!C91&amp;CHAR(34)&amp;" age="&amp;CHAR(34)&amp;Schedules!D91&amp;CHAR(34)&amp;" reason="&amp;CHAR(34)&amp;Schedules!F91&amp;CHAR(34)&amp;" historyOfVaccineName="&amp;CHAR(34)&amp;Schedules!E91&amp;CHAR(34)&amp;"/&gt;"</f>
        <v xml:space="preserve">    &lt;indicate vaccineName="12 Months Old" schedule="C2" age="" reason="Second valid dose was not received by 12 months of age, only 2 more doses needed now." historyOfVaccineName=""/&gt;</v>
      </c>
    </row>
    <row r="28" spans="1:1" x14ac:dyDescent="0.2">
      <c r="A28" s="20" t="str">
        <f>"  &lt;/schedule&gt;"</f>
        <v xml:space="preserve">  &lt;/schedule&gt;</v>
      </c>
    </row>
    <row r="29" spans="1:1" x14ac:dyDescent="0.2">
      <c r="A29" s="20" t="str">
        <f>"  &lt;schedule scheduleName="&amp;CHAR(34)&amp;Schedules!B96&amp;CHAR(34)&amp;" dose="&amp;CHAR(34)&amp;Schedules!C96&amp;CHAR(34)&amp;" indication="&amp;CHAR(34)&amp;Schedules!D96&amp;CHAR(34)&amp;" label="&amp;CHAR(34)&amp;Schedules!E95&amp;CHAR(34)&amp;"&gt;"</f>
        <v xml:space="preserve">  &lt;schedule scheduleName="P3" dose="3" indication="" label="6 months"&gt;</v>
      </c>
    </row>
    <row r="30" spans="1:1" x14ac:dyDescent="0.2">
      <c r="A30" s="20" t="str">
        <f>"    &lt;pos row="&amp;CHAR(34)&amp;Schedules!C111&amp;CHAR(34)&amp;" column="&amp;CHAR(34)&amp;Schedules!C110&amp;CHAR(34)&amp;"/&gt;"</f>
        <v xml:space="preserve">    &lt;pos row="1" column="3"/&gt;</v>
      </c>
    </row>
    <row r="31" spans="1:1" x14ac:dyDescent="0.2">
      <c r="A31" s="20" t="str">
        <f>"    &lt;valid age="&amp;CHAR(34)&amp;Schedules!C99&amp;CHAR(34)&amp;" interval="&amp;CHAR(34)&amp;Schedules!D99&amp;CHAR(34)&amp;" grace="&amp;CHAR(34)&amp;Schedules!E99&amp;CHAR(34)&amp;"/&gt;"</f>
        <v xml:space="preserve">    &lt;valid age="14 weeks" interval="4 weeks" grace="4 days"/&gt;</v>
      </c>
    </row>
    <row r="32" spans="1:1" x14ac:dyDescent="0.2">
      <c r="A32" s="20" t="str">
        <f>"    &lt;early age="&amp;CHAR(34)&amp;Schedules!C100&amp;CHAR(34)&amp;" interval="&amp;CHAR(34)&amp;Schedules!D100&amp;CHAR(34)&amp;" grace="&amp;CHAR(34)&amp;Schedules!E100&amp;CHAR(34)&amp;"/&gt;"</f>
        <v xml:space="preserve">    &lt;early age="" interval="" grace=""/&gt;</v>
      </c>
    </row>
    <row r="33" spans="1:1" x14ac:dyDescent="0.2">
      <c r="A33" s="20" t="str">
        <f>"    &lt;due age="&amp;CHAR(34)&amp;Schedules!C101&amp;CHAR(34)&amp;" interval="&amp;CHAR(34)&amp;Schedules!D101&amp;CHAR(34)&amp;" grace="&amp;CHAR(34)&amp;Schedules!E101&amp;CHAR(34)&amp;"/&gt;"</f>
        <v xml:space="preserve">    &lt;due age="6 months" interval="" grace=""/&gt;</v>
      </c>
    </row>
    <row r="34" spans="1:1" x14ac:dyDescent="0.2">
      <c r="A34" s="20" t="str">
        <f>"    &lt;overdue age="&amp;CHAR(34)&amp;Schedules!C102&amp;CHAR(34)&amp;" interval="&amp;CHAR(34)&amp;Schedules!D102&amp;CHAR(34)&amp;" grace="&amp;CHAR(34)&amp;Schedules!E102&amp;CHAR(34)&amp;"/&gt;"</f>
        <v xml:space="preserve">    &lt;overdue age="7 months" interval="" grace=""/&gt;</v>
      </c>
    </row>
    <row r="35" spans="1:1" x14ac:dyDescent="0.2">
      <c r="A35" s="20" t="str">
        <f>"    &lt;finished age="&amp;CHAR(34)&amp;Schedules!C103&amp;CHAR(34)&amp;" interval="&amp;CHAR(34)&amp;Schedules!D103&amp;CHAR(34)&amp;" grace="&amp;CHAR(34)&amp;Schedules!E103&amp;CHAR(34)&amp;"/&gt;"</f>
        <v xml:space="preserve">    &lt;finished age="5 years" interval="" grace=""/&gt;</v>
      </c>
    </row>
    <row r="36" spans="1:1" x14ac:dyDescent="0.2">
      <c r="A36" s="20" t="str">
        <f>"    &lt;after-invalid interval="&amp;CHAR(34)&amp;Schedules!D104&amp;CHAR(34)&amp;" grace="&amp;CHAR(34)&amp;Schedules!E104&amp;CHAR(34)&amp;"/&gt;"</f>
        <v xml:space="preserve">    &lt;after-invalid interval="4 weeks" grace="4 days"/&gt;</v>
      </c>
    </row>
    <row r="37" spans="1:1" x14ac:dyDescent="0.2">
      <c r="A37" s="20" t="str">
        <f>"    &lt;before-previous interval="&amp;CHAR(34)&amp;Schedules!D105&amp;CHAR(34)&amp;"/&gt;"</f>
        <v xml:space="preserve">    &lt;before-previous interval=""/&gt;</v>
      </c>
    </row>
    <row r="38" spans="1:1" x14ac:dyDescent="0.2">
      <c r="A38" s="21" t="str">
        <f>"    &lt;indicate vaccineName="&amp;CHAR(34)&amp;Schedules!B108&amp;CHAR(34)&amp;" schedule="&amp;CHAR(34)&amp;Schedules!C108&amp;CHAR(34)&amp;" age="&amp;CHAR(34)&amp;Schedules!D108&amp;CHAR(34)&amp;" reason="&amp;CHAR(34)&amp;Schedules!F108&amp;CHAR(34)&amp;" historyOfVaccineName="&amp;CHAR(34)&amp;Schedules!E108&amp;CHAR(34)&amp;"/&gt;"</f>
        <v xml:space="preserve">    &lt;indicate vaccineName="PCV" schedule="P4" age="" reason="" historyOfVaccineName=""/&gt;</v>
      </c>
    </row>
    <row r="39" spans="1:1" x14ac:dyDescent="0.2">
      <c r="A39" s="21" t="str">
        <f>"    &lt;indicate vaccineName="&amp;CHAR(34)&amp;Schedules!B109&amp;CHAR(34)&amp;" schedule="&amp;CHAR(34)&amp;Schedules!C109&amp;CHAR(34)&amp;" age="&amp;CHAR(34)&amp;Schedules!D109&amp;CHAR(34)&amp;" reason="&amp;CHAR(34)&amp;Schedules!F109&amp;CHAR(34)&amp;" historyOfVaccineName="&amp;CHAR(34)&amp;Schedules!E109&amp;CHAR(34)&amp;"/&gt;"</f>
        <v xml:space="preserve">    &lt;indicate vaccineName="12 Months Old" schedule="C3" age="" reason="Third valid dose was not received by 12 months of age, the third and final dose should be given as soon as possible." historyOfVaccineName=""/&gt;</v>
      </c>
    </row>
    <row r="40" spans="1:1" x14ac:dyDescent="0.2">
      <c r="A40" s="20" t="str">
        <f>"  &lt;/schedule&gt;"</f>
        <v xml:space="preserve">  &lt;/schedule&gt;</v>
      </c>
    </row>
    <row r="41" spans="1:1" x14ac:dyDescent="0.2">
      <c r="A41" s="20" t="str">
        <f>"  &lt;schedule scheduleName="&amp;CHAR(34)&amp;Schedules!B114&amp;CHAR(34)&amp;" dose="&amp;CHAR(34)&amp;Schedules!C114&amp;CHAR(34)&amp;" indication="&amp;CHAR(34)&amp;Schedules!D114&amp;CHAR(34)&amp;" label="&amp;CHAR(34)&amp;Schedules!E113&amp;CHAR(34)&amp;"&gt;"</f>
        <v xml:space="preserve">  &lt;schedule scheduleName="P4" dose="B" indication="" label="booster"&gt;</v>
      </c>
    </row>
    <row r="42" spans="1:1" x14ac:dyDescent="0.2">
      <c r="A42" s="20" t="str">
        <f>"    &lt;pos row="&amp;CHAR(34)&amp;Schedules!C128&amp;CHAR(34)&amp;" column="&amp;CHAR(34)&amp;Schedules!C127&amp;CHAR(34)&amp;"/&gt;"</f>
        <v xml:space="preserve">    &lt;pos row="1" column="4"/&gt;</v>
      </c>
    </row>
    <row r="43" spans="1:1" x14ac:dyDescent="0.2">
      <c r="A43" s="20" t="str">
        <f>"    &lt;valid age="&amp;CHAR(34)&amp;Schedules!C117&amp;CHAR(34)&amp;" interval="&amp;CHAR(34)&amp;Schedules!D117&amp;CHAR(34)&amp;" grace="&amp;CHAR(34)&amp;Schedules!E117&amp;CHAR(34)&amp;"/&gt;"</f>
        <v xml:space="preserve">    &lt;valid age="12 months" interval="8 weeks" grace="4 days"/&gt;</v>
      </c>
    </row>
    <row r="44" spans="1:1" x14ac:dyDescent="0.2">
      <c r="A44" s="20" t="str">
        <f>"    &lt;early age="&amp;CHAR(34)&amp;Schedules!C118&amp;CHAR(34)&amp;" interval="&amp;CHAR(34)&amp;Schedules!D118&amp;CHAR(34)&amp;" grace="&amp;CHAR(34)&amp;Schedules!E118&amp;CHAR(34)&amp;"/&gt;"</f>
        <v xml:space="preserve">    &lt;early age="" interval="" grace=""/&gt;</v>
      </c>
    </row>
    <row r="45" spans="1:1" x14ac:dyDescent="0.2">
      <c r="A45" s="20" t="str">
        <f>"    &lt;due age="&amp;CHAR(34)&amp;Schedules!C119&amp;CHAR(34)&amp;" interval="&amp;CHAR(34)&amp;Schedules!D119&amp;CHAR(34)&amp;" grace="&amp;CHAR(34)&amp;Schedules!E119&amp;CHAR(34)&amp;"/&gt;"</f>
        <v xml:space="preserve">    &lt;due age="12 months" interval="" grace=""/&gt;</v>
      </c>
    </row>
    <row r="46" spans="1:1" x14ac:dyDescent="0.2">
      <c r="A46" s="20" t="str">
        <f>"    &lt;overdue age="&amp;CHAR(34)&amp;Schedules!C120&amp;CHAR(34)&amp;" interval="&amp;CHAR(34)&amp;Schedules!D120&amp;CHAR(34)&amp;" grace="&amp;CHAR(34)&amp;Schedules!E120&amp;CHAR(34)&amp;"/&gt;"</f>
        <v xml:space="preserve">    &lt;overdue age="16 months" interval="" grace=""/&gt;</v>
      </c>
    </row>
    <row r="47" spans="1:1" x14ac:dyDescent="0.2">
      <c r="A47" s="20" t="str">
        <f>"    &lt;finished age="&amp;CHAR(34)&amp;Schedules!C121&amp;CHAR(34)&amp;" interval="&amp;CHAR(34)&amp;Schedules!D121&amp;CHAR(34)&amp;" grace="&amp;CHAR(34)&amp;Schedules!E121&amp;CHAR(34)&amp;"/&gt;"</f>
        <v xml:space="preserve">    &lt;finished age="5 years" interval="" grace=""/&gt;</v>
      </c>
    </row>
    <row r="48" spans="1:1" x14ac:dyDescent="0.2">
      <c r="A48" s="20" t="str">
        <f>"    &lt;after-invalid interval="&amp;CHAR(34)&amp;Schedules!D122&amp;CHAR(34)&amp;" grace="&amp;CHAR(34)&amp;Schedules!E122&amp;CHAR(34)&amp;"/&gt;"</f>
        <v xml:space="preserve">    &lt;after-invalid interval="8 weeks" grace="4 days"/&gt;</v>
      </c>
    </row>
    <row r="49" spans="1:1" x14ac:dyDescent="0.2">
      <c r="A49" s="20" t="str">
        <f>"    &lt;before-previous interval="&amp;CHAR(34)&amp;Schedules!D123&amp;CHAR(34)&amp;"/&gt;"</f>
        <v xml:space="preserve">    &lt;before-previous interval=""/&gt;</v>
      </c>
    </row>
    <row r="50" spans="1:1" x14ac:dyDescent="0.2">
      <c r="A50" s="21" t="str">
        <f>"    &lt;indicate vaccineName="&amp;CHAR(34)&amp;Schedules!B126&amp;CHAR(34)&amp;" schedule="&amp;CHAR(34)&amp;Schedules!C126&amp;CHAR(34)&amp;" age="&amp;CHAR(34)&amp;Schedules!D126&amp;CHAR(34)&amp;" reason="&amp;CHAR(34)&amp;Schedules!F126&amp;CHAR(34)&amp;" historyOfVaccineName="&amp;CHAR(34)&amp;Schedules!E126&amp;CHAR(34)&amp;"/&gt;"</f>
        <v xml:space="preserve">    &lt;indicate vaccineName="PCV" schedule="COMPLETE" age="" reason="" historyOfVaccineName=""/&gt;</v>
      </c>
    </row>
    <row r="51" spans="1:1" x14ac:dyDescent="0.2">
      <c r="A51" s="20" t="str">
        <f>"  &lt;/schedule&gt;"</f>
        <v xml:space="preserve">  &lt;/schedule&gt;</v>
      </c>
    </row>
    <row r="52" spans="1:1" x14ac:dyDescent="0.2">
      <c r="A52" s="20" t="str">
        <f>"  &lt;schedule scheduleName="&amp;CHAR(34)&amp;Schedules!B131&amp;CHAR(34)&amp;" dose="&amp;CHAR(34)&amp;Schedules!C131&amp;CHAR(34)&amp;" indication="&amp;CHAR(34)&amp;Schedules!D131&amp;CHAR(34)&amp;" label="&amp;CHAR(34)&amp;Schedules!E130&amp;CHAR(34)&amp;"&gt;"</f>
        <v xml:space="preserve">  &lt;schedule scheduleName="C2" dose="2" indication="" label="2nd dose 12 month catchup"&gt;</v>
      </c>
    </row>
    <row r="53" spans="1:1" x14ac:dyDescent="0.2">
      <c r="A53" s="19" t="str">
        <f>"    &lt;pos row="&amp;CHAR(34)&amp;Schedules!C146&amp;CHAR(34)&amp;" column="&amp;CHAR(34)&amp;Schedules!C145&amp;CHAR(34)&amp;"/&gt;"</f>
        <v xml:space="preserve">    &lt;pos row="2" column="2"/&gt;</v>
      </c>
    </row>
    <row r="54" spans="1:1" x14ac:dyDescent="0.2">
      <c r="A54" s="20" t="str">
        <f>"    &lt;valid age="&amp;CHAR(34)&amp;Schedules!C134&amp;CHAR(34)&amp;" interval="&amp;CHAR(34)&amp;Schedules!D134&amp;CHAR(34)&amp;" grace="&amp;CHAR(34)&amp;Schedules!E134&amp;CHAR(34)&amp;"/&gt;"</f>
        <v xml:space="preserve">    &lt;valid age="6 weeks" interval="4 weeks" grace="4 days"/&gt;</v>
      </c>
    </row>
    <row r="55" spans="1:1" x14ac:dyDescent="0.2">
      <c r="A55" s="20" t="str">
        <f>"    &lt;early age="&amp;CHAR(34)&amp;Schedules!C135&amp;CHAR(34)&amp;" interval="&amp;CHAR(34)&amp;Schedules!D135&amp;CHAR(34)&amp;" grace="&amp;CHAR(34)&amp;Schedules!E135&amp;CHAR(34)&amp;"/&gt;"</f>
        <v xml:space="preserve">    &lt;early age="6 weeks" interval="" grace=""/&gt;</v>
      </c>
    </row>
    <row r="56" spans="1:1" x14ac:dyDescent="0.2">
      <c r="A56" s="20" t="str">
        <f>"    &lt;due age="&amp;CHAR(34)&amp;Schedules!C136&amp;CHAR(34)&amp;" interval="&amp;CHAR(34)&amp;Schedules!D136&amp;CHAR(34)&amp;" grace="&amp;CHAR(34)&amp;Schedules!E136&amp;CHAR(34)&amp;"/&gt;"</f>
        <v xml:space="preserve">    &lt;due age="2 months" interval="4 weeks" grace=""/&gt;</v>
      </c>
    </row>
    <row r="57" spans="1:1" x14ac:dyDescent="0.2">
      <c r="A57" s="20" t="str">
        <f>"    &lt;overdue age="&amp;CHAR(34)&amp;Schedules!C137&amp;CHAR(34)&amp;" interval="&amp;CHAR(34)&amp;Schedules!D137&amp;CHAR(34)&amp;" grace="&amp;CHAR(34)&amp;Schedules!E137&amp;CHAR(34)&amp;"/&gt;"</f>
        <v xml:space="preserve">    &lt;overdue age="3 months" interval="4 weeks" grace=""/&gt;</v>
      </c>
    </row>
    <row r="58" spans="1:1" x14ac:dyDescent="0.2">
      <c r="A58" s="20" t="str">
        <f>"    &lt;finished age="&amp;CHAR(34)&amp;Schedules!C138&amp;CHAR(34)&amp;" interval="&amp;CHAR(34)&amp;Schedules!D138&amp;CHAR(34)&amp;" grace="&amp;CHAR(34)&amp;Schedules!E138&amp;CHAR(34)&amp;"/&gt;"</f>
        <v xml:space="preserve">    &lt;finished age="5 years" interval="" grace=""/&gt;</v>
      </c>
    </row>
    <row r="59" spans="1:1" x14ac:dyDescent="0.2">
      <c r="A59" s="20" t="str">
        <f>"    &lt;after-invalid interval="&amp;CHAR(34)&amp;Schedules!D139&amp;CHAR(34)&amp;" grace="&amp;CHAR(34)&amp;Schedules!E139&amp;CHAR(34)&amp;"/&gt;"</f>
        <v xml:space="preserve">    &lt;after-invalid interval="4 weeks" grace="4 days"/&gt;</v>
      </c>
    </row>
    <row r="60" spans="1:1" x14ac:dyDescent="0.2">
      <c r="A60" s="20" t="str">
        <f>"    &lt;before-previous interval="&amp;CHAR(34)&amp;Schedules!D140&amp;CHAR(34)&amp;"/&gt;"</f>
        <v xml:space="preserve">    &lt;before-previous interval=""/&gt;</v>
      </c>
    </row>
    <row r="61" spans="1:1" x14ac:dyDescent="0.2">
      <c r="A61" s="21" t="str">
        <f>"    &lt;indicate vaccineName="&amp;CHAR(34)&amp;Schedules!B143&amp;CHAR(34)&amp;" schedule="&amp;CHAR(34)&amp;Schedules!C143&amp;CHAR(34)&amp;" age="&amp;CHAR(34)&amp;Schedules!D143&amp;CHAR(34)&amp;" reason="&amp;CHAR(34)&amp;Schedules!F143&amp;CHAR(34)&amp;" historyOfVaccineName="&amp;CHAR(34)&amp;Schedules!E143&amp;CHAR(34)&amp;"/&gt;"</f>
        <v xml:space="preserve">    &lt;indicate vaccineName="PCV" schedule="C4" age="24 months -4 d" reason="" historyOfVaccineName=""/&gt;</v>
      </c>
    </row>
    <row r="62" spans="1:1" x14ac:dyDescent="0.2">
      <c r="A62" s="21" t="str">
        <f>"    &lt;indicate vaccineName="&amp;CHAR(34)&amp;Schedules!B144&amp;CHAR(34)&amp;" schedule="&amp;CHAR(34)&amp;Schedules!C144&amp;CHAR(34)&amp;" age="&amp;CHAR(34)&amp;Schedules!D144&amp;CHAR(34)&amp;" reason="&amp;CHAR(34)&amp;Schedules!F144&amp;CHAR(34)&amp;" historyOfVaccineName="&amp;CHAR(34)&amp;Schedules!E144&amp;CHAR(34)&amp;"/&gt;"</f>
        <v xml:space="preserve">    &lt;indicate vaccineName="PCV" schedule="COMPLETE" age="" reason="Second valid dose received after 24 months of age, no more doses needed." historyOfVaccineName=""/&gt;</v>
      </c>
    </row>
    <row r="63" spans="1:1" x14ac:dyDescent="0.2">
      <c r="A63" s="20" t="str">
        <f>"  &lt;/schedule&gt;"</f>
        <v xml:space="preserve">  &lt;/schedule&gt;</v>
      </c>
    </row>
    <row r="64" spans="1:1" x14ac:dyDescent="0.2">
      <c r="A64" s="20" t="str">
        <f>"  &lt;schedule scheduleName="&amp;CHAR(34)&amp;Schedules!B149&amp;CHAR(34)&amp;" dose="&amp;CHAR(34)&amp;Schedules!C149&amp;CHAR(34)&amp;" indication="&amp;CHAR(34)&amp;Schedules!D149&amp;CHAR(34)&amp;" label="&amp;CHAR(34)&amp;Schedules!E148&amp;CHAR(34)&amp;"&gt;"</f>
        <v xml:space="preserve">  &lt;schedule scheduleName="C3" dose="3" indication="" label="3rd dose 12 month catchup"&gt;</v>
      </c>
    </row>
    <row r="65" spans="1:1" x14ac:dyDescent="0.2">
      <c r="A65" s="19" t="str">
        <f>"    &lt;pos row="&amp;CHAR(34)&amp;Schedules!C164&amp;CHAR(34)&amp;" column="&amp;CHAR(34)&amp;Schedules!C163&amp;CHAR(34)&amp;"/&gt;"</f>
        <v xml:space="preserve">    &lt;pos row="" column="1"/&gt;</v>
      </c>
    </row>
    <row r="66" spans="1:1" x14ac:dyDescent="0.2">
      <c r="A66" s="20" t="str">
        <f>"    &lt;valid age="&amp;CHAR(34)&amp;Schedules!C152&amp;CHAR(34)&amp;" interval="&amp;CHAR(34)&amp;Schedules!D152&amp;CHAR(34)&amp;" grace="&amp;CHAR(34)&amp;Schedules!E152&amp;CHAR(34)&amp;"/&gt;"</f>
        <v xml:space="preserve">    &lt;valid age="14 weeks" interval="8 weeks" grace="4 days"/&gt;</v>
      </c>
    </row>
    <row r="67" spans="1:1" x14ac:dyDescent="0.2">
      <c r="A67" s="20" t="str">
        <f>"    &lt;early age="&amp;CHAR(34)&amp;Schedules!C153&amp;CHAR(34)&amp;" interval="&amp;CHAR(34)&amp;Schedules!D153&amp;CHAR(34)&amp;" grace="&amp;CHAR(34)&amp;Schedules!E153&amp;CHAR(34)&amp;"/&gt;"</f>
        <v xml:space="preserve">    &lt;early age="" interval="" grace=""/&gt;</v>
      </c>
    </row>
    <row r="68" spans="1:1" x14ac:dyDescent="0.2">
      <c r="A68" s="20" t="str">
        <f>"    &lt;due age="&amp;CHAR(34)&amp;Schedules!C154&amp;CHAR(34)&amp;" interval="&amp;CHAR(34)&amp;Schedules!D154&amp;CHAR(34)&amp;" grace="&amp;CHAR(34)&amp;Schedules!E154&amp;CHAR(34)&amp;"/&gt;"</f>
        <v xml:space="preserve">    &lt;due age="6 months" interval="" grace=""/&gt;</v>
      </c>
    </row>
    <row r="69" spans="1:1" x14ac:dyDescent="0.2">
      <c r="A69" s="20" t="str">
        <f>"    &lt;overdue age="&amp;CHAR(34)&amp;Schedules!C155&amp;CHAR(34)&amp;" interval="&amp;CHAR(34)&amp;Schedules!D155&amp;CHAR(34)&amp;" grace="&amp;CHAR(34)&amp;Schedules!E155&amp;CHAR(34)&amp;"/&gt;"</f>
        <v xml:space="preserve">    &lt;overdue age="7 months" interval="" grace=""/&gt;</v>
      </c>
    </row>
    <row r="70" spans="1:1" x14ac:dyDescent="0.2">
      <c r="A70" s="20" t="str">
        <f>"    &lt;finished age="&amp;CHAR(34)&amp;Schedules!C156&amp;CHAR(34)&amp;" interval="&amp;CHAR(34)&amp;Schedules!D156&amp;CHAR(34)&amp;" grace="&amp;CHAR(34)&amp;Schedules!E156&amp;CHAR(34)&amp;"/&gt;"</f>
        <v xml:space="preserve">    &lt;finished age="5 years" interval="" grace=""/&gt;</v>
      </c>
    </row>
    <row r="71" spans="1:1" x14ac:dyDescent="0.2">
      <c r="A71" s="20" t="str">
        <f>"    &lt;after-invalid interval="&amp;CHAR(34)&amp;Schedules!D157&amp;CHAR(34)&amp;" grace="&amp;CHAR(34)&amp;Schedules!E157&amp;CHAR(34)&amp;"/&gt;"</f>
        <v xml:space="preserve">    &lt;after-invalid interval="8 weeks" grace="4 days"/&gt;</v>
      </c>
    </row>
    <row r="72" spans="1:1" x14ac:dyDescent="0.2">
      <c r="A72" s="20" t="str">
        <f>"    &lt;before-previous interval="&amp;CHAR(34)&amp;Schedules!D158&amp;CHAR(34)&amp;"/&gt;"</f>
        <v xml:space="preserve">    &lt;before-previous interval=""/&gt;</v>
      </c>
    </row>
    <row r="73" spans="1:1" x14ac:dyDescent="0.2">
      <c r="A73" s="21" t="str">
        <f>"    &lt;indicate vaccineName="&amp;CHAR(34)&amp;Schedules!B161&amp;CHAR(34)&amp;" schedule="&amp;CHAR(34)&amp;Schedules!C161&amp;CHAR(34)&amp;" age="&amp;CHAR(34)&amp;Schedules!D161&amp;CHAR(34)&amp;" reason="&amp;CHAR(34)&amp;Schedules!F161&amp;CHAR(34)&amp;" historyOfVaccineName="&amp;CHAR(34)&amp;Schedules!E161&amp;CHAR(34)&amp;"/&gt;"</f>
        <v xml:space="preserve">    &lt;indicate vaccineName="PCV" schedule="COMPLETE" age="" reason="" historyOfVaccineName=""/&gt;</v>
      </c>
    </row>
    <row r="74" spans="1:1" x14ac:dyDescent="0.2">
      <c r="A74" s="20" t="str">
        <f>"  &lt;/schedule&gt;"</f>
        <v xml:space="preserve">  &lt;/schedule&gt;</v>
      </c>
    </row>
    <row r="75" spans="1:1" x14ac:dyDescent="0.2">
      <c r="A75" s="20" t="str">
        <f>"  &lt;schedule scheduleName="&amp;CHAR(34)&amp;Schedules!B166&amp;CHAR(34)&amp;" dose="&amp;CHAR(34)&amp;Schedules!C166&amp;CHAR(34)&amp;" indication="&amp;CHAR(34)&amp;Schedules!D166&amp;CHAR(34)&amp;" label="&amp;CHAR(34)&amp;Schedules!E165&amp;CHAR(34)&amp;"&gt;"</f>
        <v xml:space="preserve">  &lt;schedule scheduleName="C4" dose="B" indication="" label="booster"&gt;</v>
      </c>
    </row>
    <row r="76" spans="1:1" x14ac:dyDescent="0.2">
      <c r="A76" s="19" t="str">
        <f>"    &lt;pos row="&amp;CHAR(34)&amp;Schedules!C181&amp;CHAR(34)&amp;" column="&amp;CHAR(34)&amp;Schedules!C180&amp;CHAR(34)&amp;"/&gt;"</f>
        <v xml:space="preserve">    &lt;pos row="" column="3"/&gt;</v>
      </c>
    </row>
    <row r="77" spans="1:1" x14ac:dyDescent="0.2">
      <c r="A77" s="20" t="str">
        <f>"    &lt;valid age="&amp;CHAR(34)&amp;Schedules!C169&amp;CHAR(34)&amp;" interval="&amp;CHAR(34)&amp;Schedules!D169&amp;CHAR(34)&amp;" grace="&amp;CHAR(34)&amp;Schedules!E169&amp;CHAR(34)&amp;"/&gt;"</f>
        <v xml:space="preserve">    &lt;valid age="12 months" interval="8 weeks" grace="4 days"/&gt;</v>
      </c>
    </row>
    <row r="78" spans="1:1" x14ac:dyDescent="0.2">
      <c r="A78" s="20" t="str">
        <f>"    &lt;early age="&amp;CHAR(34)&amp;Schedules!C170&amp;CHAR(34)&amp;" interval="&amp;CHAR(34)&amp;Schedules!D170&amp;CHAR(34)&amp;" grace="&amp;CHAR(34)&amp;Schedules!E170&amp;CHAR(34)&amp;"/&gt;"</f>
        <v xml:space="preserve">    &lt;early age="" interval="" grace=""/&gt;</v>
      </c>
    </row>
    <row r="79" spans="1:1" x14ac:dyDescent="0.2">
      <c r="A79" s="20" t="str">
        <f>"    &lt;due age="&amp;CHAR(34)&amp;Schedules!C171&amp;CHAR(34)&amp;" interval="&amp;CHAR(34)&amp;Schedules!D171&amp;CHAR(34)&amp;" grace="&amp;CHAR(34)&amp;Schedules!E171&amp;CHAR(34)&amp;"/&gt;"</f>
        <v xml:space="preserve">    &lt;due age="12 months" interval="" grace=""/&gt;</v>
      </c>
    </row>
    <row r="80" spans="1:1" x14ac:dyDescent="0.2">
      <c r="A80" s="20" t="str">
        <f>"    &lt;overdue age="&amp;CHAR(34)&amp;Schedules!C172&amp;CHAR(34)&amp;" interval="&amp;CHAR(34)&amp;Schedules!D172&amp;CHAR(34)&amp;" grace="&amp;CHAR(34)&amp;Schedules!E172&amp;CHAR(34)&amp;"/&gt;"</f>
        <v xml:space="preserve">    &lt;overdue age="12 months" interval="" grace=""/&gt;</v>
      </c>
    </row>
    <row r="81" spans="1:1" x14ac:dyDescent="0.2">
      <c r="A81" s="20" t="str">
        <f>"    &lt;finished age="&amp;CHAR(34)&amp;Schedules!C173&amp;CHAR(34)&amp;" interval="&amp;CHAR(34)&amp;Schedules!D173&amp;CHAR(34)&amp;" grace="&amp;CHAR(34)&amp;Schedules!E173&amp;CHAR(34)&amp;"/&gt;"</f>
        <v xml:space="preserve">    &lt;finished age="5 years" interval="" grace=""/&gt;</v>
      </c>
    </row>
    <row r="82" spans="1:1" x14ac:dyDescent="0.2">
      <c r="A82" s="20" t="str">
        <f>"    &lt;after-invalid interval="&amp;CHAR(34)&amp;Schedules!D174&amp;CHAR(34)&amp;" grace="&amp;CHAR(34)&amp;Schedules!E174&amp;CHAR(34)&amp;"/&gt;"</f>
        <v xml:space="preserve">    &lt;after-invalid interval="8 weeks" grace="4 days"/&gt;</v>
      </c>
    </row>
    <row r="83" spans="1:1" x14ac:dyDescent="0.2">
      <c r="A83" s="20" t="str">
        <f>"    &lt;before-previous interval="&amp;CHAR(34)&amp;Schedules!D175&amp;CHAR(34)&amp;"/&gt;"</f>
        <v xml:space="preserve">    &lt;before-previous interval=""/&gt;</v>
      </c>
    </row>
    <row r="84" spans="1:1" x14ac:dyDescent="0.2">
      <c r="A84" s="21" t="str">
        <f>"    &lt;indicate vaccineName="&amp;CHAR(34)&amp;Schedules!B178&amp;CHAR(34)&amp;" schedule="&amp;CHAR(34)&amp;Schedules!C178&amp;CHAR(34)&amp;" age="&amp;CHAR(34)&amp;Schedules!D178&amp;CHAR(34)&amp;" reason="&amp;CHAR(34)&amp;Schedules!F178&amp;CHAR(34)&amp;" historyOfVaccineName="&amp;CHAR(34)&amp;Schedules!E178&amp;CHAR(34)&amp;"/&gt;"</f>
        <v xml:space="preserve">    &lt;indicate vaccineName="PCV" schedule="COMPLETE" age="" reason="" historyOfVaccineName=""/&gt;</v>
      </c>
    </row>
    <row r="85" spans="1:1" x14ac:dyDescent="0.2">
      <c r="A85" s="20" t="str">
        <f>"  &lt;/schedule&gt;"</f>
        <v xml:space="preserve">  &lt;/schedule&gt;</v>
      </c>
    </row>
    <row r="86" spans="1:1" x14ac:dyDescent="0.2">
      <c r="A86" s="1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Excel_BuiltIn_Print_Area_1_1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2014-09-16T15:23:47Z</cp:lastPrinted>
  <dcterms:created xsi:type="dcterms:W3CDTF">2014-08-26T15:40:34Z</dcterms:created>
  <dcterms:modified xsi:type="dcterms:W3CDTF">2014-09-16T15:23:51Z</dcterms:modified>
</cp:coreProperties>
</file>