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TCHWorkspaceJava6\fv\schedules\"/>
    </mc:Choice>
  </mc:AlternateContent>
  <bookViews>
    <workbookView xWindow="2610" yWindow="0" windowWidth="16380" windowHeight="8190" tabRatio="255" activeTab="1"/>
  </bookViews>
  <sheets>
    <sheet name="Schedules" sheetId="1" r:id="rId1"/>
    <sheet name="XML" sheetId="2" r:id="rId2"/>
  </sheets>
  <definedNames>
    <definedName name="Excel_BuiltIn_Print_Area_1_1">Schedules!$A$1:$L$80</definedName>
    <definedName name="_xlnm.Print_Area" localSheetId="0">Schedules!$A$1:$K$80</definedName>
  </definedNames>
  <calcPr calcId="152511"/>
</workbook>
</file>

<file path=xl/calcChain.xml><?xml version="1.0" encoding="utf-8"?>
<calcChain xmlns="http://schemas.openxmlformats.org/spreadsheetml/2006/main">
  <c r="A13" i="2" l="1"/>
  <c r="A3" i="2"/>
  <c r="A39" i="2"/>
  <c r="A27" i="2"/>
  <c r="A15" i="2"/>
  <c r="A1" i="2"/>
  <c r="A2" i="2"/>
  <c r="A4" i="2"/>
  <c r="A5" i="2"/>
  <c r="A6" i="2"/>
  <c r="A7" i="2"/>
  <c r="A8" i="2"/>
  <c r="A9" i="2"/>
  <c r="A10" i="2"/>
  <c r="A11" i="2"/>
  <c r="A12" i="2"/>
  <c r="A14" i="2"/>
  <c r="A16" i="2"/>
  <c r="A17" i="2"/>
  <c r="A18" i="2"/>
  <c r="A19" i="2"/>
  <c r="A20" i="2"/>
  <c r="A21" i="2"/>
  <c r="A22" i="2"/>
  <c r="A23" i="2"/>
  <c r="A24" i="2"/>
  <c r="A25" i="2"/>
  <c r="A26" i="2"/>
  <c r="A28" i="2"/>
  <c r="A29" i="2"/>
  <c r="A30" i="2"/>
  <c r="A31" i="2"/>
  <c r="A32" i="2"/>
  <c r="A33" i="2"/>
  <c r="A34" i="2"/>
  <c r="A35" i="2"/>
  <c r="A36" i="2"/>
  <c r="A37" i="2"/>
  <c r="A38" i="2"/>
  <c r="A40" i="2"/>
  <c r="A41" i="2"/>
</calcChain>
</file>

<file path=xl/sharedStrings.xml><?xml version="1.0" encoding="utf-8"?>
<sst xmlns="http://schemas.openxmlformats.org/spreadsheetml/2006/main" count="135" uniqueCount="64">
  <si>
    <t>Forecast Series Name</t>
  </si>
  <si>
    <t>HepB</t>
  </si>
  <si>
    <t>Vaccines</t>
  </si>
  <si>
    <t>Vaccine Ids</t>
  </si>
  <si>
    <t>Vaccine</t>
  </si>
  <si>
    <t>Trade Name(s)</t>
  </si>
  <si>
    <t>Id</t>
  </si>
  <si>
    <t>Series</t>
  </si>
  <si>
    <t>DTP-Hib-Hep B</t>
  </si>
  <si>
    <t>Hep A-Hep B</t>
  </si>
  <si>
    <t>Hep B, adult</t>
  </si>
  <si>
    <t>Hep B, dialysis</t>
  </si>
  <si>
    <t>HepB-4</t>
  </si>
  <si>
    <t>HepB-Adult</t>
  </si>
  <si>
    <t>Hib-HepB</t>
  </si>
  <si>
    <t>COMVAX</t>
  </si>
  <si>
    <t>DTaP-IPV-Hib-HepB</t>
  </si>
  <si>
    <t>Pentavalente</t>
  </si>
  <si>
    <t>Schedule</t>
  </si>
  <si>
    <t>Dose</t>
  </si>
  <si>
    <t>Indication</t>
  </si>
  <si>
    <t>birth</t>
  </si>
  <si>
    <t>1-2 months</t>
  </si>
  <si>
    <t>P1</t>
  </si>
  <si>
    <t>BIRTH</t>
  </si>
  <si>
    <t>P2</t>
  </si>
  <si>
    <t>Determine if dose is valid or when next is due</t>
  </si>
  <si>
    <t>Age</t>
  </si>
  <si>
    <t>Interval</t>
  </si>
  <si>
    <t>Grace</t>
  </si>
  <si>
    <t>Valid</t>
  </si>
  <si>
    <t>0 days</t>
  </si>
  <si>
    <t>4 weeks</t>
  </si>
  <si>
    <t>4 days</t>
  </si>
  <si>
    <t>Early due</t>
  </si>
  <si>
    <t>Due</t>
  </si>
  <si>
    <t>Overdue</t>
  </si>
  <si>
    <t>3 months</t>
  </si>
  <si>
    <t>Finished</t>
  </si>
  <si>
    <t>200 years</t>
  </si>
  <si>
    <t>After invalid dose</t>
  </si>
  <si>
    <t>Dose before previous</t>
  </si>
  <si>
    <t>If valid, pick the next schedule to use</t>
  </si>
  <si>
    <t>Before Age</t>
  </si>
  <si>
    <t>Reason</t>
  </si>
  <si>
    <t>P3</t>
  </si>
  <si>
    <t>Show Column</t>
  </si>
  <si>
    <t>Show Row</t>
  </si>
  <si>
    <t>6-18 months</t>
  </si>
  <si>
    <t>1,3</t>
  </si>
  <si>
    <t>24 weeks</t>
  </si>
  <si>
    <t>8 weeks</t>
  </si>
  <si>
    <t>6 months</t>
  </si>
  <si>
    <t>19 months</t>
  </si>
  <si>
    <t>16 weeks</t>
  </si>
  <si>
    <t>COMPLETE</t>
  </si>
  <si>
    <t>Assume Comp</t>
  </si>
  <si>
    <t>Assuming adult received full Hep B series.</t>
  </si>
  <si>
    <t>18 years</t>
  </si>
  <si>
    <t xml:space="preserve">Adult assumed to have completed Hep B series. </t>
  </si>
  <si>
    <t>7 weeks</t>
  </si>
  <si>
    <t>Twinrix</t>
  </si>
  <si>
    <t>Pentacel</t>
  </si>
  <si>
    <t>137, 114, 1150, 146, 1240, 1250, 1270, 2100, 136, 142, 2090, 1260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</si>
</sst>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sz val="10"/>
      <color indexed="57"/>
      <name val="Arial"/>
      <family val="2"/>
    </font>
    <font>
      <b/>
      <sz val="10"/>
      <color indexed="57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</fills>
  <borders count="6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3" fillId="5" borderId="3" xfId="0" applyFont="1" applyFill="1" applyBorder="1"/>
    <xf numFmtId="0" fontId="5" fillId="5" borderId="3" xfId="0" applyFont="1" applyFill="1" applyBorder="1"/>
    <xf numFmtId="0" fontId="2" fillId="6" borderId="3" xfId="0" applyFont="1" applyFill="1" applyBorder="1" applyAlignment="1">
      <alignment horizontal="left"/>
    </xf>
    <xf numFmtId="0" fontId="0" fillId="7" borderId="0" xfId="0" applyFill="1"/>
    <xf numFmtId="0" fontId="1" fillId="3" borderId="3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 vertical="top"/>
    </xf>
    <xf numFmtId="0" fontId="2" fillId="6" borderId="3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E6E6E6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15240</xdr:rowOff>
    </xdr:from>
    <xdr:to>
      <xdr:col>9</xdr:col>
      <xdr:colOff>4067</xdr:colOff>
      <xdr:row>23</xdr:row>
      <xdr:rowOff>114366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" y="1950720"/>
          <a:ext cx="7624067" cy="19431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80"/>
  <sheetViews>
    <sheetView topLeftCell="A46" workbookViewId="0">
      <selection activeCell="G74" sqref="G74"/>
    </sheetView>
  </sheetViews>
  <sheetFormatPr defaultColWidth="11.5703125" defaultRowHeight="12.75" x14ac:dyDescent="0.2"/>
  <cols>
    <col min="1" max="1" width="1.5703125" style="1" customWidth="1"/>
    <col min="2" max="5" width="14.28515625" style="1" customWidth="1"/>
    <col min="6" max="6" width="17.7109375" style="1" customWidth="1"/>
    <col min="7" max="7" width="16.7109375" style="1" customWidth="1"/>
    <col min="8" max="8" width="13.42578125" style="1" customWidth="1"/>
    <col min="9" max="9" width="6" style="1" customWidth="1"/>
    <col min="10" max="10" width="9.42578125" style="1" customWidth="1"/>
    <col min="11" max="11" width="14.28515625" style="1" customWidth="1"/>
    <col min="12" max="12" width="2" style="1" customWidth="1"/>
    <col min="13" max="17" width="11.5703125" style="1"/>
    <col min="18" max="18" width="6.28515625" style="1" customWidth="1"/>
    <col min="19" max="23" width="11.5703125" style="1"/>
    <col min="24" max="24" width="6.28515625" style="1" customWidth="1"/>
    <col min="25" max="25" width="3.28515625" style="1" customWidth="1"/>
    <col min="26" max="16384" width="11.5703125" style="1"/>
  </cols>
  <sheetData>
    <row r="1" spans="2:11" ht="8.25" customHeight="1" x14ac:dyDescent="0.2"/>
    <row r="2" spans="2:11" x14ac:dyDescent="0.2">
      <c r="B2" s="2" t="s">
        <v>0</v>
      </c>
      <c r="C2" s="3"/>
      <c r="D2" s="4" t="s">
        <v>1</v>
      </c>
      <c r="G2" s="23" t="s">
        <v>2</v>
      </c>
      <c r="H2" s="23"/>
      <c r="I2" s="23"/>
      <c r="J2" s="23"/>
      <c r="K2" s="23"/>
    </row>
    <row r="3" spans="2:11" x14ac:dyDescent="0.2">
      <c r="B3" s="6" t="s">
        <v>2</v>
      </c>
      <c r="C3" s="7" t="s">
        <v>3</v>
      </c>
      <c r="D3" s="8"/>
      <c r="G3" s="7" t="s">
        <v>4</v>
      </c>
      <c r="H3" s="8"/>
      <c r="I3" s="7" t="s">
        <v>5</v>
      </c>
      <c r="J3" s="8"/>
      <c r="K3" s="6" t="s">
        <v>6</v>
      </c>
    </row>
    <row r="4" spans="2:11" ht="12.95" customHeight="1" x14ac:dyDescent="0.2">
      <c r="B4" s="24" t="s">
        <v>7</v>
      </c>
      <c r="C4" s="25" t="s">
        <v>63</v>
      </c>
      <c r="D4" s="25"/>
      <c r="G4" s="10" t="s">
        <v>8</v>
      </c>
      <c r="H4" s="12"/>
      <c r="I4" s="10" t="s">
        <v>62</v>
      </c>
      <c r="J4" s="12"/>
      <c r="K4" s="9">
        <v>1150</v>
      </c>
    </row>
    <row r="5" spans="2:11" x14ac:dyDescent="0.2">
      <c r="B5" s="24"/>
      <c r="C5" s="25"/>
      <c r="D5" s="25"/>
      <c r="G5" s="10" t="s">
        <v>9</v>
      </c>
      <c r="H5" s="12"/>
      <c r="I5" s="10" t="s">
        <v>61</v>
      </c>
      <c r="J5" s="12"/>
      <c r="K5" s="9">
        <v>146</v>
      </c>
    </row>
    <row r="6" spans="2:11" x14ac:dyDescent="0.2">
      <c r="B6" s="9" t="s">
        <v>56</v>
      </c>
      <c r="C6" s="10">
        <v>-137</v>
      </c>
      <c r="D6" s="11"/>
      <c r="G6" s="10" t="s">
        <v>10</v>
      </c>
      <c r="H6" s="12"/>
      <c r="I6" s="10"/>
      <c r="J6" s="12"/>
      <c r="K6" s="9">
        <v>1260</v>
      </c>
    </row>
    <row r="7" spans="2:11" x14ac:dyDescent="0.2">
      <c r="G7" s="10" t="s">
        <v>11</v>
      </c>
      <c r="H7" s="12"/>
      <c r="I7" s="10"/>
      <c r="J7" s="12"/>
      <c r="K7" s="9">
        <v>1270</v>
      </c>
    </row>
    <row r="8" spans="2:11" x14ac:dyDescent="0.2">
      <c r="G8" s="10" t="s">
        <v>12</v>
      </c>
      <c r="H8" s="12"/>
      <c r="I8" s="10"/>
      <c r="J8" s="12"/>
      <c r="K8" s="9">
        <v>2100</v>
      </c>
    </row>
    <row r="9" spans="2:11" x14ac:dyDescent="0.2">
      <c r="G9" s="10" t="s">
        <v>13</v>
      </c>
      <c r="H9" s="12"/>
      <c r="I9" s="10"/>
      <c r="J9" s="12"/>
      <c r="K9" s="9">
        <v>2090</v>
      </c>
    </row>
    <row r="10" spans="2:11" x14ac:dyDescent="0.2">
      <c r="G10" s="10" t="s">
        <v>14</v>
      </c>
      <c r="H10" s="12"/>
      <c r="I10" s="10" t="s">
        <v>15</v>
      </c>
      <c r="J10" s="12"/>
      <c r="K10" s="9">
        <v>136</v>
      </c>
    </row>
    <row r="11" spans="2:11" x14ac:dyDescent="0.2">
      <c r="G11" s="10" t="s">
        <v>16</v>
      </c>
      <c r="H11" s="13"/>
      <c r="I11" s="10" t="s">
        <v>17</v>
      </c>
      <c r="J11" s="11"/>
      <c r="K11" s="9">
        <v>142</v>
      </c>
    </row>
    <row r="12" spans="2:11" x14ac:dyDescent="0.2">
      <c r="H12" s="14"/>
      <c r="I12" s="15"/>
      <c r="J12" s="15"/>
      <c r="K12" s="14"/>
    </row>
    <row r="13" spans="2:11" x14ac:dyDescent="0.2">
      <c r="H13" s="14"/>
      <c r="I13" s="15"/>
      <c r="J13" s="15"/>
      <c r="K13" s="14"/>
    </row>
    <row r="14" spans="2:11" x14ac:dyDescent="0.2">
      <c r="H14" s="14"/>
      <c r="I14" s="15"/>
      <c r="J14" s="15"/>
      <c r="K14" s="14"/>
    </row>
    <row r="15" spans="2:11" x14ac:dyDescent="0.2">
      <c r="H15" s="14"/>
      <c r="I15" s="15"/>
      <c r="J15" s="15"/>
      <c r="K15" s="14"/>
    </row>
    <row r="16" spans="2:11" x14ac:dyDescent="0.2">
      <c r="H16" s="14"/>
      <c r="I16" s="15"/>
      <c r="J16" s="15"/>
      <c r="K16" s="14"/>
    </row>
    <row r="17" spans="2:11" x14ac:dyDescent="0.2">
      <c r="H17" s="14"/>
      <c r="I17" s="15"/>
      <c r="J17" s="15"/>
      <c r="K17" s="14"/>
    </row>
    <row r="18" spans="2:11" x14ac:dyDescent="0.2">
      <c r="H18" s="14"/>
      <c r="I18" s="15"/>
      <c r="J18" s="15"/>
      <c r="K18" s="14"/>
    </row>
    <row r="19" spans="2:11" x14ac:dyDescent="0.2">
      <c r="H19" s="14"/>
      <c r="I19" s="15"/>
      <c r="J19" s="15"/>
      <c r="K19" s="14"/>
    </row>
    <row r="20" spans="2:11" x14ac:dyDescent="0.2">
      <c r="H20" s="14"/>
      <c r="I20" s="15"/>
      <c r="J20" s="15"/>
      <c r="K20" s="14"/>
    </row>
    <row r="21" spans="2:11" x14ac:dyDescent="0.2">
      <c r="H21" s="14"/>
      <c r="I21" s="15"/>
      <c r="J21" s="15"/>
      <c r="K21" s="14"/>
    </row>
    <row r="22" spans="2:11" x14ac:dyDescent="0.2">
      <c r="H22" s="14"/>
      <c r="I22" s="15"/>
      <c r="J22" s="15"/>
      <c r="K22" s="14"/>
    </row>
    <row r="23" spans="2:11" x14ac:dyDescent="0.2">
      <c r="H23" s="14"/>
      <c r="I23" s="15"/>
      <c r="J23" s="15"/>
      <c r="K23" s="14"/>
    </row>
    <row r="24" spans="2:11" x14ac:dyDescent="0.2">
      <c r="H24" s="14"/>
      <c r="I24" s="15"/>
      <c r="J24" s="15"/>
      <c r="K24" s="14"/>
    </row>
    <row r="26" spans="2:11" x14ac:dyDescent="0.2">
      <c r="B26" s="5" t="s">
        <v>18</v>
      </c>
      <c r="C26" s="5" t="s">
        <v>19</v>
      </c>
      <c r="D26" s="5" t="s">
        <v>20</v>
      </c>
      <c r="E26" s="16" t="s">
        <v>21</v>
      </c>
      <c r="F26" s="16"/>
    </row>
    <row r="27" spans="2:11" x14ac:dyDescent="0.2">
      <c r="B27" s="17" t="s">
        <v>23</v>
      </c>
      <c r="C27" s="17">
        <v>1</v>
      </c>
      <c r="D27" s="17" t="s">
        <v>24</v>
      </c>
    </row>
    <row r="28" spans="2:11" x14ac:dyDescent="0.2">
      <c r="B28" s="23" t="s">
        <v>26</v>
      </c>
      <c r="C28" s="23"/>
      <c r="D28" s="23"/>
      <c r="E28" s="23"/>
    </row>
    <row r="29" spans="2:11" x14ac:dyDescent="0.2">
      <c r="B29" s="18"/>
      <c r="C29" s="6" t="s">
        <v>27</v>
      </c>
      <c r="D29" s="6" t="s">
        <v>28</v>
      </c>
      <c r="E29" s="6" t="s">
        <v>29</v>
      </c>
    </row>
    <row r="30" spans="2:11" x14ac:dyDescent="0.2">
      <c r="B30" s="19" t="s">
        <v>30</v>
      </c>
      <c r="C30" s="9" t="s">
        <v>31</v>
      </c>
      <c r="D30" s="9"/>
      <c r="E30" s="9"/>
    </row>
    <row r="31" spans="2:11" x14ac:dyDescent="0.2">
      <c r="B31" s="19" t="s">
        <v>34</v>
      </c>
      <c r="C31" s="9"/>
      <c r="D31" s="9"/>
      <c r="E31" s="9"/>
    </row>
    <row r="32" spans="2:11" x14ac:dyDescent="0.2">
      <c r="B32" s="19" t="s">
        <v>35</v>
      </c>
      <c r="C32" s="9" t="s">
        <v>31</v>
      </c>
      <c r="D32" s="9"/>
      <c r="E32" s="9"/>
    </row>
    <row r="33" spans="2:5" x14ac:dyDescent="0.2">
      <c r="B33" s="19" t="s">
        <v>36</v>
      </c>
      <c r="C33" s="9" t="s">
        <v>32</v>
      </c>
      <c r="D33" s="9"/>
      <c r="E33" s="9"/>
    </row>
    <row r="34" spans="2:5" x14ac:dyDescent="0.2">
      <c r="B34" s="19" t="s">
        <v>38</v>
      </c>
      <c r="C34" s="9" t="s">
        <v>39</v>
      </c>
      <c r="D34" s="9"/>
      <c r="E34" s="9"/>
    </row>
    <row r="35" spans="2:5" x14ac:dyDescent="0.2">
      <c r="B35" s="19" t="s">
        <v>40</v>
      </c>
      <c r="C35" s="20"/>
      <c r="D35" s="9" t="s">
        <v>32</v>
      </c>
      <c r="E35" s="9" t="s">
        <v>33</v>
      </c>
    </row>
    <row r="36" spans="2:5" x14ac:dyDescent="0.2">
      <c r="B36" s="19" t="s">
        <v>41</v>
      </c>
      <c r="C36" s="20"/>
      <c r="D36" s="9"/>
      <c r="E36" s="9"/>
    </row>
    <row r="37" spans="2:5" x14ac:dyDescent="0.2">
      <c r="B37" s="19" t="s">
        <v>56</v>
      </c>
      <c r="C37" s="9" t="s">
        <v>58</v>
      </c>
      <c r="D37" s="6" t="s">
        <v>44</v>
      </c>
      <c r="E37" s="21" t="s">
        <v>59</v>
      </c>
    </row>
    <row r="38" spans="2:5" x14ac:dyDescent="0.2">
      <c r="B38" s="23" t="s">
        <v>42</v>
      </c>
      <c r="C38" s="23"/>
      <c r="D38" s="23"/>
    </row>
    <row r="39" spans="2:5" x14ac:dyDescent="0.2">
      <c r="B39" s="6" t="s">
        <v>4</v>
      </c>
      <c r="C39" s="6" t="s">
        <v>18</v>
      </c>
      <c r="D39" s="6" t="s">
        <v>43</v>
      </c>
      <c r="E39" s="6" t="s">
        <v>44</v>
      </c>
    </row>
    <row r="40" spans="2:5" x14ac:dyDescent="0.2">
      <c r="B40" s="9" t="s">
        <v>7</v>
      </c>
      <c r="C40" s="9" t="s">
        <v>25</v>
      </c>
      <c r="D40" s="9"/>
      <c r="E40" s="21"/>
    </row>
    <row r="41" spans="2:5" x14ac:dyDescent="0.2">
      <c r="B41" s="9" t="s">
        <v>56</v>
      </c>
      <c r="C41" s="9" t="s">
        <v>55</v>
      </c>
      <c r="D41" s="9"/>
      <c r="E41" s="21" t="s">
        <v>57</v>
      </c>
    </row>
    <row r="42" spans="2:5" x14ac:dyDescent="0.2">
      <c r="B42" s="19" t="s">
        <v>46</v>
      </c>
      <c r="C42" s="9">
        <v>1</v>
      </c>
    </row>
    <row r="43" spans="2:5" x14ac:dyDescent="0.2">
      <c r="B43" s="19" t="s">
        <v>47</v>
      </c>
      <c r="C43" s="9">
        <v>1</v>
      </c>
    </row>
    <row r="46" spans="2:5" x14ac:dyDescent="0.2">
      <c r="B46" s="5" t="s">
        <v>18</v>
      </c>
      <c r="C46" s="5" t="s">
        <v>19</v>
      </c>
      <c r="D46" s="16"/>
      <c r="E46" s="16" t="s">
        <v>22</v>
      </c>
    </row>
    <row r="47" spans="2:5" x14ac:dyDescent="0.2">
      <c r="B47" s="17" t="s">
        <v>25</v>
      </c>
      <c r="C47" s="17">
        <v>2</v>
      </c>
    </row>
    <row r="48" spans="2:5" x14ac:dyDescent="0.2">
      <c r="B48" s="23" t="s">
        <v>26</v>
      </c>
      <c r="C48" s="23"/>
      <c r="D48" s="23"/>
      <c r="E48" s="23"/>
    </row>
    <row r="49" spans="2:5" x14ac:dyDescent="0.2">
      <c r="B49" s="18"/>
      <c r="C49" s="6" t="s">
        <v>27</v>
      </c>
      <c r="D49" s="6" t="s">
        <v>28</v>
      </c>
      <c r="E49" s="6" t="s">
        <v>29</v>
      </c>
    </row>
    <row r="50" spans="2:5" x14ac:dyDescent="0.2">
      <c r="B50" s="19" t="s">
        <v>30</v>
      </c>
      <c r="C50" s="9" t="s">
        <v>32</v>
      </c>
      <c r="D50" s="9" t="s">
        <v>32</v>
      </c>
      <c r="E50" s="9" t="s">
        <v>33</v>
      </c>
    </row>
    <row r="51" spans="2:5" x14ac:dyDescent="0.2">
      <c r="B51" s="19" t="s">
        <v>34</v>
      </c>
      <c r="C51" s="9"/>
      <c r="D51" s="9"/>
      <c r="E51" s="9"/>
    </row>
    <row r="52" spans="2:5" x14ac:dyDescent="0.2">
      <c r="B52" s="19" t="s">
        <v>35</v>
      </c>
      <c r="C52" s="9" t="s">
        <v>32</v>
      </c>
      <c r="D52" s="9"/>
      <c r="E52" s="9"/>
    </row>
    <row r="53" spans="2:5" x14ac:dyDescent="0.2">
      <c r="B53" s="19" t="s">
        <v>36</v>
      </c>
      <c r="C53" s="9" t="s">
        <v>37</v>
      </c>
      <c r="D53" s="9"/>
      <c r="E53" s="9"/>
    </row>
    <row r="54" spans="2:5" x14ac:dyDescent="0.2">
      <c r="B54" s="19" t="s">
        <v>38</v>
      </c>
      <c r="C54" s="9" t="s">
        <v>39</v>
      </c>
      <c r="D54" s="9"/>
      <c r="E54" s="9"/>
    </row>
    <row r="55" spans="2:5" x14ac:dyDescent="0.2">
      <c r="B55" s="19" t="s">
        <v>40</v>
      </c>
      <c r="C55" s="20"/>
      <c r="D55" s="9" t="s">
        <v>32</v>
      </c>
      <c r="E55" s="9" t="s">
        <v>33</v>
      </c>
    </row>
    <row r="56" spans="2:5" x14ac:dyDescent="0.2">
      <c r="B56" s="19" t="s">
        <v>41</v>
      </c>
      <c r="C56" s="20"/>
      <c r="D56" s="9"/>
      <c r="E56" s="9"/>
    </row>
    <row r="57" spans="2:5" x14ac:dyDescent="0.2">
      <c r="B57" s="23" t="s">
        <v>42</v>
      </c>
      <c r="C57" s="23"/>
      <c r="D57" s="23"/>
    </row>
    <row r="58" spans="2:5" x14ac:dyDescent="0.2">
      <c r="B58" s="6" t="s">
        <v>4</v>
      </c>
      <c r="C58" s="6" t="s">
        <v>18</v>
      </c>
      <c r="D58" s="6" t="s">
        <v>43</v>
      </c>
      <c r="E58" s="6" t="s">
        <v>44</v>
      </c>
    </row>
    <row r="59" spans="2:5" x14ac:dyDescent="0.2">
      <c r="B59" s="9" t="s">
        <v>7</v>
      </c>
      <c r="C59" s="9" t="s">
        <v>45</v>
      </c>
      <c r="D59" s="9"/>
      <c r="E59" s="21"/>
    </row>
    <row r="60" spans="2:5" x14ac:dyDescent="0.2">
      <c r="B60" s="9" t="s">
        <v>56</v>
      </c>
      <c r="C60" s="9" t="s">
        <v>55</v>
      </c>
      <c r="D60" s="9"/>
      <c r="E60" s="21" t="s">
        <v>57</v>
      </c>
    </row>
    <row r="61" spans="2:5" x14ac:dyDescent="0.2">
      <c r="B61" s="19" t="s">
        <v>46</v>
      </c>
      <c r="C61" s="9">
        <v>2</v>
      </c>
    </row>
    <row r="62" spans="2:5" x14ac:dyDescent="0.2">
      <c r="B62" s="19" t="s">
        <v>47</v>
      </c>
      <c r="C62" s="9">
        <v>1</v>
      </c>
    </row>
    <row r="64" spans="2:5" x14ac:dyDescent="0.2">
      <c r="B64" s="5" t="s">
        <v>18</v>
      </c>
      <c r="C64" s="5" t="s">
        <v>19</v>
      </c>
      <c r="D64" s="16"/>
      <c r="E64" s="16" t="s">
        <v>48</v>
      </c>
    </row>
    <row r="65" spans="2:5" x14ac:dyDescent="0.2">
      <c r="B65" s="17" t="s">
        <v>45</v>
      </c>
      <c r="C65" s="17">
        <v>3</v>
      </c>
      <c r="E65" s="1" t="s">
        <v>49</v>
      </c>
    </row>
    <row r="66" spans="2:5" x14ac:dyDescent="0.2">
      <c r="B66" s="23" t="s">
        <v>26</v>
      </c>
      <c r="C66" s="23"/>
      <c r="D66" s="23"/>
      <c r="E66" s="23"/>
    </row>
    <row r="67" spans="2:5" x14ac:dyDescent="0.2">
      <c r="B67" s="18"/>
      <c r="C67" s="6" t="s">
        <v>27</v>
      </c>
      <c r="D67" s="6" t="s">
        <v>28</v>
      </c>
      <c r="E67" s="6" t="s">
        <v>29</v>
      </c>
    </row>
    <row r="68" spans="2:5" x14ac:dyDescent="0.2">
      <c r="B68" s="19" t="s">
        <v>30</v>
      </c>
      <c r="C68" s="9" t="s">
        <v>50</v>
      </c>
      <c r="D68" s="9" t="s">
        <v>51</v>
      </c>
      <c r="E68" s="9" t="s">
        <v>33</v>
      </c>
    </row>
    <row r="69" spans="2:5" x14ac:dyDescent="0.2">
      <c r="B69" s="19" t="s">
        <v>34</v>
      </c>
      <c r="C69" s="9"/>
      <c r="D69" s="9"/>
      <c r="E69" s="9"/>
    </row>
    <row r="70" spans="2:5" x14ac:dyDescent="0.2">
      <c r="B70" s="19" t="s">
        <v>35</v>
      </c>
      <c r="C70" s="9" t="s">
        <v>52</v>
      </c>
      <c r="D70" s="9"/>
      <c r="E70" s="9"/>
    </row>
    <row r="71" spans="2:5" x14ac:dyDescent="0.2">
      <c r="B71" s="19" t="s">
        <v>36</v>
      </c>
      <c r="C71" s="9" t="s">
        <v>53</v>
      </c>
      <c r="D71" s="9"/>
      <c r="E71" s="9"/>
    </row>
    <row r="72" spans="2:5" x14ac:dyDescent="0.2">
      <c r="B72" s="19" t="s">
        <v>38</v>
      </c>
      <c r="C72" s="9" t="s">
        <v>39</v>
      </c>
      <c r="D72" s="9"/>
      <c r="E72" s="9"/>
    </row>
    <row r="73" spans="2:5" x14ac:dyDescent="0.2">
      <c r="B73" s="19" t="s">
        <v>40</v>
      </c>
      <c r="C73" s="20"/>
      <c r="D73" s="9" t="s">
        <v>51</v>
      </c>
      <c r="E73" s="9" t="s">
        <v>60</v>
      </c>
    </row>
    <row r="74" spans="2:5" x14ac:dyDescent="0.2">
      <c r="B74" s="19" t="s">
        <v>41</v>
      </c>
      <c r="C74" s="20"/>
      <c r="D74" s="9" t="s">
        <v>54</v>
      </c>
      <c r="E74" s="9" t="s">
        <v>33</v>
      </c>
    </row>
    <row r="75" spans="2:5" x14ac:dyDescent="0.2">
      <c r="B75" s="23" t="s">
        <v>42</v>
      </c>
      <c r="C75" s="23"/>
      <c r="D75" s="23"/>
    </row>
    <row r="76" spans="2:5" x14ac:dyDescent="0.2">
      <c r="B76" s="6" t="s">
        <v>4</v>
      </c>
      <c r="C76" s="6" t="s">
        <v>18</v>
      </c>
      <c r="D76" s="6" t="s">
        <v>43</v>
      </c>
      <c r="E76" s="6" t="s">
        <v>44</v>
      </c>
    </row>
    <row r="77" spans="2:5" x14ac:dyDescent="0.2">
      <c r="B77" s="9" t="s">
        <v>7</v>
      </c>
      <c r="C77" s="9" t="s">
        <v>55</v>
      </c>
      <c r="D77" s="9"/>
      <c r="E77" s="21"/>
    </row>
    <row r="78" spans="2:5" x14ac:dyDescent="0.2">
      <c r="B78" s="9" t="s">
        <v>56</v>
      </c>
      <c r="C78" s="9" t="s">
        <v>55</v>
      </c>
      <c r="D78" s="9"/>
      <c r="E78" s="21" t="s">
        <v>57</v>
      </c>
    </row>
    <row r="79" spans="2:5" x14ac:dyDescent="0.2">
      <c r="B79" s="19" t="s">
        <v>46</v>
      </c>
      <c r="C79" s="9">
        <v>3</v>
      </c>
    </row>
    <row r="80" spans="2:5" x14ac:dyDescent="0.2">
      <c r="B80" s="19" t="s">
        <v>47</v>
      </c>
      <c r="C80" s="9">
        <v>1</v>
      </c>
    </row>
  </sheetData>
  <sheetProtection selectLockedCells="1" selectUnlockedCells="1"/>
  <mergeCells count="9">
    <mergeCell ref="B57:D57"/>
    <mergeCell ref="B66:E66"/>
    <mergeCell ref="B75:D75"/>
    <mergeCell ref="G2:K2"/>
    <mergeCell ref="B4:B5"/>
    <mergeCell ref="C4:D5"/>
    <mergeCell ref="B28:E28"/>
    <mergeCell ref="B48:E48"/>
    <mergeCell ref="B38:D38"/>
  </mergeCells>
  <printOptions horizontalCentered="1"/>
  <pageMargins left="0.25" right="0.25" top="0.75" bottom="0.75" header="0.3" footer="0.3"/>
  <pageSetup orientation="landscape" useFirstPageNumber="1" horizontalDpi="300" verticalDpi="300" r:id="rId1"/>
  <headerFooter alignWithMargins="0">
    <oddHeader>&amp;C&amp;F</oddHeader>
    <oddFooter>&amp;CPrepared by  Nathan Bunker &amp;D&amp;RPage &amp;P</oddFooter>
  </headerFooter>
  <rowBreaks count="2" manualBreakCount="2">
    <brk id="24" max="16383" man="1"/>
    <brk id="44" max="1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1"/>
  <sheetViews>
    <sheetView tabSelected="1" workbookViewId="0">
      <selection activeCell="A37" sqref="A37"/>
    </sheetView>
  </sheetViews>
  <sheetFormatPr defaultColWidth="11.5703125" defaultRowHeight="12.75" x14ac:dyDescent="0.2"/>
  <cols>
    <col min="1" max="1" width="110.28515625" customWidth="1"/>
  </cols>
  <sheetData>
    <row r="1" spans="1:1" x14ac:dyDescent="0.2">
      <c r="A1" s="22" t="str">
        <f>"&lt;forecast seriesName="&amp;CHAR(34)&amp;Schedules!D2&amp;CHAR(34)&amp;"&gt;"</f>
        <v>&lt;forecast seriesName="HepB"&gt;</v>
      </c>
    </row>
    <row r="2" spans="1:1" x14ac:dyDescent="0.2">
      <c r="A2" s="22" t="str">
        <f>"  &lt;vaccine vaccineName="&amp;CHAR(34)&amp;Schedules!B4&amp;CHAR(34)&amp;" vaccineIds="&amp;CHAR(34)&amp;Schedules!C4&amp;CHAR(34)&amp;"/&gt;"</f>
        <v xml:space="preserve">  &lt;vaccine vaccineName="Series" vaccineIds="137, 114, 1150, 146, 1240, 1250, 1270, 2100, 136, 142, 2090, 1260"/&gt;</v>
      </c>
    </row>
    <row r="3" spans="1:1" x14ac:dyDescent="0.2">
      <c r="A3" s="22" t="str">
        <f>"  &lt;vaccine vaccineName="&amp;CHAR(34)&amp;Schedules!B6&amp;CHAR(34)&amp;" vaccineIds="&amp;CHAR(34)&amp;Schedules!C6&amp;CHAR(34)&amp;"/&gt;"</f>
        <v xml:space="preserve">  &lt;vaccine vaccineName="Assume Comp" vaccineIds="-137"/&gt;</v>
      </c>
    </row>
    <row r="4" spans="1:1" x14ac:dyDescent="0.2">
      <c r="A4" s="22" t="str">
        <f>"  &lt;schedule scheduleName="&amp;CHAR(34)&amp;Schedules!B27&amp;CHAR(34)&amp;" dose="&amp;CHAR(34)&amp;Schedules!C27&amp;CHAR(34)&amp;" indication="&amp;CHAR(34)&amp;Schedules!D27&amp;CHAR(34)&amp;" label="&amp;CHAR(34)&amp;Schedules!E26&amp;CHAR(34)&amp;"&gt;"</f>
        <v xml:space="preserve">  &lt;schedule scheduleName="P1" dose="1" indication="BIRTH" label="birth"&gt;</v>
      </c>
    </row>
    <row r="5" spans="1:1" x14ac:dyDescent="0.2">
      <c r="A5" s="22" t="str">
        <f>"    &lt;pos row="&amp;CHAR(34)&amp;Schedules!C43&amp;CHAR(34)&amp;" column="&amp;CHAR(34)&amp;Schedules!C42&amp;CHAR(34)&amp;"/&gt;"</f>
        <v xml:space="preserve">    &lt;pos row="1" column="1"/&gt;</v>
      </c>
    </row>
    <row r="6" spans="1:1" x14ac:dyDescent="0.2">
      <c r="A6" s="22" t="str">
        <f>"    &lt;valid age="&amp;CHAR(34)&amp;Schedules!C30&amp;CHAR(34)&amp;" interval="&amp;CHAR(34)&amp;Schedules!D30&amp;CHAR(34)&amp;" grace="&amp;CHAR(34)&amp;Schedules!E30&amp;CHAR(34)&amp;"/&gt;"</f>
        <v xml:space="preserve">    &lt;valid age="0 days" interval="" grace=""/&gt;</v>
      </c>
    </row>
    <row r="7" spans="1:1" x14ac:dyDescent="0.2">
      <c r="A7" s="22" t="str">
        <f>"    &lt;early age="&amp;CHAR(34)&amp;Schedules!C31&amp;CHAR(34)&amp;" interval="&amp;CHAR(34)&amp;Schedules!D31&amp;CHAR(34)&amp;" grace="&amp;CHAR(34)&amp;Schedules!E31&amp;CHAR(34)&amp;"/&gt;"</f>
        <v xml:space="preserve">    &lt;early age="" interval="" grace=""/&gt;</v>
      </c>
    </row>
    <row r="8" spans="1:1" x14ac:dyDescent="0.2">
      <c r="A8" s="22" t="str">
        <f>"    &lt;due age="&amp;CHAR(34)&amp;Schedules!C32&amp;CHAR(34)&amp;" interval="&amp;CHAR(34)&amp;Schedules!D32&amp;CHAR(34)&amp;" grace="&amp;CHAR(34)&amp;Schedules!E32&amp;CHAR(34)&amp;"/&gt;"</f>
        <v xml:space="preserve">    &lt;due age="0 days" interval="" grace=""/&gt;</v>
      </c>
    </row>
    <row r="9" spans="1:1" x14ac:dyDescent="0.2">
      <c r="A9" s="22" t="str">
        <f>"    &lt;overdue age="&amp;CHAR(34)&amp;Schedules!C33&amp;CHAR(34)&amp;" interval="&amp;CHAR(34)&amp;Schedules!D33&amp;CHAR(34)&amp;" grace="&amp;CHAR(34)&amp;Schedules!E33&amp;CHAR(34)&amp;"/&gt;"</f>
        <v xml:space="preserve">    &lt;overdue age="4 weeks" interval="" grace=""/&gt;</v>
      </c>
    </row>
    <row r="10" spans="1:1" x14ac:dyDescent="0.2">
      <c r="A10" s="22" t="str">
        <f>"    &lt;finished age="&amp;CHAR(34)&amp;Schedules!C34&amp;CHAR(34)&amp;" interval="&amp;CHAR(34)&amp;Schedules!D34&amp;CHAR(34)&amp;" grace="&amp;CHAR(34)&amp;Schedules!E34&amp;CHAR(34)&amp;"/&gt;"</f>
        <v xml:space="preserve">    &lt;finished age="200 years" interval="" grace=""/&gt;</v>
      </c>
    </row>
    <row r="11" spans="1:1" x14ac:dyDescent="0.2">
      <c r="A11" s="22" t="str">
        <f>"    &lt;after-invalid interval="&amp;CHAR(34)&amp;Schedules!D35&amp;CHAR(34)&amp;" grace="&amp;CHAR(34)&amp;Schedules!E35&amp;CHAR(34)&amp;"/&gt;"</f>
        <v xml:space="preserve">    &lt;after-invalid interval="4 weeks" grace="4 days"/&gt;</v>
      </c>
    </row>
    <row r="12" spans="1:1" x14ac:dyDescent="0.2">
      <c r="A12" s="22" t="str">
        <f>"    &lt;before-previous interval="&amp;CHAR(34)&amp;Schedules!D36&amp;CHAR(34)&amp;"/&gt;"</f>
        <v xml:space="preserve">    &lt;before-previous interval=""/&gt;</v>
      </c>
    </row>
    <row r="13" spans="1:1" x14ac:dyDescent="0.2">
      <c r="A13" s="22" t="str">
        <f>"    &lt;assumeComplete age="&amp;CHAR(34)&amp;Schedules!C37&amp;CHAR(34)&amp;" reason="&amp;CHAR(34)&amp;Schedules!E37&amp;CHAR(34)&amp;"/&gt;"</f>
        <v xml:space="preserve">    &lt;assumeComplete age="18 years" reason="Adult assumed to have completed Hep B series. "/&gt;</v>
      </c>
    </row>
    <row r="14" spans="1:1" x14ac:dyDescent="0.2">
      <c r="A14" s="22" t="str">
        <f>"    &lt;indicate vaccineName="&amp;CHAR(34)&amp;Schedules!B40&amp;CHAR(34)&amp;" schedule="&amp;CHAR(34)&amp;Schedules!C40&amp;CHAR(34)&amp;" age="&amp;CHAR(34)&amp;Schedules!D40&amp;CHAR(34)&amp;" reason="&amp;CHAR(34)&amp;Schedules!E40&amp;CHAR(34)&amp;"/&gt;"</f>
        <v xml:space="preserve">    &lt;indicate vaccineName="Series" schedule="P2" age="" reason=""/&gt;</v>
      </c>
    </row>
    <row r="15" spans="1:1" x14ac:dyDescent="0.2">
      <c r="A15" s="22" t="str">
        <f>"    &lt;indicate vaccineName="&amp;CHAR(34)&amp;Schedules!B41&amp;CHAR(34)&amp;" schedule="&amp;CHAR(34)&amp;Schedules!C41&amp;CHAR(34)&amp;" age="&amp;CHAR(34)&amp;Schedules!D41&amp;CHAR(34)&amp;" reason="&amp;CHAR(34)&amp;Schedules!E41&amp;CHAR(34)&amp;"/&gt;"</f>
        <v xml:space="preserve">    &lt;indicate vaccineName="Assume Comp" schedule="COMPLETE" age="" reason="Assuming adult received full Hep B series."/&gt;</v>
      </c>
    </row>
    <row r="16" spans="1:1" x14ac:dyDescent="0.2">
      <c r="A16" s="22" t="str">
        <f>"  &lt;/schedule&gt;"</f>
        <v xml:space="preserve">  &lt;/schedule&gt;</v>
      </c>
    </row>
    <row r="17" spans="1:1" x14ac:dyDescent="0.2">
      <c r="A17" s="22" t="str">
        <f>"  &lt;schedule scheduleName="&amp;CHAR(34)&amp;Schedules!B47&amp;CHAR(34)&amp;" dose="&amp;CHAR(34)&amp;Schedules!C47&amp;CHAR(34)&amp;" indication="&amp;CHAR(34)&amp;Schedules!D47&amp;CHAR(34)&amp;" label="&amp;CHAR(34)&amp;Schedules!E46&amp;CHAR(34)&amp;"&gt;"</f>
        <v xml:space="preserve">  &lt;schedule scheduleName="P2" dose="2" indication="" label="1-2 months"&gt;</v>
      </c>
    </row>
    <row r="18" spans="1:1" x14ac:dyDescent="0.2">
      <c r="A18" s="22" t="str">
        <f>"    &lt;pos row="&amp;CHAR(34)&amp;Schedules!C62&amp;CHAR(34)&amp;" column="&amp;CHAR(34)&amp;Schedules!C61&amp;CHAR(34)&amp;"/&gt;"</f>
        <v xml:space="preserve">    &lt;pos row="1" column="2"/&gt;</v>
      </c>
    </row>
    <row r="19" spans="1:1" x14ac:dyDescent="0.2">
      <c r="A19" s="22" t="str">
        <f>"    &lt;valid age="&amp;CHAR(34)&amp;Schedules!C50&amp;CHAR(34)&amp;" interval="&amp;CHAR(34)&amp;Schedules!D50&amp;CHAR(34)&amp;" grace="&amp;CHAR(34)&amp;Schedules!E50&amp;CHAR(34)&amp;"/&gt;"</f>
        <v xml:space="preserve">    &lt;valid age="4 weeks" interval="4 weeks" grace="4 days"/&gt;</v>
      </c>
    </row>
    <row r="20" spans="1:1" x14ac:dyDescent="0.2">
      <c r="A20" s="22" t="str">
        <f>"    &lt;early age="&amp;CHAR(34)&amp;Schedules!C51&amp;CHAR(34)&amp;" interval="&amp;CHAR(34)&amp;Schedules!D51&amp;CHAR(34)&amp;" grace="&amp;CHAR(34)&amp;Schedules!E51&amp;CHAR(34)&amp;"/&gt;"</f>
        <v xml:space="preserve">    &lt;early age="" interval="" grace=""/&gt;</v>
      </c>
    </row>
    <row r="21" spans="1:1" x14ac:dyDescent="0.2">
      <c r="A21" s="22" t="str">
        <f>"    &lt;due age="&amp;CHAR(34)&amp;Schedules!C52&amp;CHAR(34)&amp;" interval="&amp;CHAR(34)&amp;Schedules!D52&amp;CHAR(34)&amp;" grace="&amp;CHAR(34)&amp;Schedules!E52&amp;CHAR(34)&amp;"/&gt;"</f>
        <v xml:space="preserve">    &lt;due age="4 weeks" interval="" grace=""/&gt;</v>
      </c>
    </row>
    <row r="22" spans="1:1" x14ac:dyDescent="0.2">
      <c r="A22" s="22" t="str">
        <f>"    &lt;overdue age="&amp;CHAR(34)&amp;Schedules!C53&amp;CHAR(34)&amp;" interval="&amp;CHAR(34)&amp;Schedules!D53&amp;CHAR(34)&amp;" grace="&amp;CHAR(34)&amp;Schedules!E53&amp;CHAR(34)&amp;"/&gt;"</f>
        <v xml:space="preserve">    &lt;overdue age="3 months" interval="" grace=""/&gt;</v>
      </c>
    </row>
    <row r="23" spans="1:1" x14ac:dyDescent="0.2">
      <c r="A23" s="22" t="str">
        <f>"    &lt;finished age="&amp;CHAR(34)&amp;Schedules!C54&amp;CHAR(34)&amp;" interval="&amp;CHAR(34)&amp;Schedules!D54&amp;CHAR(34)&amp;" grace="&amp;CHAR(34)&amp;Schedules!E54&amp;CHAR(34)&amp;"/&gt;"</f>
        <v xml:space="preserve">    &lt;finished age="200 years" interval="" grace=""/&gt;</v>
      </c>
    </row>
    <row r="24" spans="1:1" x14ac:dyDescent="0.2">
      <c r="A24" s="22" t="str">
        <f>"    &lt;after-invalid interval="&amp;CHAR(34)&amp;Schedules!D55&amp;CHAR(34)&amp;" grace="&amp;CHAR(34)&amp;Schedules!E55&amp;CHAR(34)&amp;"/&gt;"</f>
        <v xml:space="preserve">    &lt;after-invalid interval="4 weeks" grace="4 days"/&gt;</v>
      </c>
    </row>
    <row r="25" spans="1:1" x14ac:dyDescent="0.2">
      <c r="A25" s="22" t="str">
        <f>"    &lt;before-previous interval="&amp;CHAR(34)&amp;Schedules!D56&amp;CHAR(34)&amp;"/&gt;"</f>
        <v xml:space="preserve">    &lt;before-previous interval=""/&gt;</v>
      </c>
    </row>
    <row r="26" spans="1:1" x14ac:dyDescent="0.2">
      <c r="A26" s="22" t="str">
        <f>"    &lt;indicate vaccineName="&amp;CHAR(34)&amp;Schedules!B59&amp;CHAR(34)&amp;" schedule="&amp;CHAR(34)&amp;Schedules!C59&amp;CHAR(34)&amp;" age="&amp;CHAR(34)&amp;Schedules!D59&amp;CHAR(34)&amp;" reason="&amp;CHAR(34)&amp;Schedules!E59&amp;CHAR(34)&amp;"/&gt;"</f>
        <v xml:space="preserve">    &lt;indicate vaccineName="Series" schedule="P3" age="" reason=""/&gt;</v>
      </c>
    </row>
    <row r="27" spans="1:1" x14ac:dyDescent="0.2">
      <c r="A27" s="22" t="str">
        <f>"    &lt;indicate vaccineName="&amp;CHAR(34)&amp;Schedules!B60&amp;CHAR(34)&amp;" schedule="&amp;CHAR(34)&amp;Schedules!C60&amp;CHAR(34)&amp;" age="&amp;CHAR(34)&amp;Schedules!D60&amp;CHAR(34)&amp;" reason="&amp;CHAR(34)&amp;Schedules!E60&amp;CHAR(34)&amp;"/&gt;"</f>
        <v xml:space="preserve">    &lt;indicate vaccineName="Assume Comp" schedule="COMPLETE" age="" reason="Assuming adult received full Hep B series."/&gt;</v>
      </c>
    </row>
    <row r="28" spans="1:1" x14ac:dyDescent="0.2">
      <c r="A28" s="22" t="str">
        <f>"  &lt;/schedule&gt;"</f>
        <v xml:space="preserve">  &lt;/schedule&gt;</v>
      </c>
    </row>
    <row r="29" spans="1:1" x14ac:dyDescent="0.2">
      <c r="A29" s="22" t="str">
        <f>"  &lt;schedule scheduleName="&amp;CHAR(34)&amp;Schedules!B65&amp;CHAR(34)&amp;" dose="&amp;CHAR(34)&amp;Schedules!C65&amp;CHAR(34)&amp;" indication="&amp;CHAR(34)&amp;Schedules!D65&amp;CHAR(34)&amp;" label="&amp;CHAR(34)&amp;Schedules!E64&amp;CHAR(34)&amp;"&gt;"</f>
        <v xml:space="preserve">  &lt;schedule scheduleName="P3" dose="3" indication="" label="6-18 months"&gt;</v>
      </c>
    </row>
    <row r="30" spans="1:1" x14ac:dyDescent="0.2">
      <c r="A30" s="22" t="str">
        <f>"    &lt;pos row="&amp;CHAR(34)&amp;Schedules!C80&amp;CHAR(34)&amp;" column="&amp;CHAR(34)&amp;Schedules!C79&amp;CHAR(34)&amp;"/&gt;"</f>
        <v xml:space="preserve">    &lt;pos row="1" column="3"/&gt;</v>
      </c>
    </row>
    <row r="31" spans="1:1" x14ac:dyDescent="0.2">
      <c r="A31" s="22" t="str">
        <f>"    &lt;valid age="&amp;CHAR(34)&amp;Schedules!C68&amp;CHAR(34)&amp;" interval="&amp;CHAR(34)&amp;Schedules!D68&amp;CHAR(34)&amp;" grace="&amp;CHAR(34)&amp;Schedules!E68&amp;CHAR(34)&amp;"/&gt;"</f>
        <v xml:space="preserve">    &lt;valid age="24 weeks" interval="8 weeks" grace="4 days"/&gt;</v>
      </c>
    </row>
    <row r="32" spans="1:1" x14ac:dyDescent="0.2">
      <c r="A32" s="22" t="str">
        <f>"    &lt;early age="&amp;CHAR(34)&amp;Schedules!C69&amp;CHAR(34)&amp;" interval="&amp;CHAR(34)&amp;Schedules!D69&amp;CHAR(34)&amp;" grace="&amp;CHAR(34)&amp;Schedules!E69&amp;CHAR(34)&amp;"/&gt;"</f>
        <v xml:space="preserve">    &lt;early age="" interval="" grace=""/&gt;</v>
      </c>
    </row>
    <row r="33" spans="1:1" x14ac:dyDescent="0.2">
      <c r="A33" s="22" t="str">
        <f>"    &lt;due age="&amp;CHAR(34)&amp;Schedules!C70&amp;CHAR(34)&amp;" interval="&amp;CHAR(34)&amp;Schedules!D70&amp;CHAR(34)&amp;" grace="&amp;CHAR(34)&amp;Schedules!E70&amp;CHAR(34)&amp;"/&gt;"</f>
        <v xml:space="preserve">    &lt;due age="6 months" interval="" grace=""/&gt;</v>
      </c>
    </row>
    <row r="34" spans="1:1" x14ac:dyDescent="0.2">
      <c r="A34" s="22" t="str">
        <f>"    &lt;overdue age="&amp;CHAR(34)&amp;Schedules!C71&amp;CHAR(34)&amp;" interval="&amp;CHAR(34)&amp;Schedules!D71&amp;CHAR(34)&amp;" grace="&amp;CHAR(34)&amp;Schedules!E71&amp;CHAR(34)&amp;"/&gt;"</f>
        <v xml:space="preserve">    &lt;overdue age="19 months" interval="" grace=""/&gt;</v>
      </c>
    </row>
    <row r="35" spans="1:1" x14ac:dyDescent="0.2">
      <c r="A35" s="22" t="str">
        <f>"    &lt;finished age="&amp;CHAR(34)&amp;Schedules!C72&amp;CHAR(34)&amp;" interval="&amp;CHAR(34)&amp;Schedules!D72&amp;CHAR(34)&amp;" grace="&amp;CHAR(34)&amp;Schedules!E72&amp;CHAR(34)&amp;"/&gt;"</f>
        <v xml:space="preserve">    &lt;finished age="200 years" interval="" grace=""/&gt;</v>
      </c>
    </row>
    <row r="36" spans="1:1" x14ac:dyDescent="0.2">
      <c r="A36" s="22" t="str">
        <f>"    &lt;after-invalid interval="&amp;CHAR(34)&amp;Schedules!D73&amp;CHAR(34)&amp;" grace="&amp;CHAR(34)&amp;Schedules!E73&amp;CHAR(34)&amp;"/&gt;"</f>
        <v xml:space="preserve">    &lt;after-invalid interval="8 weeks" grace="7 weeks"/&gt;</v>
      </c>
    </row>
    <row r="37" spans="1:1" x14ac:dyDescent="0.2">
      <c r="A37" s="22" t="str">
        <f>"    &lt;before-previous interval="&amp;CHAR(34)&amp;Schedules!D74&amp;CHAR(34)&amp;"/&gt;"</f>
        <v xml:space="preserve">    &lt;before-previous interval="16 weeks"/&gt;</v>
      </c>
    </row>
    <row r="38" spans="1:1" x14ac:dyDescent="0.2">
      <c r="A38" s="22" t="str">
        <f>"    &lt;indicate vaccineName="&amp;CHAR(34)&amp;Schedules!B77&amp;CHAR(34)&amp;" schedule="&amp;CHAR(34)&amp;Schedules!C77&amp;CHAR(34)&amp;" age="&amp;CHAR(34)&amp;Schedules!D77&amp;CHAR(34)&amp;" reason="&amp;CHAR(34)&amp;Schedules!E77&amp;CHAR(34)&amp;"/&gt;"</f>
        <v xml:space="preserve">    &lt;indicate vaccineName="Series" schedule="COMPLETE" age="" reason=""/&gt;</v>
      </c>
    </row>
    <row r="39" spans="1:1" x14ac:dyDescent="0.2">
      <c r="A39" s="22" t="str">
        <f>"    &lt;indicate vaccineName="&amp;CHAR(34)&amp;Schedules!B78&amp;CHAR(34)&amp;" schedule="&amp;CHAR(34)&amp;Schedules!C78&amp;CHAR(34)&amp;" age="&amp;CHAR(34)&amp;Schedules!D78&amp;CHAR(34)&amp;" reason="&amp;CHAR(34)&amp;Schedules!E78&amp;CHAR(34)&amp;"/&gt;"</f>
        <v xml:space="preserve">    &lt;indicate vaccineName="Assume Comp" schedule="COMPLETE" age="" reason="Assuming adult received full Hep B series."/&gt;</v>
      </c>
    </row>
    <row r="40" spans="1:1" x14ac:dyDescent="0.2">
      <c r="A40" s="22" t="str">
        <f>"  &lt;/schedule&gt;"</f>
        <v xml:space="preserve">  &lt;/schedule&gt;</v>
      </c>
    </row>
    <row r="41" spans="1:1" x14ac:dyDescent="0.2">
      <c r="A41" s="22" t="str">
        <f>"&lt;/forecast&gt;"</f>
        <v>&lt;/forecast&gt;</v>
      </c>
    </row>
  </sheetData>
  <sheetProtection selectLockedCells="1" selectUnlockedCells="1"/>
  <pageMargins left="0.78749999999999998" right="0.78749999999999998" top="1.0249999999999999" bottom="1.0263888888888888" header="0.78749999999999998" footer="0.78749999999999998"/>
  <pageSetup firstPageNumber="0" orientation="landscape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Schedules</vt:lpstr>
      <vt:lpstr>XML</vt:lpstr>
      <vt:lpstr>Excel_BuiltIn_Print_Area_1_1</vt:lpstr>
      <vt:lpstr>Schedules!Print_Area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Chamberlin, Gordon L.</cp:lastModifiedBy>
  <cp:lastPrinted>2017-02-03T22:21:03Z</cp:lastPrinted>
  <dcterms:created xsi:type="dcterms:W3CDTF">2014-08-26T19:50:59Z</dcterms:created>
  <dcterms:modified xsi:type="dcterms:W3CDTF">2017-02-03T22:32:12Z</dcterms:modified>
</cp:coreProperties>
</file>