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20490" windowHeight="7155"/>
  </bookViews>
  <sheets>
    <sheet name="Schedules" sheetId="1" r:id="rId1"/>
    <sheet name="XML" sheetId="2" r:id="rId2"/>
  </sheets>
  <definedNames>
    <definedName name="Excel_BuiltIn_Print_Area_1_1">Schedules!$A$1:$L$152</definedName>
    <definedName name="_xlnm.Print_Area" localSheetId="0">Schedules!$A$1:$L$152</definedName>
  </definedNames>
  <calcPr calcId="152511"/>
</workbook>
</file>

<file path=xl/calcChain.xml><?xml version="1.0" encoding="utf-8"?>
<calcChain xmlns="http://schemas.openxmlformats.org/spreadsheetml/2006/main">
  <c r="A4" i="2" l="1"/>
  <c r="A32" i="2"/>
  <c r="A51" i="2"/>
  <c r="A59" i="2" l="1"/>
  <c r="A30" i="2" l="1"/>
  <c r="A29" i="2" l="1"/>
  <c r="A1" i="2" l="1"/>
  <c r="A62" i="2" l="1"/>
  <c r="A2" i="2"/>
  <c r="A58" i="2"/>
  <c r="A44" i="2"/>
  <c r="A28" i="2"/>
  <c r="A14" i="2"/>
  <c r="A37" i="2"/>
  <c r="A21" i="2"/>
  <c r="A7" i="2"/>
  <c r="A5" i="2"/>
  <c r="A61" i="2"/>
  <c r="A46" i="2"/>
  <c r="A16" i="2"/>
  <c r="A15" i="2" l="1"/>
  <c r="A3" i="2"/>
  <c r="A6" i="2"/>
  <c r="A8" i="2"/>
  <c r="A9" i="2"/>
  <c r="A10" i="2"/>
  <c r="A11" i="2"/>
  <c r="A12" i="2"/>
  <c r="A13" i="2"/>
  <c r="A17" i="2"/>
  <c r="A18" i="2"/>
  <c r="A19" i="2"/>
  <c r="A20" i="2"/>
  <c r="A22" i="2"/>
  <c r="A23" i="2"/>
  <c r="A24" i="2"/>
  <c r="A25" i="2"/>
  <c r="A26" i="2"/>
  <c r="A27" i="2"/>
  <c r="A31" i="2"/>
  <c r="A33" i="2"/>
  <c r="A34" i="2"/>
  <c r="A35" i="2"/>
  <c r="A36" i="2"/>
  <c r="A38" i="2"/>
  <c r="A39" i="2"/>
  <c r="A40" i="2"/>
  <c r="A41" i="2"/>
  <c r="A42" i="2"/>
  <c r="A43" i="2"/>
  <c r="A45" i="2"/>
  <c r="A47" i="2"/>
  <c r="A48" i="2"/>
  <c r="A49" i="2"/>
  <c r="A50" i="2"/>
  <c r="A52" i="2"/>
  <c r="A53" i="2"/>
  <c r="A54" i="2"/>
  <c r="A55" i="2"/>
  <c r="A56" i="2"/>
  <c r="A57" i="2"/>
  <c r="A60" i="2"/>
  <c r="A63" i="2"/>
</calcChain>
</file>

<file path=xl/sharedStrings.xml><?xml version="1.0" encoding="utf-8"?>
<sst xmlns="http://schemas.openxmlformats.org/spreadsheetml/2006/main" count="236" uniqueCount="78">
  <si>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</si>
  <si>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</si>
  <si>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</si>
  <si>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</si>
  <si>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</si>
  <si>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</si>
  <si>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</si>
  <si>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</si>
  <si>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</si>
  <si>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PPV23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</si>
  <si>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</si>
  <si>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</si>
  <si>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</si>
  <si>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</si>
  <si>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</si>
  <si>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</si>
  <si>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</si>
  <si>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</si>
  <si>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</si>
  <si>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</si>
  <si>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</si>
  <si>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</si>
  <si>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</si>
  <si>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</si>
  <si>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</si>
  <si>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</si>
  <si>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</si>
  <si>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</si>
  <si>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</si>
  <si>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</si>
  <si>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</si>
  <si>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</si>
  <si>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</si>
  <si>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6 months</t>
  </si>
  <si>
    <t>0 days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</si>
  <si>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</si>
  <si>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</si>
  <si>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</si>
  <si>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</si>
  <si>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</si>
  <si>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</si>
  <si>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</si>
  <si>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</si>
  <si>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</si>
  <si>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</si>
  <si>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</si>
  <si>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</si>
  <si>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</si>
  <si>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</si>
  <si>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</si>
  <si>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</si>
  <si>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13 months</t>
  </si>
  <si>
    <t>INVALID</t>
  </si>
  <si>
    <t>1 year</t>
  </si>
  <si>
    <t>Grace for Interval</t>
  </si>
  <si>
    <t>65 years -4 days</t>
  </si>
  <si>
    <t>Pneumo65</t>
  </si>
  <si>
    <t>Age 19 Years</t>
  </si>
  <si>
    <t>Completes</t>
  </si>
  <si>
    <t>PCV,PPSV</t>
  </si>
  <si>
    <t>Completed</t>
  </si>
  <si>
    <t>8 weeks</t>
  </si>
  <si>
    <t>In case of contraindicated dose</t>
  </si>
  <si>
    <t>Interval After</t>
  </si>
  <si>
    <t>5 years</t>
  </si>
  <si>
    <t>65 years -4 d</t>
  </si>
  <si>
    <t>One dose of PPSV required after 65 years of age.</t>
  </si>
  <si>
    <t>4 weeks</t>
  </si>
  <si>
    <t>Menactra</t>
  </si>
  <si>
    <t>MCV4</t>
  </si>
  <si>
    <t>Meningococcal, NOS</t>
  </si>
  <si>
    <t>183, 184</t>
  </si>
  <si>
    <t>Against</t>
  </si>
  <si>
    <t>4 weeks 4 days</t>
  </si>
  <si>
    <t>1 y -4 w 4 d</t>
  </si>
  <si>
    <t>Invalid Same Day Combinations</t>
  </si>
  <si>
    <t>Invalidated</t>
  </si>
  <si>
    <t>If given same day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</si>
</sst>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1"/>
  <sheetViews>
    <sheetView tabSelected="1" workbookViewId="0">
      <selection activeCell="B16" sqref="B16:D17"/>
    </sheetView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56</v>
      </c>
      <c r="G2" s="32" t="s">
        <v>1</v>
      </c>
      <c r="H2" s="32"/>
      <c r="I2" s="32"/>
      <c r="J2" s="32"/>
      <c r="K2" s="32"/>
    </row>
    <row r="3" spans="2:11" x14ac:dyDescent="0.2">
      <c r="B3" s="6" t="s">
        <v>58</v>
      </c>
      <c r="C3" s="26" t="s">
        <v>59</v>
      </c>
      <c r="D3" s="27"/>
      <c r="G3" s="7" t="s">
        <v>3</v>
      </c>
      <c r="H3" s="8"/>
      <c r="I3" s="7" t="s">
        <v>4</v>
      </c>
      <c r="J3" s="8"/>
      <c r="K3" s="6" t="s">
        <v>5</v>
      </c>
    </row>
    <row r="4" spans="2:11" x14ac:dyDescent="0.2">
      <c r="B4" s="6" t="s">
        <v>1</v>
      </c>
      <c r="C4" s="7" t="s">
        <v>2</v>
      </c>
      <c r="D4" s="8"/>
      <c r="G4" s="10" t="s">
        <v>6</v>
      </c>
      <c r="H4" s="12"/>
      <c r="I4" s="10"/>
      <c r="J4" s="11"/>
      <c r="K4" s="9">
        <v>154</v>
      </c>
    </row>
    <row r="5" spans="2:11" x14ac:dyDescent="0.2">
      <c r="B5" s="9" t="s">
        <v>7</v>
      </c>
      <c r="C5" s="10">
        <v>3143</v>
      </c>
      <c r="D5" s="11"/>
      <c r="G5" s="10" t="s">
        <v>8</v>
      </c>
      <c r="H5" s="12"/>
      <c r="I5" s="10"/>
      <c r="J5" s="11"/>
      <c r="K5" s="9">
        <v>156</v>
      </c>
    </row>
    <row r="6" spans="2:11" x14ac:dyDescent="0.2">
      <c r="B6" s="9" t="s">
        <v>40</v>
      </c>
      <c r="C6" s="10">
        <v>155</v>
      </c>
      <c r="D6" s="11"/>
      <c r="G6" s="10" t="s">
        <v>9</v>
      </c>
      <c r="H6" s="12"/>
      <c r="I6" s="10"/>
      <c r="J6" s="11"/>
      <c r="K6" s="9">
        <v>155</v>
      </c>
    </row>
    <row r="7" spans="2:11" x14ac:dyDescent="0.2">
      <c r="B7" s="9" t="s">
        <v>68</v>
      </c>
      <c r="C7" s="30" t="s">
        <v>71</v>
      </c>
      <c r="D7" s="31"/>
      <c r="G7" s="10" t="s">
        <v>7</v>
      </c>
      <c r="H7" s="12"/>
      <c r="I7" s="10"/>
      <c r="J7" s="11"/>
      <c r="K7" s="9">
        <v>3143</v>
      </c>
    </row>
    <row r="8" spans="2:11" x14ac:dyDescent="0.2">
      <c r="G8" s="30" t="s">
        <v>69</v>
      </c>
      <c r="H8" s="29"/>
      <c r="I8" s="30" t="s">
        <v>68</v>
      </c>
      <c r="J8" s="31"/>
      <c r="K8" s="9">
        <v>183</v>
      </c>
    </row>
    <row r="9" spans="2:11" x14ac:dyDescent="0.2">
      <c r="G9" s="30" t="s">
        <v>70</v>
      </c>
      <c r="H9" s="29"/>
      <c r="I9" s="30"/>
      <c r="J9" s="31"/>
      <c r="K9" s="9">
        <v>184</v>
      </c>
    </row>
    <row r="10" spans="2:11" x14ac:dyDescent="0.2">
      <c r="B10" s="32" t="s">
        <v>35</v>
      </c>
      <c r="C10" s="32"/>
      <c r="D10" s="32"/>
    </row>
    <row r="11" spans="2:11" x14ac:dyDescent="0.2">
      <c r="B11" s="6" t="s">
        <v>36</v>
      </c>
      <c r="C11" s="6" t="s">
        <v>15</v>
      </c>
      <c r="D11" s="6" t="s">
        <v>37</v>
      </c>
    </row>
    <row r="12" spans="2:11" x14ac:dyDescent="0.2">
      <c r="B12" s="9"/>
      <c r="C12" s="9"/>
      <c r="D12" s="9"/>
    </row>
    <row r="14" spans="2:11" x14ac:dyDescent="0.2">
      <c r="B14" s="32" t="s">
        <v>75</v>
      </c>
      <c r="C14" s="32"/>
      <c r="D14" s="32"/>
    </row>
    <row r="15" spans="2:11" x14ac:dyDescent="0.2">
      <c r="B15" s="6" t="s">
        <v>76</v>
      </c>
      <c r="C15" s="33" t="s">
        <v>77</v>
      </c>
      <c r="D15" s="35"/>
    </row>
    <row r="16" spans="2:11" x14ac:dyDescent="0.2">
      <c r="B16" s="9" t="s">
        <v>7</v>
      </c>
      <c r="C16" s="30" t="s">
        <v>68</v>
      </c>
      <c r="D16" s="31"/>
    </row>
    <row r="17" spans="2:4" x14ac:dyDescent="0.2">
      <c r="B17" s="9" t="s">
        <v>7</v>
      </c>
      <c r="C17" s="30" t="s">
        <v>40</v>
      </c>
      <c r="D17" s="31"/>
    </row>
    <row r="58" spans="2:10" x14ac:dyDescent="0.2">
      <c r="I58" s="13"/>
      <c r="J58" s="13"/>
    </row>
    <row r="59" spans="2:10" x14ac:dyDescent="0.2">
      <c r="B59" s="5" t="s">
        <v>10</v>
      </c>
      <c r="C59" s="5" t="s">
        <v>11</v>
      </c>
      <c r="D59" s="5" t="s">
        <v>12</v>
      </c>
      <c r="E59" s="14" t="s">
        <v>47</v>
      </c>
      <c r="F59" s="14"/>
    </row>
    <row r="60" spans="2:10" x14ac:dyDescent="0.2">
      <c r="B60" s="15" t="s">
        <v>13</v>
      </c>
      <c r="C60" s="15">
        <v>1</v>
      </c>
      <c r="D60" s="15" t="s">
        <v>57</v>
      </c>
      <c r="F60" s="14"/>
    </row>
    <row r="61" spans="2:10" x14ac:dyDescent="0.2">
      <c r="B61" s="32" t="s">
        <v>14</v>
      </c>
      <c r="C61" s="32"/>
      <c r="D61" s="32"/>
      <c r="E61" s="32"/>
      <c r="F61" s="14"/>
    </row>
    <row r="62" spans="2:10" x14ac:dyDescent="0.2">
      <c r="B62" s="16"/>
      <c r="C62" s="6" t="s">
        <v>15</v>
      </c>
      <c r="D62" s="6" t="s">
        <v>16</v>
      </c>
      <c r="E62" s="6" t="s">
        <v>17</v>
      </c>
      <c r="F62" s="14"/>
    </row>
    <row r="63" spans="2:10" x14ac:dyDescent="0.2">
      <c r="B63" s="17" t="s">
        <v>18</v>
      </c>
      <c r="C63" s="9" t="s">
        <v>42</v>
      </c>
      <c r="D63" s="9"/>
      <c r="E63" s="9" t="s">
        <v>43</v>
      </c>
      <c r="F63" s="14"/>
    </row>
    <row r="64" spans="2:10" x14ac:dyDescent="0.2">
      <c r="B64" s="17" t="s">
        <v>20</v>
      </c>
      <c r="C64" s="9"/>
      <c r="D64" s="9"/>
      <c r="E64" s="9"/>
      <c r="F64" s="14"/>
    </row>
    <row r="65" spans="2:11" x14ac:dyDescent="0.2">
      <c r="B65" s="17" t="s">
        <v>21</v>
      </c>
      <c r="C65" s="9" t="s">
        <v>42</v>
      </c>
      <c r="D65" s="9"/>
      <c r="E65" s="9"/>
      <c r="F65" s="14"/>
    </row>
    <row r="66" spans="2:11" x14ac:dyDescent="0.2">
      <c r="B66" s="17" t="s">
        <v>22</v>
      </c>
      <c r="C66" s="9" t="s">
        <v>44</v>
      </c>
      <c r="D66" s="9"/>
      <c r="E66" s="9"/>
      <c r="F66" s="14"/>
    </row>
    <row r="67" spans="2:11" x14ac:dyDescent="0.2">
      <c r="B67" s="17" t="s">
        <v>23</v>
      </c>
      <c r="C67" s="9" t="s">
        <v>45</v>
      </c>
      <c r="D67" s="9"/>
      <c r="E67" s="9"/>
      <c r="F67" s="14"/>
    </row>
    <row r="68" spans="2:11" x14ac:dyDescent="0.2">
      <c r="B68" s="17" t="s">
        <v>24</v>
      </c>
      <c r="C68" s="18"/>
      <c r="D68" s="9" t="s">
        <v>34</v>
      </c>
      <c r="E68" s="9"/>
      <c r="F68" s="14"/>
    </row>
    <row r="69" spans="2:11" x14ac:dyDescent="0.2">
      <c r="B69" s="17" t="s">
        <v>25</v>
      </c>
      <c r="C69" s="18"/>
      <c r="D69" s="9"/>
      <c r="E69" s="9"/>
      <c r="F69" s="14"/>
    </row>
    <row r="70" spans="2:11" x14ac:dyDescent="0.2">
      <c r="B70" s="17" t="s">
        <v>46</v>
      </c>
      <c r="C70" s="9" t="s">
        <v>7</v>
      </c>
      <c r="D70" s="14"/>
      <c r="E70" s="14"/>
      <c r="F70" s="14"/>
    </row>
    <row r="71" spans="2:11" x14ac:dyDescent="0.2">
      <c r="B71" s="32" t="s">
        <v>62</v>
      </c>
      <c r="C71" s="32"/>
      <c r="D71" s="32"/>
    </row>
    <row r="72" spans="2:11" x14ac:dyDescent="0.2">
      <c r="B72" s="6" t="s">
        <v>3</v>
      </c>
      <c r="C72" s="6" t="s">
        <v>63</v>
      </c>
      <c r="D72" s="6" t="s">
        <v>27</v>
      </c>
      <c r="E72" s="6" t="s">
        <v>28</v>
      </c>
      <c r="F72" s="6" t="s">
        <v>17</v>
      </c>
    </row>
    <row r="73" spans="2:11" x14ac:dyDescent="0.2">
      <c r="B73" s="9" t="s">
        <v>68</v>
      </c>
      <c r="C73" s="9" t="s">
        <v>67</v>
      </c>
      <c r="D73" s="9"/>
      <c r="E73" s="9"/>
      <c r="F73" s="9" t="s">
        <v>67</v>
      </c>
    </row>
    <row r="74" spans="2:11" x14ac:dyDescent="0.2">
      <c r="B74" s="32" t="s">
        <v>26</v>
      </c>
      <c r="C74" s="32"/>
      <c r="D74" s="32"/>
      <c r="F74" s="14"/>
    </row>
    <row r="75" spans="2:11" x14ac:dyDescent="0.2">
      <c r="B75" s="6" t="s">
        <v>3</v>
      </c>
      <c r="C75" s="6" t="s">
        <v>10</v>
      </c>
      <c r="D75" s="6" t="s">
        <v>27</v>
      </c>
      <c r="E75" s="6" t="s">
        <v>29</v>
      </c>
      <c r="F75" s="33" t="s">
        <v>28</v>
      </c>
      <c r="G75" s="34"/>
      <c r="H75" s="34"/>
      <c r="I75" s="34"/>
      <c r="J75" s="34"/>
      <c r="K75" s="35"/>
    </row>
    <row r="76" spans="2:11" x14ac:dyDescent="0.2">
      <c r="B76" s="9" t="s">
        <v>40</v>
      </c>
      <c r="C76" s="9" t="s">
        <v>41</v>
      </c>
      <c r="D76" s="9" t="s">
        <v>55</v>
      </c>
      <c r="E76" s="9"/>
      <c r="F76" s="36"/>
      <c r="G76" s="37"/>
      <c r="H76" s="37"/>
      <c r="I76" s="37"/>
      <c r="J76" s="37"/>
      <c r="K76" s="38"/>
    </row>
    <row r="77" spans="2:11" x14ac:dyDescent="0.2">
      <c r="B77" s="9" t="s">
        <v>40</v>
      </c>
      <c r="C77" s="9" t="s">
        <v>38</v>
      </c>
      <c r="D77" s="9"/>
      <c r="E77" s="9"/>
      <c r="F77" s="39"/>
      <c r="G77" s="40"/>
      <c r="H77" s="40"/>
      <c r="I77" s="40"/>
      <c r="J77" s="40"/>
      <c r="K77" s="41"/>
    </row>
    <row r="78" spans="2:11" x14ac:dyDescent="0.2">
      <c r="B78" s="9" t="s">
        <v>7</v>
      </c>
      <c r="C78" s="9" t="s">
        <v>48</v>
      </c>
      <c r="D78" s="9"/>
      <c r="E78" s="9"/>
      <c r="F78" s="39"/>
      <c r="G78" s="40"/>
      <c r="H78" s="40"/>
      <c r="I78" s="40"/>
      <c r="J78" s="40"/>
      <c r="K78" s="41"/>
    </row>
    <row r="79" spans="2:11" x14ac:dyDescent="0.2">
      <c r="B79" s="17" t="s">
        <v>31</v>
      </c>
      <c r="C79" s="9">
        <v>1</v>
      </c>
      <c r="F79" s="14" t="s">
        <v>39</v>
      </c>
    </row>
    <row r="80" spans="2:11" x14ac:dyDescent="0.2">
      <c r="B80" s="17" t="s">
        <v>32</v>
      </c>
      <c r="C80" s="9">
        <v>1</v>
      </c>
    </row>
    <row r="82" spans="2:6" x14ac:dyDescent="0.2">
      <c r="B82" s="5" t="s">
        <v>10</v>
      </c>
      <c r="C82" s="5" t="s">
        <v>11</v>
      </c>
      <c r="D82" s="14"/>
      <c r="E82" s="14" t="s">
        <v>40</v>
      </c>
    </row>
    <row r="83" spans="2:6" x14ac:dyDescent="0.2">
      <c r="B83" s="15" t="s">
        <v>48</v>
      </c>
      <c r="C83" s="15">
        <v>1</v>
      </c>
    </row>
    <row r="84" spans="2:6" x14ac:dyDescent="0.2">
      <c r="B84" s="32" t="s">
        <v>14</v>
      </c>
      <c r="C84" s="32"/>
      <c r="D84" s="32"/>
      <c r="E84" s="32"/>
    </row>
    <row r="85" spans="2:6" x14ac:dyDescent="0.2">
      <c r="B85" s="16"/>
      <c r="C85" s="6" t="s">
        <v>15</v>
      </c>
      <c r="D85" s="6" t="s">
        <v>16</v>
      </c>
      <c r="E85" s="6" t="s">
        <v>17</v>
      </c>
      <c r="F85" s="6" t="s">
        <v>54</v>
      </c>
    </row>
    <row r="86" spans="2:6" x14ac:dyDescent="0.2">
      <c r="B86" s="17" t="s">
        <v>18</v>
      </c>
      <c r="C86" s="9" t="s">
        <v>42</v>
      </c>
      <c r="D86" s="9" t="s">
        <v>61</v>
      </c>
      <c r="E86" s="9" t="s">
        <v>19</v>
      </c>
      <c r="F86" s="45" t="s">
        <v>73</v>
      </c>
    </row>
    <row r="87" spans="2:6" x14ac:dyDescent="0.2">
      <c r="B87" s="17" t="s">
        <v>20</v>
      </c>
      <c r="C87" s="9"/>
      <c r="D87" s="9"/>
      <c r="E87" s="9"/>
    </row>
    <row r="88" spans="2:6" x14ac:dyDescent="0.2">
      <c r="B88" s="17" t="s">
        <v>21</v>
      </c>
      <c r="C88" s="9"/>
      <c r="D88" s="9" t="s">
        <v>33</v>
      </c>
      <c r="E88" s="9"/>
    </row>
    <row r="89" spans="2:6" x14ac:dyDescent="0.2">
      <c r="B89" s="17" t="s">
        <v>22</v>
      </c>
      <c r="C89" s="9" t="s">
        <v>44</v>
      </c>
      <c r="D89" s="9" t="s">
        <v>51</v>
      </c>
      <c r="E89" s="9"/>
    </row>
    <row r="90" spans="2:6" x14ac:dyDescent="0.2">
      <c r="B90" s="17" t="s">
        <v>23</v>
      </c>
      <c r="C90" s="9" t="s">
        <v>45</v>
      </c>
      <c r="D90" s="9"/>
      <c r="E90" s="9"/>
    </row>
    <row r="91" spans="2:6" x14ac:dyDescent="0.2">
      <c r="B91" s="17" t="s">
        <v>24</v>
      </c>
      <c r="C91" s="18"/>
      <c r="D91" s="9"/>
      <c r="E91" s="9"/>
    </row>
    <row r="92" spans="2:6" x14ac:dyDescent="0.2">
      <c r="B92" s="17" t="s">
        <v>25</v>
      </c>
      <c r="C92" s="18"/>
      <c r="D92" s="9"/>
      <c r="E92" s="9"/>
    </row>
    <row r="93" spans="2:6" x14ac:dyDescent="0.2">
      <c r="B93" s="17" t="s">
        <v>46</v>
      </c>
      <c r="C93" s="9" t="s">
        <v>40</v>
      </c>
      <c r="D93" s="14"/>
      <c r="E93" s="14"/>
    </row>
    <row r="94" spans="2:6" x14ac:dyDescent="0.2">
      <c r="B94" s="17" t="s">
        <v>60</v>
      </c>
      <c r="C94" s="9" t="s">
        <v>7</v>
      </c>
      <c r="D94" s="14"/>
      <c r="E94" s="14"/>
    </row>
    <row r="95" spans="2:6" x14ac:dyDescent="0.2">
      <c r="B95" s="32" t="s">
        <v>62</v>
      </c>
      <c r="C95" s="32"/>
      <c r="D95" s="32"/>
    </row>
    <row r="96" spans="2:6" x14ac:dyDescent="0.2">
      <c r="B96" s="6" t="s">
        <v>3</v>
      </c>
      <c r="C96" s="6" t="s">
        <v>63</v>
      </c>
      <c r="D96" s="6" t="s">
        <v>27</v>
      </c>
      <c r="E96" s="6" t="s">
        <v>28</v>
      </c>
      <c r="F96" s="6" t="s">
        <v>17</v>
      </c>
    </row>
    <row r="97" spans="2:11" x14ac:dyDescent="0.2">
      <c r="B97" s="9" t="s">
        <v>40</v>
      </c>
      <c r="C97" s="9" t="s">
        <v>64</v>
      </c>
      <c r="D97" s="9"/>
      <c r="E97" s="9"/>
      <c r="F97" s="9" t="s">
        <v>64</v>
      </c>
    </row>
    <row r="98" spans="2:11" x14ac:dyDescent="0.2">
      <c r="B98" s="9" t="s">
        <v>68</v>
      </c>
      <c r="C98" s="9" t="s">
        <v>67</v>
      </c>
      <c r="D98" s="9"/>
      <c r="E98" s="9"/>
      <c r="F98" s="9" t="s">
        <v>67</v>
      </c>
    </row>
    <row r="99" spans="2:11" x14ac:dyDescent="0.2">
      <c r="B99" s="32" t="s">
        <v>26</v>
      </c>
      <c r="C99" s="32"/>
      <c r="D99" s="32"/>
    </row>
    <row r="100" spans="2:11" x14ac:dyDescent="0.2">
      <c r="B100" s="6" t="s">
        <v>3</v>
      </c>
      <c r="C100" s="6" t="s">
        <v>10</v>
      </c>
      <c r="D100" s="6" t="s">
        <v>27</v>
      </c>
      <c r="E100" s="6" t="s">
        <v>29</v>
      </c>
      <c r="F100" s="33" t="s">
        <v>28</v>
      </c>
      <c r="G100" s="34"/>
      <c r="H100" s="34"/>
      <c r="I100" s="34"/>
      <c r="J100" s="34"/>
      <c r="K100" s="35"/>
    </row>
    <row r="101" spans="2:11" x14ac:dyDescent="0.2">
      <c r="B101" s="9" t="s">
        <v>7</v>
      </c>
      <c r="C101" s="9" t="s">
        <v>52</v>
      </c>
      <c r="D101" s="9"/>
      <c r="E101" s="9"/>
      <c r="F101" s="36"/>
      <c r="G101" s="37"/>
      <c r="H101" s="37"/>
      <c r="I101" s="37"/>
      <c r="J101" s="37"/>
      <c r="K101" s="38"/>
    </row>
    <row r="102" spans="2:11" x14ac:dyDescent="0.2">
      <c r="B102" s="9" t="s">
        <v>40</v>
      </c>
      <c r="C102" s="9" t="s">
        <v>48</v>
      </c>
      <c r="D102" s="9" t="s">
        <v>65</v>
      </c>
      <c r="E102" s="9"/>
      <c r="F102" s="30" t="s">
        <v>66</v>
      </c>
      <c r="G102" s="28"/>
      <c r="H102" s="28"/>
      <c r="I102" s="28"/>
      <c r="J102" s="28"/>
      <c r="K102" s="29"/>
    </row>
    <row r="103" spans="2:11" x14ac:dyDescent="0.2">
      <c r="B103" s="9" t="s">
        <v>40</v>
      </c>
      <c r="C103" s="9" t="s">
        <v>30</v>
      </c>
      <c r="D103" s="9"/>
      <c r="E103" s="9"/>
      <c r="F103" s="39"/>
      <c r="G103" s="40"/>
      <c r="H103" s="40"/>
      <c r="I103" s="40"/>
      <c r="J103" s="40"/>
      <c r="K103" s="41"/>
    </row>
    <row r="104" spans="2:11" x14ac:dyDescent="0.2">
      <c r="B104" s="17" t="s">
        <v>31</v>
      </c>
      <c r="C104" s="9">
        <v>2</v>
      </c>
    </row>
    <row r="105" spans="2:11" x14ac:dyDescent="0.2">
      <c r="B105" s="17" t="s">
        <v>32</v>
      </c>
      <c r="C105" s="9">
        <v>1</v>
      </c>
    </row>
    <row r="107" spans="2:11" x14ac:dyDescent="0.2">
      <c r="B107" s="5" t="s">
        <v>10</v>
      </c>
      <c r="C107" s="5" t="s">
        <v>11</v>
      </c>
      <c r="D107" s="14"/>
      <c r="E107" s="14" t="s">
        <v>49</v>
      </c>
    </row>
    <row r="108" spans="2:11" x14ac:dyDescent="0.2">
      <c r="B108" s="15" t="s">
        <v>41</v>
      </c>
      <c r="C108" s="15">
        <v>1</v>
      </c>
    </row>
    <row r="109" spans="2:11" x14ac:dyDescent="0.2">
      <c r="B109" s="32" t="s">
        <v>14</v>
      </c>
      <c r="C109" s="32"/>
      <c r="D109" s="32"/>
      <c r="E109" s="32"/>
    </row>
    <row r="110" spans="2:11" x14ac:dyDescent="0.2">
      <c r="B110" s="16"/>
      <c r="C110" s="6" t="s">
        <v>15</v>
      </c>
      <c r="D110" s="6" t="s">
        <v>16</v>
      </c>
      <c r="E110" s="6" t="s">
        <v>17</v>
      </c>
      <c r="F110" s="6" t="s">
        <v>54</v>
      </c>
    </row>
    <row r="111" spans="2:11" x14ac:dyDescent="0.2">
      <c r="B111" s="17" t="s">
        <v>18</v>
      </c>
      <c r="C111" s="9" t="s">
        <v>42</v>
      </c>
      <c r="D111" s="9" t="s">
        <v>53</v>
      </c>
      <c r="E111" s="9" t="s">
        <v>43</v>
      </c>
      <c r="F111" s="45" t="s">
        <v>74</v>
      </c>
    </row>
    <row r="112" spans="2:11" x14ac:dyDescent="0.2">
      <c r="B112" s="17" t="s">
        <v>20</v>
      </c>
      <c r="C112" s="9"/>
      <c r="D112" s="9"/>
      <c r="E112" s="9"/>
    </row>
    <row r="113" spans="2:11" x14ac:dyDescent="0.2">
      <c r="B113" s="17" t="s">
        <v>21</v>
      </c>
      <c r="C113" s="9" t="s">
        <v>42</v>
      </c>
      <c r="D113" s="9"/>
      <c r="E113" s="9"/>
    </row>
    <row r="114" spans="2:11" x14ac:dyDescent="0.2">
      <c r="B114" s="17" t="s">
        <v>22</v>
      </c>
      <c r="C114" s="9" t="s">
        <v>44</v>
      </c>
      <c r="D114" s="9"/>
      <c r="E114" s="9"/>
    </row>
    <row r="115" spans="2:11" ht="12" customHeight="1" x14ac:dyDescent="0.2">
      <c r="B115" s="17" t="s">
        <v>23</v>
      </c>
      <c r="C115" s="9" t="s">
        <v>45</v>
      </c>
      <c r="D115" s="9"/>
      <c r="E115" s="9"/>
    </row>
    <row r="116" spans="2:11" x14ac:dyDescent="0.2">
      <c r="B116" s="17" t="s">
        <v>24</v>
      </c>
      <c r="C116" s="18"/>
      <c r="D116" s="9"/>
      <c r="E116" s="9"/>
    </row>
    <row r="117" spans="2:11" x14ac:dyDescent="0.2">
      <c r="B117" s="17" t="s">
        <v>25</v>
      </c>
      <c r="C117" s="18"/>
      <c r="D117" s="9"/>
      <c r="E117" s="9"/>
    </row>
    <row r="118" spans="2:11" x14ac:dyDescent="0.2">
      <c r="B118" s="17" t="s">
        <v>46</v>
      </c>
      <c r="C118" s="9" t="s">
        <v>7</v>
      </c>
      <c r="D118" s="14"/>
      <c r="E118" s="14"/>
    </row>
    <row r="119" spans="2:11" x14ac:dyDescent="0.2">
      <c r="B119" s="32" t="s">
        <v>62</v>
      </c>
      <c r="C119" s="32"/>
      <c r="D119" s="32"/>
    </row>
    <row r="120" spans="2:11" x14ac:dyDescent="0.2">
      <c r="B120" s="6" t="s">
        <v>3</v>
      </c>
      <c r="C120" s="6" t="s">
        <v>63</v>
      </c>
      <c r="D120" s="6" t="s">
        <v>27</v>
      </c>
      <c r="E120" s="6" t="s">
        <v>28</v>
      </c>
      <c r="F120" s="6" t="s">
        <v>17</v>
      </c>
    </row>
    <row r="121" spans="2:11" x14ac:dyDescent="0.2">
      <c r="B121" s="9" t="s">
        <v>68</v>
      </c>
      <c r="C121" s="9" t="s">
        <v>67</v>
      </c>
      <c r="D121" s="9"/>
      <c r="E121" s="9"/>
      <c r="F121" s="9" t="s">
        <v>67</v>
      </c>
    </row>
    <row r="122" spans="2:11" x14ac:dyDescent="0.2">
      <c r="B122" s="32" t="s">
        <v>26</v>
      </c>
      <c r="C122" s="32"/>
      <c r="D122" s="32"/>
    </row>
    <row r="123" spans="2:11" x14ac:dyDescent="0.2">
      <c r="B123" s="6" t="s">
        <v>3</v>
      </c>
      <c r="C123" s="6" t="s">
        <v>10</v>
      </c>
      <c r="D123" s="6" t="s">
        <v>27</v>
      </c>
      <c r="E123" s="6" t="s">
        <v>29</v>
      </c>
      <c r="F123" s="33" t="s">
        <v>28</v>
      </c>
      <c r="G123" s="34"/>
      <c r="H123" s="34"/>
      <c r="I123" s="34"/>
      <c r="J123" s="34"/>
      <c r="K123" s="35"/>
    </row>
    <row r="124" spans="2:11" x14ac:dyDescent="0.2">
      <c r="B124" s="9" t="s">
        <v>40</v>
      </c>
      <c r="C124" s="9" t="s">
        <v>41</v>
      </c>
      <c r="D124" s="9" t="s">
        <v>55</v>
      </c>
      <c r="E124" s="9"/>
      <c r="F124" s="36"/>
      <c r="G124" s="37"/>
      <c r="H124" s="37"/>
      <c r="I124" s="37"/>
      <c r="J124" s="37"/>
      <c r="K124" s="38"/>
    </row>
    <row r="125" spans="2:11" x14ac:dyDescent="0.2">
      <c r="B125" s="9" t="s">
        <v>40</v>
      </c>
      <c r="C125" s="9" t="s">
        <v>38</v>
      </c>
      <c r="D125" s="9"/>
      <c r="E125" s="9"/>
      <c r="F125" s="23"/>
      <c r="G125" s="24"/>
      <c r="H125" s="24"/>
      <c r="I125" s="24"/>
      <c r="J125" s="24"/>
      <c r="K125" s="25"/>
    </row>
    <row r="126" spans="2:11" x14ac:dyDescent="0.2">
      <c r="B126" s="9" t="s">
        <v>7</v>
      </c>
      <c r="C126" s="22" t="s">
        <v>48</v>
      </c>
      <c r="D126" s="22"/>
      <c r="E126" s="22"/>
      <c r="F126" s="42"/>
      <c r="G126" s="43"/>
      <c r="H126" s="43"/>
      <c r="I126" s="43"/>
      <c r="J126" s="43"/>
      <c r="K126" s="44"/>
    </row>
    <row r="127" spans="2:11" x14ac:dyDescent="0.2">
      <c r="B127" s="17" t="s">
        <v>31</v>
      </c>
      <c r="C127" s="9">
        <v>1</v>
      </c>
    </row>
    <row r="128" spans="2:11" x14ac:dyDescent="0.2">
      <c r="B128" s="17" t="s">
        <v>32</v>
      </c>
      <c r="C128" s="9">
        <v>2</v>
      </c>
    </row>
    <row r="130" spans="2:7" x14ac:dyDescent="0.2">
      <c r="B130" s="5" t="s">
        <v>10</v>
      </c>
      <c r="C130" s="5" t="s">
        <v>11</v>
      </c>
      <c r="D130" s="14"/>
      <c r="E130" s="14" t="s">
        <v>50</v>
      </c>
    </row>
    <row r="131" spans="2:7" x14ac:dyDescent="0.2">
      <c r="B131" s="15" t="s">
        <v>38</v>
      </c>
      <c r="C131" s="15">
        <v>1</v>
      </c>
    </row>
    <row r="132" spans="2:7" x14ac:dyDescent="0.2">
      <c r="B132" s="32" t="s">
        <v>14</v>
      </c>
      <c r="C132" s="32"/>
      <c r="D132" s="32"/>
      <c r="E132" s="32"/>
    </row>
    <row r="133" spans="2:7" x14ac:dyDescent="0.2">
      <c r="B133" s="16"/>
      <c r="C133" s="6" t="s">
        <v>15</v>
      </c>
      <c r="D133" s="6" t="s">
        <v>16</v>
      </c>
      <c r="E133" s="6" t="s">
        <v>17</v>
      </c>
      <c r="F133" s="6" t="s">
        <v>54</v>
      </c>
    </row>
    <row r="134" spans="2:7" x14ac:dyDescent="0.2">
      <c r="B134" s="17" t="s">
        <v>18</v>
      </c>
      <c r="C134" s="9" t="s">
        <v>42</v>
      </c>
      <c r="D134" s="9" t="s">
        <v>53</v>
      </c>
      <c r="E134" s="9" t="s">
        <v>43</v>
      </c>
      <c r="F134" s="45" t="s">
        <v>74</v>
      </c>
    </row>
    <row r="135" spans="2:7" x14ac:dyDescent="0.2">
      <c r="B135" s="17" t="s">
        <v>20</v>
      </c>
      <c r="C135" s="9"/>
      <c r="D135" s="9"/>
      <c r="E135" s="9"/>
    </row>
    <row r="136" spans="2:7" x14ac:dyDescent="0.2">
      <c r="B136" s="17" t="s">
        <v>21</v>
      </c>
      <c r="C136" s="9" t="s">
        <v>42</v>
      </c>
      <c r="D136" s="9"/>
      <c r="E136" s="9"/>
    </row>
    <row r="137" spans="2:7" x14ac:dyDescent="0.2">
      <c r="B137" s="17" t="s">
        <v>22</v>
      </c>
      <c r="C137" s="9" t="s">
        <v>44</v>
      </c>
      <c r="D137" s="9"/>
      <c r="E137" s="9"/>
    </row>
    <row r="138" spans="2:7" x14ac:dyDescent="0.2">
      <c r="B138" s="17" t="s">
        <v>23</v>
      </c>
      <c r="C138" s="9" t="s">
        <v>45</v>
      </c>
      <c r="D138" s="9"/>
      <c r="E138" s="9"/>
    </row>
    <row r="139" spans="2:7" x14ac:dyDescent="0.2">
      <c r="B139" s="17" t="s">
        <v>24</v>
      </c>
      <c r="C139" s="18"/>
      <c r="D139" s="9"/>
      <c r="E139" s="9"/>
    </row>
    <row r="140" spans="2:7" x14ac:dyDescent="0.2">
      <c r="B140" s="17" t="s">
        <v>25</v>
      </c>
      <c r="C140" s="18"/>
      <c r="D140" s="9"/>
      <c r="E140" s="9"/>
    </row>
    <row r="141" spans="2:7" x14ac:dyDescent="0.2">
      <c r="B141" s="17" t="s">
        <v>46</v>
      </c>
      <c r="C141" s="9" t="s">
        <v>7</v>
      </c>
      <c r="D141" s="14"/>
      <c r="E141" s="14"/>
    </row>
    <row r="142" spans="2:7" x14ac:dyDescent="0.2">
      <c r="B142" s="17" t="s">
        <v>60</v>
      </c>
      <c r="C142" s="9" t="s">
        <v>40</v>
      </c>
      <c r="D142" s="14"/>
      <c r="E142" s="14"/>
    </row>
    <row r="143" spans="2:7" x14ac:dyDescent="0.2">
      <c r="B143" s="32" t="s">
        <v>62</v>
      </c>
      <c r="C143" s="32"/>
      <c r="D143" s="32"/>
    </row>
    <row r="144" spans="2:7" x14ac:dyDescent="0.2">
      <c r="B144" s="6" t="s">
        <v>3</v>
      </c>
      <c r="C144" s="6" t="s">
        <v>63</v>
      </c>
      <c r="D144" s="6" t="s">
        <v>27</v>
      </c>
      <c r="E144" s="6" t="s">
        <v>28</v>
      </c>
      <c r="F144" s="6" t="s">
        <v>17</v>
      </c>
      <c r="G144" s="6" t="s">
        <v>72</v>
      </c>
    </row>
    <row r="145" spans="2:11" x14ac:dyDescent="0.2">
      <c r="B145" s="9" t="s">
        <v>68</v>
      </c>
      <c r="C145" s="9" t="s">
        <v>67</v>
      </c>
      <c r="D145" s="9"/>
      <c r="E145" s="9"/>
      <c r="F145" s="9"/>
      <c r="G145" s="9" t="s">
        <v>7</v>
      </c>
    </row>
    <row r="146" spans="2:11" x14ac:dyDescent="0.2">
      <c r="B146" s="32" t="s">
        <v>26</v>
      </c>
      <c r="C146" s="32"/>
      <c r="D146" s="32"/>
    </row>
    <row r="147" spans="2:11" x14ac:dyDescent="0.2">
      <c r="B147" s="6" t="s">
        <v>3</v>
      </c>
      <c r="C147" s="6" t="s">
        <v>10</v>
      </c>
      <c r="D147" s="6" t="s">
        <v>27</v>
      </c>
      <c r="E147" s="6" t="s">
        <v>29</v>
      </c>
      <c r="F147" s="33" t="s">
        <v>28</v>
      </c>
      <c r="G147" s="34"/>
      <c r="H147" s="34"/>
      <c r="I147" s="34"/>
      <c r="J147" s="34"/>
      <c r="K147" s="35"/>
    </row>
    <row r="148" spans="2:11" x14ac:dyDescent="0.2">
      <c r="B148" s="9" t="s">
        <v>40</v>
      </c>
      <c r="C148" s="9" t="s">
        <v>38</v>
      </c>
      <c r="D148" s="9"/>
      <c r="E148" s="9"/>
      <c r="F148" s="36"/>
      <c r="G148" s="37"/>
      <c r="H148" s="37"/>
      <c r="I148" s="37"/>
      <c r="J148" s="37"/>
      <c r="K148" s="38"/>
    </row>
    <row r="149" spans="2:11" x14ac:dyDescent="0.2">
      <c r="B149" s="9" t="s">
        <v>7</v>
      </c>
      <c r="C149" s="9" t="s">
        <v>30</v>
      </c>
      <c r="D149" s="9"/>
      <c r="E149" s="9"/>
      <c r="F149" s="36"/>
      <c r="G149" s="37"/>
      <c r="H149" s="37"/>
      <c r="I149" s="37"/>
      <c r="J149" s="37"/>
      <c r="K149" s="38"/>
    </row>
    <row r="150" spans="2:11" x14ac:dyDescent="0.2">
      <c r="B150" s="17" t="s">
        <v>31</v>
      </c>
      <c r="C150" s="9">
        <v>2</v>
      </c>
    </row>
    <row r="151" spans="2:11" x14ac:dyDescent="0.2">
      <c r="B151" s="17" t="s">
        <v>32</v>
      </c>
      <c r="C151" s="9">
        <v>2</v>
      </c>
    </row>
  </sheetData>
  <sheetProtection selectLockedCells="1" selectUnlockedCells="1"/>
  <mergeCells count="29">
    <mergeCell ref="F126:K126"/>
    <mergeCell ref="B71:D71"/>
    <mergeCell ref="B119:D119"/>
    <mergeCell ref="B143:D143"/>
    <mergeCell ref="B14:D14"/>
    <mergeCell ref="C15:D15"/>
    <mergeCell ref="G2:K2"/>
    <mergeCell ref="B61:E61"/>
    <mergeCell ref="B84:E84"/>
    <mergeCell ref="B74:D74"/>
    <mergeCell ref="F149:K149"/>
    <mergeCell ref="B132:E132"/>
    <mergeCell ref="B122:D122"/>
    <mergeCell ref="B146:D146"/>
    <mergeCell ref="B109:E109"/>
    <mergeCell ref="F148:K148"/>
    <mergeCell ref="F100:K100"/>
    <mergeCell ref="F101:K101"/>
    <mergeCell ref="F123:K123"/>
    <mergeCell ref="F124:K124"/>
    <mergeCell ref="F147:K147"/>
    <mergeCell ref="F103:K103"/>
    <mergeCell ref="B99:D99"/>
    <mergeCell ref="B10:D10"/>
    <mergeCell ref="F75:K75"/>
    <mergeCell ref="F76:K76"/>
    <mergeCell ref="F78:K78"/>
    <mergeCell ref="F77:K77"/>
    <mergeCell ref="B95:D9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18" max="11" man="1"/>
    <brk id="57" max="16383" man="1"/>
    <brk id="81" max="11" man="1"/>
    <brk id="106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opLeftCell="A25" workbookViewId="0">
      <selection activeCell="A35" sqref="A35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 completes="&amp;CHAR(34)&amp;Schedules!C3&amp;CHAR(34)&amp;"&gt;"</f>
        <v>&lt;forecast seriesName="Pneumo65" completes="PCV,PPSV"&gt;</v>
      </c>
    </row>
    <row r="2" spans="1:1" x14ac:dyDescent="0.2">
      <c r="A2" s="19" t="str">
        <f>IF(Schedules!B12="","","  &lt;transition name="&amp;CHAR(34)&amp;Schedules!B12&amp;CHAR(34)&amp;" age="&amp;CHAR(34)&amp;Schedules!C12&amp;CHAR(34)&amp;" vaccineId="&amp;CHAR(34)&amp;Schedules!D12&amp;CHAR(34)&amp;"/&gt;")</f>
        <v/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vaccineName="PCV13" vaccineIds="3143"/&gt;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vaccineName="PPSV" vaccineIds="155"/&gt;</v>
      </c>
    </row>
    <row r="5" spans="1:1" x14ac:dyDescent="0.2">
      <c r="A5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indication="Age 19 Years" label="PCV-13"&gt;</v>
      </c>
    </row>
    <row r="6" spans="1:1" x14ac:dyDescent="0.2">
      <c r="A6" s="20" t="str">
        <f>"    &lt;pos row="&amp;CHAR(34)&amp;Schedules!C80&amp;CHAR(34)&amp;" column="&amp;CHAR(34)&amp;Schedules!C79&amp;CHAR(34)&amp;"/&gt;"</f>
        <v xml:space="preserve">    &lt;pos row="1" column="1"/&gt;</v>
      </c>
    </row>
    <row r="7" spans="1:1" x14ac:dyDescent="0.2">
      <c r="A7" s="20" t="str">
        <f>"    &lt;valid age="&amp;CHAR(34)&amp;Schedules!C63&amp;CHAR(34)&amp;" interval="&amp;CHAR(34)&amp;Schedules!D63&amp;CHAR(34)&amp;" grace="&amp;CHAR(34)&amp;Schedules!E63&amp;CHAR(34)&amp;" intervalGrace="&amp;CHAR(34)&amp;Schedules!F63&amp;CHAR(34)&amp;"/&gt;"</f>
        <v xml:space="preserve">    &lt;valid age="65 years" interval="" grace="46 years" intervalGrace=""/&gt;</v>
      </c>
    </row>
    <row r="8" spans="1:1" x14ac:dyDescent="0.2">
      <c r="A8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age="" interval="" grace=""/&gt;</v>
      </c>
    </row>
    <row r="9" spans="1:1" x14ac:dyDescent="0.2">
      <c r="A9" s="20" t="str">
        <f>"    &lt;due age="&amp;CHAR(34)&amp;Schedules!C65&amp;CHAR(34)&amp;" interval="&amp;CHAR(34)&amp;Schedules!D65&amp;CHAR(34)&amp;" grace="&amp;CHAR(34)&amp;Schedules!E65&amp;CHAR(34)&amp;"/&gt;"</f>
        <v xml:space="preserve">    &lt;due age="65 years" interval="" grace=""/&gt;</v>
      </c>
    </row>
    <row r="10" spans="1:1" x14ac:dyDescent="0.2">
      <c r="A10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age="66 years" interval="" grace=""/&gt;</v>
      </c>
    </row>
    <row r="11" spans="1:1" x14ac:dyDescent="0.2">
      <c r="A11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age="120 years" interval="" grace=""/&gt;</v>
      </c>
    </row>
    <row r="12" spans="1:1" x14ac:dyDescent="0.2">
      <c r="A12" s="20" t="str">
        <f>"    &lt;after-invalid interval="&amp;CHAR(34)&amp;Schedules!D68&amp;CHAR(34)&amp;" grace="&amp;CHAR(34)&amp;Schedules!E68&amp;CHAR(34)&amp;"/&gt;"</f>
        <v xml:space="preserve">    &lt;after-invalid interval="0 days" grace=""/&gt;</v>
      </c>
    </row>
    <row r="13" spans="1:1" x14ac:dyDescent="0.2">
      <c r="A13" s="20" t="str">
        <f>"    &lt;before-previous interval="&amp;CHAR(34)&amp;Schedules!D69&amp;CHAR(34)&amp;"/&gt;"</f>
        <v xml:space="preserve">    &lt;before-previous interval=""/&gt;</v>
      </c>
    </row>
    <row r="14" spans="1:1" x14ac:dyDescent="0.2">
      <c r="A14" s="20" t="str">
        <f>"    &lt;recommend seriesName="&amp;CHAR(34)&amp;Schedules!C70&amp;CHAR(34)&amp;"/&gt;"</f>
        <v xml:space="preserve">    &lt;recommend seriesName="PCV13"/&gt;</v>
      </c>
    </row>
    <row r="15" spans="1:1" x14ac:dyDescent="0.2">
      <c r="A15" s="21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vaccineName="PPSV" schedule="C1" age="65 years -4 days" reason="" historyOfVaccineName=""/&gt;</v>
      </c>
    </row>
    <row r="16" spans="1:1" x14ac:dyDescent="0.2">
      <c r="A16" s="21" t="str">
        <f>"    &lt;indicate vaccineName="&amp;CHAR(34)&amp;Schedules!B77&amp;CHAR(34)&amp;" schedule="&amp;CHAR(34)&amp;Schedules!C77&amp;CHAR(34)&amp;" age="&amp;CHAR(34)&amp;Schedules!D77&amp;CHAR(34)&amp;" reason="&amp;CHAR(34)&amp;Schedules!F77&amp;CHAR(34)&amp;" historyOfVaccineName="&amp;CHAR(34)&amp;Schedules!E77&amp;CHAR(34)&amp;"/&gt;"</f>
        <v xml:space="preserve">    &lt;indicate vaccineName="PPSV" schedule="C2" age="" reason="" historyOfVaccineName=""/&gt;</v>
      </c>
    </row>
    <row r="17" spans="1:1" x14ac:dyDescent="0.2">
      <c r="A17" s="21" t="str">
        <f>"    &lt;indicate vaccineName="&amp;CHAR(34)&amp;Schedules!B78&amp;CHAR(34)&amp;" schedule="&amp;CHAR(34)&amp;Schedules!C78&amp;CHAR(34)&amp;" age="&amp;CHAR(34)&amp;Schedules!D78&amp;CHAR(34)&amp;" reason="&amp;CHAR(34)&amp;Schedules!F78&amp;CHAR(34)&amp;" historyOfVaccineName="&amp;CHAR(34)&amp;Schedules!E78&amp;CHAR(34)&amp;"/&gt;"</f>
        <v xml:space="preserve">    &lt;indicate vaccineName="PCV13" schedule="S1" age="" reason="" historyOfVaccineName=""/&gt;</v>
      </c>
    </row>
    <row r="18" spans="1:1" x14ac:dyDescent="0.2">
      <c r="A18" s="20" t="str">
        <f>"  &lt;/schedule&gt;"</f>
        <v xml:space="preserve">  &lt;/schedule&gt;</v>
      </c>
    </row>
    <row r="19" spans="1:1" x14ac:dyDescent="0.2">
      <c r="A19" s="20" t="str">
        <f>"  &lt;schedule scheduleName="&amp;CHAR(34)&amp;Schedules!B83&amp;CHAR(34)&amp;" dose="&amp;CHAR(34)&amp;Schedules!C83&amp;CHAR(34)&amp;" indication="&amp;CHAR(34)&amp;Schedules!D83&amp;CHAR(34)&amp;" label="&amp;CHAR(34)&amp;Schedules!E82&amp;CHAR(34)&amp;"&gt;"</f>
        <v xml:space="preserve">  &lt;schedule scheduleName="S1" dose="1" indication="" label="PPSV"&gt;</v>
      </c>
    </row>
    <row r="20" spans="1:1" x14ac:dyDescent="0.2">
      <c r="A20" s="20" t="str">
        <f>"    &lt;pos row="&amp;CHAR(34)&amp;Schedules!C105&amp;CHAR(34)&amp;" column="&amp;CHAR(34)&amp;Schedules!C104&amp;CHAR(34)&amp;"/&gt;"</f>
        <v xml:space="preserve">    &lt;pos row="1" column="2"/&gt;</v>
      </c>
    </row>
    <row r="21" spans="1:1" x14ac:dyDescent="0.2">
      <c r="A21" s="20" t="str">
        <f>"    &lt;valid age="&amp;CHAR(34)&amp;Schedules!C86&amp;CHAR(34)&amp;" interval="&amp;CHAR(34)&amp;Schedules!D86&amp;CHAR(34)&amp;" grace="&amp;CHAR(34)&amp;Schedules!E86&amp;CHAR(34)&amp;" intervalGrace="&amp;CHAR(34)&amp;Schedules!F86&amp;CHAR(34)&amp;"/&gt;"</f>
        <v xml:space="preserve">    &lt;valid age="65 years" interval="8 weeks" grace="4 days" intervalGrace="4 weeks 4 days"/&gt;</v>
      </c>
    </row>
    <row r="22" spans="1:1" x14ac:dyDescent="0.2">
      <c r="A22" s="20" t="str">
        <f>"    &lt;early age="&amp;CHAR(34)&amp;Schedules!C87&amp;CHAR(34)&amp;" interval="&amp;CHAR(34)&amp;Schedules!D87&amp;CHAR(34)&amp;" grace="&amp;CHAR(34)&amp;Schedules!E87&amp;CHAR(34)&amp;"/&gt;"</f>
        <v xml:space="preserve">    &lt;early age="" interval="" grace=""/&gt;</v>
      </c>
    </row>
    <row r="23" spans="1:1" x14ac:dyDescent="0.2">
      <c r="A23" s="20" t="str">
        <f>"    &lt;due age="&amp;CHAR(34)&amp;Schedules!C88&amp;CHAR(34)&amp;" interval="&amp;CHAR(34)&amp;Schedules!D88&amp;CHAR(34)&amp;" grace="&amp;CHAR(34)&amp;Schedules!E88&amp;CHAR(34)&amp;"/&gt;"</f>
        <v xml:space="preserve">    &lt;due age="" interval="6 months" grace=""/&gt;</v>
      </c>
    </row>
    <row r="24" spans="1:1" x14ac:dyDescent="0.2">
      <c r="A24" s="20" t="str">
        <f>"    &lt;overdue age="&amp;CHAR(34)&amp;Schedules!C89&amp;CHAR(34)&amp;" interval="&amp;CHAR(34)&amp;Schedules!D89&amp;CHAR(34)&amp;" grace="&amp;CHAR(34)&amp;Schedules!E89&amp;CHAR(34)&amp;"/&gt;"</f>
        <v xml:space="preserve">    &lt;overdue age="66 years" interval="13 months" grace=""/&gt;</v>
      </c>
    </row>
    <row r="25" spans="1:1" x14ac:dyDescent="0.2">
      <c r="A25" s="20" t="str">
        <f>"    &lt;finished age="&amp;CHAR(34)&amp;Schedules!C90&amp;CHAR(34)&amp;" interval="&amp;CHAR(34)&amp;Schedules!D90&amp;CHAR(34)&amp;" grace="&amp;CHAR(34)&amp;Schedules!E90&amp;CHAR(34)&amp;"/&gt;"</f>
        <v xml:space="preserve">    &lt;finished age="120 years" interval="" grace=""/&gt;</v>
      </c>
    </row>
    <row r="26" spans="1:1" x14ac:dyDescent="0.2">
      <c r="A26" s="20" t="str">
        <f>"    &lt;after-invalid interval="&amp;CHAR(34)&amp;Schedules!D91&amp;CHAR(34)&amp;" grace="&amp;CHAR(34)&amp;Schedules!E91&amp;CHAR(34)&amp;"/&gt;"</f>
        <v xml:space="preserve">    &lt;after-invalid interval="" grace=""/&gt;</v>
      </c>
    </row>
    <row r="27" spans="1:1" x14ac:dyDescent="0.2">
      <c r="A27" s="20" t="str">
        <f>"    &lt;before-previous interval="&amp;CHAR(34)&amp;Schedules!D92&amp;CHAR(34)&amp;"/&gt;"</f>
        <v xml:space="preserve">    &lt;before-previous interval=""/&gt;</v>
      </c>
    </row>
    <row r="28" spans="1:1" x14ac:dyDescent="0.2">
      <c r="A28" s="20" t="str">
        <f>"    &lt;recommend seriesName="&amp;CHAR(34)&amp;Schedules!C93&amp;CHAR(34)&amp;"/&gt;"</f>
        <v xml:space="preserve">    &lt;recommend seriesName="PPSV"/&gt;</v>
      </c>
    </row>
    <row r="29" spans="1:1" x14ac:dyDescent="0.2">
      <c r="A29" s="20" t="str">
        <f>"    &lt;completed seriesName="&amp;CHAR(34)&amp;Schedules!C94&amp;CHAR(34)&amp;"/&gt;"</f>
        <v xml:space="preserve">    &lt;completed seriesName="PCV13"/&gt;</v>
      </c>
    </row>
    <row r="30" spans="1:1" x14ac:dyDescent="0.2">
      <c r="A30" s="20" t="str">
        <f>"    &lt;contraindicate vaccineName="&amp;CHAR(34)&amp;Schedules!B97&amp;CHAR(34)&amp;" afterInterval="&amp;CHAR(34)&amp;Schedules!C97&amp;CHAR(34)&amp;" age="&amp;CHAR(34)&amp;Schedules!D97&amp;CHAR(34)&amp;" reason="&amp;CHAR(34)&amp;Schedules!E97&amp;CHAR(34)&amp;" grace="&amp;CHAR(34)&amp;Schedules!F97&amp;CHAR(34)&amp;"/&gt;"</f>
        <v xml:space="preserve">    &lt;contraindicate vaccineName="PPSV" afterInterval="5 years" age="" reason="" grace="5 years"/&gt;</v>
      </c>
    </row>
    <row r="31" spans="1:1" x14ac:dyDescent="0.2">
      <c r="A31" s="21" t="str">
        <f>"    &lt;indicate vaccineName="&amp;CHAR(34)&amp;Schedules!B101&amp;CHAR(34)&amp;" schedule="&amp;CHAR(34)&amp;Schedules!C101&amp;CHAR(34)&amp;" age="&amp;CHAR(34)&amp;Schedules!D101&amp;CHAR(34)&amp;" reason="&amp;CHAR(34)&amp;Schedules!F101&amp;CHAR(34)&amp;" historyOfVaccineName="&amp;CHAR(34)&amp;Schedules!E101&amp;CHAR(34)&amp;"/&gt;"</f>
        <v xml:space="preserve">    &lt;indicate vaccineName="PCV13" schedule="INVALID" age="" reason="" historyOfVaccineName=""/&gt;</v>
      </c>
    </row>
    <row r="32" spans="1:1" x14ac:dyDescent="0.2">
      <c r="A32" s="21" t="str">
        <f>"    &lt;indicate vaccineName="&amp;CHAR(34)&amp;Schedules!B102&amp;CHAR(34)&amp;" schedule="&amp;CHAR(34)&amp;Schedules!C102&amp;CHAR(34)&amp;" age="&amp;CHAR(34)&amp;Schedules!D102&amp;CHAR(34)&amp;" reason="&amp;CHAR(34)&amp;Schedules!F102&amp;CHAR(34)&amp;" historyOfVaccineName="&amp;CHAR(34)&amp;Schedules!E102&amp;CHAR(34)&amp;"/&gt;"</f>
        <v xml:space="preserve">    &lt;indicate vaccineName="PPSV" schedule="S1" age="65 years -4 d" reason="One dose of PPSV required after 65 years of age." historyOfVaccineName=""/&gt;</v>
      </c>
    </row>
    <row r="33" spans="1:1" x14ac:dyDescent="0.2">
      <c r="A33" s="21" t="str">
        <f>"    &lt;indicate vaccineName="&amp;CHAR(34)&amp;Schedules!B103&amp;CHAR(34)&amp;" schedule="&amp;CHAR(34)&amp;Schedules!C103&amp;CHAR(34)&amp;" age="&amp;CHAR(34)&amp;Schedules!D103&amp;CHAR(34)&amp;" reason="&amp;CHAR(34)&amp;Schedules!F103&amp;CHAR(34)&amp;" historyOfVaccineName="&amp;CHAR(34)&amp;Schedules!E103&amp;CHAR(34)&amp;"/&gt;"</f>
        <v xml:space="preserve">    &lt;indicate vaccineName="PPSV" schedule="COMPLETE" age="" reason="" historyOfVaccineName=""/&gt;</v>
      </c>
    </row>
    <row r="34" spans="1:1" x14ac:dyDescent="0.2">
      <c r="A34" s="20" t="str">
        <f>"  &lt;/schedule&gt;"</f>
        <v xml:space="preserve">  &lt;/schedule&gt;</v>
      </c>
    </row>
    <row r="35" spans="1:1" x14ac:dyDescent="0.2">
      <c r="A35" s="20" t="str">
        <f>"  &lt;schedule scheduleName="&amp;CHAR(34)&amp;Schedules!B108&amp;CHAR(34)&amp;" dose="&amp;CHAR(34)&amp;Schedules!C108&amp;CHAR(34)&amp;" indication="&amp;CHAR(34)&amp;Schedules!D108&amp;CHAR(34)&amp;" label="&amp;CHAR(34)&amp;Schedules!E107&amp;CHAR(34)&amp;"&gt;"</f>
        <v xml:space="preserve">  &lt;schedule scheduleName="C1" dose="1" indication="" label="PCV-13 after PPSV"&gt;</v>
      </c>
    </row>
    <row r="36" spans="1:1" x14ac:dyDescent="0.2">
      <c r="A36" s="20" t="str">
        <f>"    &lt;pos row="&amp;CHAR(34)&amp;Schedules!C128&amp;CHAR(34)&amp;" column="&amp;CHAR(34)&amp;Schedules!C127&amp;CHAR(34)&amp;"/&gt;"</f>
        <v xml:space="preserve">    &lt;pos row="2" column="1"/&gt;</v>
      </c>
    </row>
    <row r="37" spans="1:1" x14ac:dyDescent="0.2">
      <c r="A37" s="20" t="str">
        <f>"    &lt;valid age="&amp;CHAR(34)&amp;Schedules!C111&amp;CHAR(34)&amp;" interval="&amp;CHAR(34)&amp;Schedules!D111&amp;CHAR(34)&amp;" grace="&amp;CHAR(34)&amp;Schedules!E111&amp;CHAR(34)&amp;" intervalGrace="&amp;CHAR(34)&amp;Schedules!F111&amp;CHAR(34)&amp;"/&gt;"</f>
        <v xml:space="preserve">    &lt;valid age="65 years" interval="1 year" grace="46 years" intervalGrace="1 y -4 w 4 d"/&gt;</v>
      </c>
    </row>
    <row r="38" spans="1:1" x14ac:dyDescent="0.2">
      <c r="A38" s="20" t="str">
        <f>"    &lt;early age="&amp;CHAR(34)&amp;Schedules!C112&amp;CHAR(34)&amp;" interval="&amp;CHAR(34)&amp;Schedules!D112&amp;CHAR(34)&amp;" grace="&amp;CHAR(34)&amp;Schedules!E112&amp;CHAR(34)&amp;"/&gt;"</f>
        <v xml:space="preserve">    &lt;early age="" interval="" grace=""/&gt;</v>
      </c>
    </row>
    <row r="39" spans="1:1" x14ac:dyDescent="0.2">
      <c r="A39" s="20" t="str">
        <f>"    &lt;due age="&amp;CHAR(34)&amp;Schedules!C113&amp;CHAR(34)&amp;" interval="&amp;CHAR(34)&amp;Schedules!D113&amp;CHAR(34)&amp;" grace="&amp;CHAR(34)&amp;Schedules!E113&amp;CHAR(34)&amp;"/&gt;"</f>
        <v xml:space="preserve">    &lt;due age="65 years" interval="" grace=""/&gt;</v>
      </c>
    </row>
    <row r="40" spans="1:1" x14ac:dyDescent="0.2">
      <c r="A40" s="20" t="str">
        <f>"    &lt;overdue age="&amp;CHAR(34)&amp;Schedules!C114&amp;CHAR(34)&amp;" interval="&amp;CHAR(34)&amp;Schedules!D114&amp;CHAR(34)&amp;" grace="&amp;CHAR(34)&amp;Schedules!E114&amp;CHAR(34)&amp;"/&gt;"</f>
        <v xml:space="preserve">    &lt;overdue age="66 years" interval="" grace=""/&gt;</v>
      </c>
    </row>
    <row r="41" spans="1:1" x14ac:dyDescent="0.2">
      <c r="A41" s="20" t="str">
        <f>"    &lt;finished age="&amp;CHAR(34)&amp;Schedules!C115&amp;CHAR(34)&amp;" interval="&amp;CHAR(34)&amp;Schedules!D115&amp;CHAR(34)&amp;" grace="&amp;CHAR(34)&amp;Schedules!E115&amp;CHAR(34)&amp;"/&gt;"</f>
        <v xml:space="preserve">    &lt;finished age="120 years" interval="" grace=""/&gt;</v>
      </c>
    </row>
    <row r="42" spans="1:1" x14ac:dyDescent="0.2">
      <c r="A42" s="20" t="str">
        <f>"    &lt;after-invalid interval="&amp;CHAR(34)&amp;Schedules!D116&amp;CHAR(34)&amp;" grace="&amp;CHAR(34)&amp;Schedules!E116&amp;CHAR(34)&amp;"/&gt;"</f>
        <v xml:space="preserve">    &lt;after-invalid interval="" grace=""/&gt;</v>
      </c>
    </row>
    <row r="43" spans="1:1" x14ac:dyDescent="0.2">
      <c r="A43" s="20" t="str">
        <f>"    &lt;before-previous interval="&amp;CHAR(34)&amp;Schedules!D117&amp;CHAR(34)&amp;"/&gt;"</f>
        <v xml:space="preserve">    &lt;before-previous interval=""/&gt;</v>
      </c>
    </row>
    <row r="44" spans="1:1" x14ac:dyDescent="0.2">
      <c r="A44" s="20" t="str">
        <f>"    &lt;recommend seriesName="&amp;CHAR(34)&amp;Schedules!C118&amp;CHAR(34)&amp;"/&gt;"</f>
        <v xml:space="preserve">    &lt;recommend seriesName="PCV13"/&gt;</v>
      </c>
    </row>
    <row r="45" spans="1:1" x14ac:dyDescent="0.2">
      <c r="A45" s="21" t="str">
        <f>"    &lt;indicate vaccineName="&amp;CHAR(34)&amp;Schedules!B124&amp;CHAR(34)&amp;" schedule="&amp;CHAR(34)&amp;Schedules!C124&amp;CHAR(34)&amp;" age="&amp;CHAR(34)&amp;Schedules!D124&amp;CHAR(34)&amp;" reason="&amp;CHAR(34)&amp;Schedules!F124&amp;CHAR(34)&amp;" historyOfVaccineName="&amp;CHAR(34)&amp;Schedules!E124&amp;CHAR(34)&amp;"/&gt;"</f>
        <v xml:space="preserve">    &lt;indicate vaccineName="PPSV" schedule="C1" age="65 years -4 days" reason="" historyOfVaccineName=""/&gt;</v>
      </c>
    </row>
    <row r="46" spans="1:1" x14ac:dyDescent="0.2">
      <c r="A46" s="21" t="str">
        <f>"    &lt;indicate vaccineName="&amp;CHAR(34)&amp;Schedules!B125&amp;CHAR(34)&amp;" schedule="&amp;CHAR(34)&amp;Schedules!C125&amp;CHAR(34)&amp;" age="&amp;CHAR(34)&amp;Schedules!D125&amp;CHAR(34)&amp;" reason="&amp;CHAR(34)&amp;Schedules!F125&amp;CHAR(34)&amp;" historyOfVaccineName="&amp;CHAR(34)&amp;Schedules!E125&amp;CHAR(34)&amp;"/&gt;"</f>
        <v xml:space="preserve">    &lt;indicate vaccineName="PPSV" schedule="C2" age="" reason="" historyOfVaccineName=""/&gt;</v>
      </c>
    </row>
    <row r="47" spans="1:1" x14ac:dyDescent="0.2">
      <c r="A47" s="21" t="str">
        <f>"    &lt;indicate vaccineName="&amp;CHAR(34)&amp;Schedules!B126&amp;CHAR(34)&amp;" schedule="&amp;CHAR(34)&amp;Schedules!C126&amp;CHAR(34)&amp;" age="&amp;CHAR(34)&amp;Schedules!D126&amp;CHAR(34)&amp;" reason="&amp;CHAR(34)&amp;Schedules!F126&amp;CHAR(34)&amp;" historyOfVaccineName="&amp;CHAR(34)&amp;Schedules!E126&amp;CHAR(34)&amp;"/&gt;"</f>
        <v xml:space="preserve">    &lt;indicate vaccineName="PCV13" schedule="S1" age="" reason="" historyOfVaccineName=""/&gt;</v>
      </c>
    </row>
    <row r="48" spans="1:1" x14ac:dyDescent="0.2">
      <c r="A48" s="20" t="str">
        <f>"  &lt;/schedule&gt;"</f>
        <v xml:space="preserve">  &lt;/schedule&gt;</v>
      </c>
    </row>
    <row r="49" spans="1:1" x14ac:dyDescent="0.2">
      <c r="A49" s="20" t="str">
        <f>"  &lt;schedule scheduleName="&amp;CHAR(34)&amp;Schedules!B131&amp;CHAR(34)&amp;" dose="&amp;CHAR(34)&amp;Schedules!C131&amp;CHAR(34)&amp;" indication="&amp;CHAR(34)&amp;Schedules!D131&amp;CHAR(34)&amp;" label="&amp;CHAR(34)&amp;Schedules!E130&amp;CHAR(34)&amp;"&gt;"</f>
        <v xml:space="preserve">  &lt;schedule scheduleName="C2" dose="1" indication="" label="PCV-13 after PPSVs"&gt;</v>
      </c>
    </row>
    <row r="50" spans="1:1" x14ac:dyDescent="0.2">
      <c r="A50" s="20" t="str">
        <f>"    &lt;pos row="&amp;CHAR(34)&amp;Schedules!C151&amp;CHAR(34)&amp;" column="&amp;CHAR(34)&amp;Schedules!C150&amp;CHAR(34)&amp;"/&gt;"</f>
        <v xml:space="preserve">    &lt;pos row="2" column="2"/&gt;</v>
      </c>
    </row>
    <row r="51" spans="1:1" x14ac:dyDescent="0.2">
      <c r="A51" s="20" t="str">
        <f>"    &lt;valid age="&amp;CHAR(34)&amp;Schedules!C134&amp;CHAR(34)&amp;" interval="&amp;CHAR(34)&amp;Schedules!D134&amp;CHAR(34)&amp;" grace="&amp;CHAR(34)&amp;Schedules!E134&amp;CHAR(34)&amp;" intervalGrace="&amp;CHAR(34)&amp;Schedules!F134&amp;CHAR(34)&amp;"/&gt;"</f>
        <v xml:space="preserve">    &lt;valid age="65 years" interval="1 year" grace="46 years" intervalGrace="1 y -4 w 4 d"/&gt;</v>
      </c>
    </row>
    <row r="52" spans="1:1" x14ac:dyDescent="0.2">
      <c r="A52" s="20" t="str">
        <f>"    &lt;early age="&amp;CHAR(34)&amp;Schedules!C135&amp;CHAR(34)&amp;" interval="&amp;CHAR(34)&amp;Schedules!D135&amp;CHAR(34)&amp;" grace="&amp;CHAR(34)&amp;Schedules!E135&amp;CHAR(34)&amp;"/&gt;"</f>
        <v xml:space="preserve">    &lt;early age="" interval="" grace=""/&gt;</v>
      </c>
    </row>
    <row r="53" spans="1:1" x14ac:dyDescent="0.2">
      <c r="A53" s="20" t="str">
        <f>"    &lt;due age="&amp;CHAR(34)&amp;Schedules!C136&amp;CHAR(34)&amp;" interval="&amp;CHAR(34)&amp;Schedules!D136&amp;CHAR(34)&amp;" grace="&amp;CHAR(34)&amp;Schedules!E136&amp;CHAR(34)&amp;"/&gt;"</f>
        <v xml:space="preserve">    &lt;due age="65 years" interval="" grace=""/&gt;</v>
      </c>
    </row>
    <row r="54" spans="1:1" x14ac:dyDescent="0.2">
      <c r="A54" s="20" t="str">
        <f>"    &lt;overdue age="&amp;CHAR(34)&amp;Schedules!C137&amp;CHAR(34)&amp;" interval="&amp;CHAR(34)&amp;Schedules!D137&amp;CHAR(34)&amp;" grace="&amp;CHAR(34)&amp;Schedules!E137&amp;CHAR(34)&amp;"/&gt;"</f>
        <v xml:space="preserve">    &lt;overdue age="66 years" interval="" grace=""/&gt;</v>
      </c>
    </row>
    <row r="55" spans="1:1" x14ac:dyDescent="0.2">
      <c r="A55" s="20" t="str">
        <f>"    &lt;finished age="&amp;CHAR(34)&amp;Schedules!C138&amp;CHAR(34)&amp;" interval="&amp;CHAR(34)&amp;Schedules!D138&amp;CHAR(34)&amp;" grace="&amp;CHAR(34)&amp;Schedules!E138&amp;CHAR(34)&amp;"/&gt;"</f>
        <v xml:space="preserve">    &lt;finished age="120 years" interval="" grace=""/&gt;</v>
      </c>
    </row>
    <row r="56" spans="1:1" x14ac:dyDescent="0.2">
      <c r="A56" s="20" t="str">
        <f>"    &lt;after-invalid interval="&amp;CHAR(34)&amp;Schedules!D139&amp;CHAR(34)&amp;" grace="&amp;CHAR(34)&amp;Schedules!E139&amp;CHAR(34)&amp;"/&gt;"</f>
        <v xml:space="preserve">    &lt;after-invalid interval="" grace=""/&gt;</v>
      </c>
    </row>
    <row r="57" spans="1:1" x14ac:dyDescent="0.2">
      <c r="A57" s="20" t="str">
        <f>"    &lt;before-previous interval="&amp;CHAR(34)&amp;Schedules!D140&amp;CHAR(34)&amp;"/&gt;"</f>
        <v xml:space="preserve">    &lt;before-previous interval=""/&gt;</v>
      </c>
    </row>
    <row r="58" spans="1:1" x14ac:dyDescent="0.2">
      <c r="A58" s="20" t="str">
        <f>"    &lt;recommend seriesName="&amp;CHAR(34)&amp;Schedules!C141&amp;CHAR(34)&amp;"/&gt;"</f>
        <v xml:space="preserve">    &lt;recommend seriesName="PCV13"/&gt;</v>
      </c>
    </row>
    <row r="59" spans="1:1" x14ac:dyDescent="0.2">
      <c r="A59" s="20" t="str">
        <f>"    &lt;completed seriesName="&amp;CHAR(34)&amp;Schedules!C142&amp;CHAR(34)&amp;"/&gt;"</f>
        <v xml:space="preserve">    &lt;completed seriesName="PPSV"/&gt;</v>
      </c>
    </row>
    <row r="60" spans="1:1" x14ac:dyDescent="0.2">
      <c r="A60" s="21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historyOfVaccineName="&amp;CHAR(34)&amp;Schedules!E148&amp;CHAR(34)&amp;"/&gt;"</f>
        <v xml:space="preserve">    &lt;indicate vaccineName="PPSV" schedule="C2" age="" reason="" historyOfVaccineName=""/&gt;</v>
      </c>
    </row>
    <row r="61" spans="1:1" x14ac:dyDescent="0.2">
      <c r="A61" s="21" t="str">
        <f>"    &lt;indicate vaccineName="&amp;CHAR(34)&amp;Schedules!B149&amp;CHAR(34)&amp;" schedule="&amp;CHAR(34)&amp;Schedules!C149&amp;CHAR(34)&amp;" age="&amp;CHAR(34)&amp;Schedules!D149&amp;CHAR(34)&amp;" reason="&amp;CHAR(34)&amp;Schedules!F149&amp;CHAR(34)&amp;" historyOfVaccineName="&amp;CHAR(34)&amp;Schedules!E149&amp;CHAR(34)&amp;"/&gt;"</f>
        <v xml:space="preserve">    &lt;indicate vaccineName="PCV13" schedule="COMPLETE" age="" reason="" historyOfVaccineName=""/&gt;</v>
      </c>
    </row>
    <row r="62" spans="1:1" x14ac:dyDescent="0.2">
      <c r="A62" s="20" t="str">
        <f>"  &lt;/schedule&gt;"</f>
        <v xml:space="preserve">  &lt;/schedule&gt;</v>
      </c>
    </row>
    <row r="63" spans="1:1" x14ac:dyDescent="0.2">
      <c r="A63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2015-01-08T20:46:40Z</cp:lastPrinted>
  <dcterms:created xsi:type="dcterms:W3CDTF">2014-08-26T15:40:34Z</dcterms:created>
  <dcterms:modified xsi:type="dcterms:W3CDTF">2015-01-08T21:00:21Z</dcterms:modified>
</cp:coreProperties>
</file>