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96"/>
  </bookViews>
  <sheets>
    <sheet name="Schedules" sheetId="1" r:id="rId1"/>
    <sheet name="XML" sheetId="2" r:id="rId2"/>
  </sheets>
  <definedNames>
    <definedName name="Excel_BuiltIn_Print_Area_1">Schedules!$A$1:$K$44</definedName>
    <definedName name="_xlnm.Print_Area" localSheetId="0">Schedules!$A$1:$K$104</definedName>
  </definedNames>
  <calcPr calcId="152511"/>
</workbook>
</file>

<file path=xl/calcChain.xml><?xml version="1.0" encoding="utf-8"?>
<calcChain xmlns="http://schemas.openxmlformats.org/spreadsheetml/2006/main">
  <c r="A20" i="2" l="1"/>
  <c r="A19" i="2"/>
  <c r="A18" i="2"/>
  <c r="A17" i="2"/>
  <c r="A16" i="2"/>
  <c r="A58" i="2"/>
  <c r="A31" i="2"/>
  <c r="A15" i="2"/>
  <c r="A5" i="2"/>
  <c r="A4" i="2"/>
  <c r="A1" i="2"/>
  <c r="A2" i="2"/>
  <c r="A3" i="2"/>
  <c r="A6" i="2"/>
  <c r="A7" i="2"/>
  <c r="A8" i="2"/>
  <c r="A9" i="2"/>
  <c r="A10" i="2"/>
  <c r="A11" i="2"/>
  <c r="A12" i="2"/>
  <c r="A13" i="2"/>
  <c r="A14" i="2"/>
  <c r="A21" i="2"/>
  <c r="A22" i="2"/>
  <c r="A23" i="2"/>
  <c r="A24" i="2"/>
  <c r="A25" i="2"/>
  <c r="A26" i="2"/>
  <c r="A27" i="2"/>
  <c r="A28" i="2"/>
  <c r="A29" i="2"/>
  <c r="A30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9" i="2"/>
  <c r="A60" i="2"/>
  <c r="A61" i="2"/>
  <c r="A62" i="2"/>
</calcChain>
</file>

<file path=xl/sharedStrings.xml><?xml version="1.0" encoding="utf-8"?>
<sst xmlns="http://schemas.openxmlformats.org/spreadsheetml/2006/main" count="184" uniqueCount="65">
  <si>
    <t>Forecast Series Name</t>
  </si>
  <si>
    <t>Mening</t>
  </si>
  <si>
    <t>Vaccines</t>
  </si>
  <si>
    <t>Vaccine Ids</t>
  </si>
  <si>
    <t>Vaccine</t>
  </si>
  <si>
    <t>Trade Name(s)</t>
  </si>
  <si>
    <t>Id</t>
  </si>
  <si>
    <t>MCV4</t>
  </si>
  <si>
    <t>183, 184, 198</t>
  </si>
  <si>
    <t>Meningococcal Polysaccharide</t>
  </si>
  <si>
    <t>MPSV4</t>
  </si>
  <si>
    <t>Meningococcal C</t>
  </si>
  <si>
    <t>This is given in Europe - IGNORE</t>
  </si>
  <si>
    <t>Meningococcal, NOS</t>
  </si>
  <si>
    <t>Menveo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</si>
  <si>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</si>
  <si>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</si>
  <si>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</si>
  <si>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</si>
  <si>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 after MPSV4</t>
    </r>
  </si>
  <si>
    <t>A1</t>
  </si>
  <si>
    <t>BIRTH</t>
  </si>
  <si>
    <t>B1</t>
  </si>
  <si>
    <t>Determine if dose is valid or when next is due</t>
  </si>
  <si>
    <t>Age</t>
  </si>
  <si>
    <t>Interval</t>
  </si>
  <si>
    <t>Grace</t>
  </si>
  <si>
    <t>Valid</t>
  </si>
  <si>
    <t>11 years</t>
  </si>
  <si>
    <t>5 years</t>
  </si>
  <si>
    <t>4 days</t>
  </si>
  <si>
    <t>Early due</t>
  </si>
  <si>
    <t>Due</t>
  </si>
  <si>
    <t>Overdue</t>
  </si>
  <si>
    <t>13 years</t>
  </si>
  <si>
    <t>Finished</t>
  </si>
  <si>
    <t>After invalid dose</t>
  </si>
  <si>
    <t>4 weeks</t>
  </si>
  <si>
    <t>Dose before previous</t>
  </si>
  <si>
    <t>If valid, pick the next schedule to use</t>
  </si>
  <si>
    <t>Before Age</t>
  </si>
  <si>
    <t>Reason</t>
  </si>
  <si>
    <t>B2</t>
  </si>
  <si>
    <t>16 years</t>
  </si>
  <si>
    <t>A2</t>
  </si>
  <si>
    <t>COMPLETE</t>
  </si>
  <si>
    <t>Only one dose needed if administered after 15 years of age.</t>
  </si>
  <si>
    <t>INVALID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</si>
  <si>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</si>
  <si>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</si>
  <si>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</si>
  <si>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</si>
  <si>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8 weeks</t>
  </si>
  <si>
    <t>17 years</t>
  </si>
  <si>
    <t>0 days</t>
  </si>
  <si>
    <t>Menactra</t>
  </si>
  <si>
    <t>9 months</t>
  </si>
  <si>
    <t>9 months -4 days</t>
  </si>
  <si>
    <t>6 weeks</t>
  </si>
  <si>
    <t>2 years</t>
  </si>
  <si>
    <t>Menactra not licensed before 9 months.</t>
  </si>
  <si>
    <t>MPSV4 not licensed before 2 years.</t>
  </si>
  <si>
    <t>10 years</t>
  </si>
  <si>
    <t>Received dose of MCV4 before 10 years, not counting towards completion.</t>
  </si>
  <si>
    <t>19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</si>
</sst>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9</xdr:row>
      <xdr:rowOff>19050</xdr:rowOff>
    </xdr:from>
    <xdr:to>
      <xdr:col>7</xdr:col>
      <xdr:colOff>895350</xdr:colOff>
      <xdr:row>21</xdr:row>
      <xdr:rowOff>76200</xdr:rowOff>
    </xdr:to>
    <xdr:pic>
      <xdr:nvPicPr>
        <xdr:cNvPr id="10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225"/>
          <a:ext cx="5095875" cy="20002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2"/>
  <sheetViews>
    <sheetView tabSelected="1" workbookViewId="0">
      <selection activeCell="D29" sqref="D29"/>
    </sheetView>
  </sheetViews>
  <sheetFormatPr defaultColWidth="11.5703125" defaultRowHeight="12.75" x14ac:dyDescent="0.2"/>
  <cols>
    <col min="1" max="1" width="1.5703125" style="1" customWidth="1"/>
    <col min="2" max="3" width="14.42578125" style="1" customWidth="1"/>
    <col min="4" max="4" width="15.28515625" style="1" customWidth="1"/>
    <col min="5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2" t="s">
        <v>2</v>
      </c>
      <c r="G2" s="22"/>
      <c r="H2" s="22"/>
      <c r="I2" s="22"/>
      <c r="J2" s="22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7</v>
      </c>
      <c r="C4" s="10" t="s">
        <v>8</v>
      </c>
      <c r="D4" s="11"/>
      <c r="F4" s="10" t="s">
        <v>9</v>
      </c>
      <c r="G4" s="12"/>
      <c r="H4" s="10"/>
      <c r="I4" s="11"/>
      <c r="J4" s="9">
        <v>182</v>
      </c>
    </row>
    <row r="5" spans="2:10" x14ac:dyDescent="0.2">
      <c r="B5" s="9" t="s">
        <v>10</v>
      </c>
      <c r="C5" s="10">
        <v>182</v>
      </c>
      <c r="D5" s="11"/>
      <c r="F5" s="10" t="s">
        <v>11</v>
      </c>
      <c r="G5" s="12"/>
      <c r="H5" s="10" t="s">
        <v>12</v>
      </c>
      <c r="I5" s="11"/>
      <c r="J5" s="9">
        <v>197</v>
      </c>
    </row>
    <row r="6" spans="2:10" x14ac:dyDescent="0.2">
      <c r="B6" s="9" t="s">
        <v>14</v>
      </c>
      <c r="C6" s="10">
        <v>198</v>
      </c>
      <c r="D6" s="11"/>
      <c r="F6" s="10" t="s">
        <v>7</v>
      </c>
      <c r="G6" s="12"/>
      <c r="H6" s="10" t="s">
        <v>55</v>
      </c>
      <c r="I6" s="11"/>
      <c r="J6" s="9">
        <v>183</v>
      </c>
    </row>
    <row r="7" spans="2:10" x14ac:dyDescent="0.2">
      <c r="B7" s="9" t="s">
        <v>55</v>
      </c>
      <c r="C7" s="10">
        <v>183</v>
      </c>
      <c r="D7" s="11"/>
      <c r="F7" s="10" t="s">
        <v>13</v>
      </c>
      <c r="G7" s="12"/>
      <c r="H7" s="10"/>
      <c r="I7" s="11"/>
      <c r="J7" s="9">
        <v>184</v>
      </c>
    </row>
    <row r="8" spans="2:10" x14ac:dyDescent="0.2">
      <c r="B8" s="9"/>
      <c r="C8" s="10"/>
      <c r="D8" s="11"/>
      <c r="F8" s="10" t="s">
        <v>7</v>
      </c>
      <c r="G8" s="12"/>
      <c r="H8" s="10" t="s">
        <v>14</v>
      </c>
      <c r="I8" s="11"/>
      <c r="J8" s="9">
        <v>198</v>
      </c>
    </row>
    <row r="9" spans="2:10" x14ac:dyDescent="0.2">
      <c r="H9" s="13"/>
      <c r="I9" s="13"/>
    </row>
    <row r="10" spans="2:10" x14ac:dyDescent="0.2">
      <c r="H10" s="13"/>
      <c r="I10" s="13"/>
    </row>
    <row r="11" spans="2:10" x14ac:dyDescent="0.2">
      <c r="H11" s="13"/>
      <c r="I11" s="13"/>
    </row>
    <row r="12" spans="2:10" x14ac:dyDescent="0.2">
      <c r="H12" s="13"/>
      <c r="I12" s="13"/>
    </row>
    <row r="13" spans="2:10" x14ac:dyDescent="0.2">
      <c r="H13" s="13"/>
      <c r="I13" s="13"/>
    </row>
    <row r="14" spans="2:10" x14ac:dyDescent="0.2">
      <c r="H14" s="13"/>
      <c r="I14" s="13"/>
    </row>
    <row r="15" spans="2:10" x14ac:dyDescent="0.2">
      <c r="H15" s="13"/>
      <c r="I15" s="13"/>
    </row>
    <row r="16" spans="2:10" x14ac:dyDescent="0.2">
      <c r="H16" s="13"/>
      <c r="I16" s="13"/>
    </row>
    <row r="17" spans="2:9" x14ac:dyDescent="0.2">
      <c r="H17" s="13"/>
      <c r="I17" s="13"/>
    </row>
    <row r="18" spans="2:9" x14ac:dyDescent="0.2">
      <c r="H18" s="13"/>
      <c r="I18" s="13"/>
    </row>
    <row r="19" spans="2:9" x14ac:dyDescent="0.2">
      <c r="H19" s="13"/>
      <c r="I19" s="13"/>
    </row>
    <row r="20" spans="2:9" x14ac:dyDescent="0.2">
      <c r="H20" s="13"/>
      <c r="I20" s="13"/>
    </row>
    <row r="21" spans="2:9" x14ac:dyDescent="0.2">
      <c r="H21" s="13"/>
      <c r="I21" s="13"/>
    </row>
    <row r="22" spans="2:9" x14ac:dyDescent="0.2">
      <c r="H22" s="13"/>
      <c r="I22" s="13"/>
    </row>
    <row r="23" spans="2:9" x14ac:dyDescent="0.2">
      <c r="H23" s="13"/>
      <c r="I23" s="13"/>
    </row>
    <row r="24" spans="2:9" ht="14.25" x14ac:dyDescent="0.2">
      <c r="B24" s="5" t="s">
        <v>15</v>
      </c>
      <c r="C24" s="5" t="s">
        <v>16</v>
      </c>
      <c r="D24" s="5" t="s">
        <v>17</v>
      </c>
      <c r="E24" s="14" t="s">
        <v>18</v>
      </c>
    </row>
    <row r="25" spans="2:9" x14ac:dyDescent="0.2">
      <c r="B25" s="15" t="s">
        <v>20</v>
      </c>
      <c r="C25" s="15">
        <v>1</v>
      </c>
      <c r="D25" s="15" t="s">
        <v>21</v>
      </c>
    </row>
    <row r="26" spans="2:9" x14ac:dyDescent="0.2">
      <c r="B26" s="22" t="s">
        <v>23</v>
      </c>
      <c r="C26" s="22"/>
      <c r="D26" s="22"/>
      <c r="E26" s="22"/>
    </row>
    <row r="27" spans="2:9" x14ac:dyDescent="0.2">
      <c r="B27" s="16"/>
      <c r="C27" s="6" t="s">
        <v>24</v>
      </c>
      <c r="D27" s="6" t="s">
        <v>25</v>
      </c>
      <c r="E27" s="6" t="s">
        <v>26</v>
      </c>
    </row>
    <row r="28" spans="2:9" x14ac:dyDescent="0.2">
      <c r="B28" s="17" t="s">
        <v>27</v>
      </c>
      <c r="C28" s="9" t="s">
        <v>58</v>
      </c>
      <c r="D28" s="9" t="s">
        <v>52</v>
      </c>
      <c r="E28" s="9" t="s">
        <v>30</v>
      </c>
    </row>
    <row r="29" spans="2:9" x14ac:dyDescent="0.2">
      <c r="B29" s="17" t="s">
        <v>31</v>
      </c>
      <c r="C29" s="9"/>
      <c r="D29" s="9"/>
      <c r="E29" s="9"/>
    </row>
    <row r="30" spans="2:9" x14ac:dyDescent="0.2">
      <c r="B30" s="17" t="s">
        <v>32</v>
      </c>
      <c r="C30" s="9" t="s">
        <v>28</v>
      </c>
      <c r="D30" s="9"/>
      <c r="E30" s="9"/>
    </row>
    <row r="31" spans="2:9" x14ac:dyDescent="0.2">
      <c r="B31" s="17" t="s">
        <v>33</v>
      </c>
      <c r="C31" s="9" t="s">
        <v>34</v>
      </c>
      <c r="D31" s="9"/>
      <c r="E31" s="9"/>
    </row>
    <row r="32" spans="2:9" x14ac:dyDescent="0.2">
      <c r="B32" s="17" t="s">
        <v>35</v>
      </c>
      <c r="C32" s="9" t="s">
        <v>64</v>
      </c>
      <c r="D32" s="9"/>
      <c r="E32" s="9"/>
    </row>
    <row r="33" spans="2:5" x14ac:dyDescent="0.2">
      <c r="B33" s="17" t="s">
        <v>36</v>
      </c>
      <c r="C33" s="18"/>
      <c r="D33" s="9" t="s">
        <v>54</v>
      </c>
      <c r="E33" s="9"/>
    </row>
    <row r="34" spans="2:5" x14ac:dyDescent="0.2">
      <c r="B34" s="17" t="s">
        <v>38</v>
      </c>
      <c r="C34" s="18"/>
      <c r="D34" s="9"/>
      <c r="E34" s="9"/>
    </row>
    <row r="35" spans="2:5" x14ac:dyDescent="0.2">
      <c r="B35" s="22" t="s">
        <v>39</v>
      </c>
      <c r="C35" s="22"/>
      <c r="D35" s="22"/>
    </row>
    <row r="36" spans="2:5" x14ac:dyDescent="0.2">
      <c r="B36" s="6" t="s">
        <v>4</v>
      </c>
      <c r="C36" s="6" t="s">
        <v>15</v>
      </c>
      <c r="D36" s="6" t="s">
        <v>40</v>
      </c>
      <c r="E36" s="6" t="s">
        <v>41</v>
      </c>
    </row>
    <row r="37" spans="2:5" x14ac:dyDescent="0.2">
      <c r="B37" s="9" t="s">
        <v>55</v>
      </c>
      <c r="C37" s="9" t="s">
        <v>47</v>
      </c>
      <c r="D37" s="9" t="s">
        <v>57</v>
      </c>
      <c r="E37" s="19" t="s">
        <v>60</v>
      </c>
    </row>
    <row r="38" spans="2:5" x14ac:dyDescent="0.2">
      <c r="B38" s="9" t="s">
        <v>10</v>
      </c>
      <c r="C38" s="9" t="s">
        <v>47</v>
      </c>
      <c r="D38" s="9" t="s">
        <v>59</v>
      </c>
      <c r="E38" s="19" t="s">
        <v>61</v>
      </c>
    </row>
    <row r="39" spans="2:5" x14ac:dyDescent="0.2">
      <c r="B39" s="9" t="s">
        <v>7</v>
      </c>
      <c r="C39" s="9" t="s">
        <v>20</v>
      </c>
      <c r="D39" s="9" t="s">
        <v>62</v>
      </c>
      <c r="E39" s="19" t="s">
        <v>63</v>
      </c>
    </row>
    <row r="40" spans="2:5" x14ac:dyDescent="0.2">
      <c r="B40" s="9" t="s">
        <v>10</v>
      </c>
      <c r="C40" s="9" t="s">
        <v>22</v>
      </c>
      <c r="D40" s="9"/>
      <c r="E40" s="19"/>
    </row>
    <row r="41" spans="2:5" x14ac:dyDescent="0.2">
      <c r="B41" s="9" t="s">
        <v>7</v>
      </c>
      <c r="C41" s="9" t="s">
        <v>44</v>
      </c>
      <c r="D41" s="9" t="s">
        <v>43</v>
      </c>
      <c r="E41" s="19"/>
    </row>
    <row r="42" spans="2:5" x14ac:dyDescent="0.2">
      <c r="B42" s="9" t="s">
        <v>7</v>
      </c>
      <c r="C42" s="9" t="s">
        <v>45</v>
      </c>
      <c r="D42" s="9"/>
      <c r="E42" s="19" t="s">
        <v>46</v>
      </c>
    </row>
    <row r="43" spans="2:5" x14ac:dyDescent="0.2">
      <c r="B43" s="17" t="s">
        <v>48</v>
      </c>
      <c r="C43" s="9">
        <v>1</v>
      </c>
    </row>
    <row r="44" spans="2:5" x14ac:dyDescent="0.2">
      <c r="B44" s="17" t="s">
        <v>49</v>
      </c>
      <c r="C44" s="9">
        <v>1</v>
      </c>
    </row>
    <row r="46" spans="2:5" ht="14.25" x14ac:dyDescent="0.2">
      <c r="B46" s="5" t="s">
        <v>15</v>
      </c>
      <c r="C46" s="5" t="s">
        <v>16</v>
      </c>
      <c r="D46" s="5" t="s">
        <v>17</v>
      </c>
      <c r="E46" s="14" t="s">
        <v>50</v>
      </c>
    </row>
    <row r="47" spans="2:5" x14ac:dyDescent="0.2">
      <c r="B47" s="15" t="s">
        <v>44</v>
      </c>
      <c r="C47" s="15">
        <v>2</v>
      </c>
      <c r="D47" s="15"/>
    </row>
    <row r="48" spans="2:5" x14ac:dyDescent="0.2">
      <c r="B48" s="22" t="s">
        <v>23</v>
      </c>
      <c r="C48" s="22"/>
      <c r="D48" s="22"/>
      <c r="E48" s="22"/>
    </row>
    <row r="49" spans="2:5" x14ac:dyDescent="0.2">
      <c r="B49" s="16"/>
      <c r="C49" s="6" t="s">
        <v>24</v>
      </c>
      <c r="D49" s="6" t="s">
        <v>25</v>
      </c>
      <c r="E49" s="6" t="s">
        <v>26</v>
      </c>
    </row>
    <row r="50" spans="2:5" x14ac:dyDescent="0.2">
      <c r="B50" s="17" t="s">
        <v>27</v>
      </c>
      <c r="C50" s="9"/>
      <c r="D50" s="9" t="s">
        <v>52</v>
      </c>
      <c r="E50" s="9" t="s">
        <v>30</v>
      </c>
    </row>
    <row r="51" spans="2:5" x14ac:dyDescent="0.2">
      <c r="B51" s="17" t="s">
        <v>31</v>
      </c>
      <c r="C51" s="9"/>
      <c r="D51" s="9"/>
      <c r="E51" s="9"/>
    </row>
    <row r="52" spans="2:5" x14ac:dyDescent="0.2">
      <c r="B52" s="17" t="s">
        <v>32</v>
      </c>
      <c r="C52" s="9" t="s">
        <v>43</v>
      </c>
      <c r="D52" s="9"/>
      <c r="E52" s="9"/>
    </row>
    <row r="53" spans="2:5" x14ac:dyDescent="0.2">
      <c r="B53" s="17" t="s">
        <v>33</v>
      </c>
      <c r="C53" s="9" t="s">
        <v>53</v>
      </c>
      <c r="D53" s="9"/>
      <c r="E53" s="9"/>
    </row>
    <row r="54" spans="2:5" x14ac:dyDescent="0.2">
      <c r="B54" s="17" t="s">
        <v>35</v>
      </c>
      <c r="C54" s="9" t="s">
        <v>64</v>
      </c>
      <c r="D54" s="9"/>
      <c r="E54" s="9"/>
    </row>
    <row r="55" spans="2:5" x14ac:dyDescent="0.2">
      <c r="B55" s="17" t="s">
        <v>36</v>
      </c>
      <c r="C55" s="18"/>
      <c r="D55" s="9" t="s">
        <v>52</v>
      </c>
      <c r="E55" s="9" t="s">
        <v>30</v>
      </c>
    </row>
    <row r="56" spans="2:5" x14ac:dyDescent="0.2">
      <c r="B56" s="17" t="s">
        <v>38</v>
      </c>
      <c r="C56" s="18"/>
      <c r="D56" s="9"/>
      <c r="E56" s="9"/>
    </row>
    <row r="57" spans="2:5" x14ac:dyDescent="0.2">
      <c r="B57" s="22" t="s">
        <v>39</v>
      </c>
      <c r="C57" s="22"/>
      <c r="D57" s="22"/>
    </row>
    <row r="58" spans="2:5" x14ac:dyDescent="0.2">
      <c r="B58" s="6" t="s">
        <v>4</v>
      </c>
      <c r="C58" s="6" t="s">
        <v>15</v>
      </c>
      <c r="D58" s="6" t="s">
        <v>40</v>
      </c>
      <c r="E58" s="6" t="s">
        <v>41</v>
      </c>
    </row>
    <row r="59" spans="2:5" x14ac:dyDescent="0.2">
      <c r="B59" s="9" t="s">
        <v>55</v>
      </c>
      <c r="C59" s="9" t="s">
        <v>47</v>
      </c>
      <c r="D59" s="9" t="s">
        <v>56</v>
      </c>
      <c r="E59" s="19"/>
    </row>
    <row r="60" spans="2:5" x14ac:dyDescent="0.2">
      <c r="B60" s="9" t="s">
        <v>10</v>
      </c>
      <c r="C60" s="9" t="s">
        <v>22</v>
      </c>
      <c r="D60" s="9"/>
      <c r="E60" s="19"/>
    </row>
    <row r="61" spans="2:5" x14ac:dyDescent="0.2">
      <c r="B61" s="9" t="s">
        <v>7</v>
      </c>
      <c r="C61" s="9" t="s">
        <v>42</v>
      </c>
      <c r="D61" s="9" t="s">
        <v>43</v>
      </c>
      <c r="E61" s="19"/>
    </row>
    <row r="62" spans="2:5" x14ac:dyDescent="0.2">
      <c r="B62" s="9" t="s">
        <v>7</v>
      </c>
      <c r="C62" s="9" t="s">
        <v>45</v>
      </c>
      <c r="D62" s="9"/>
      <c r="E62" s="19"/>
    </row>
    <row r="63" spans="2:5" x14ac:dyDescent="0.2">
      <c r="B63" s="17" t="s">
        <v>48</v>
      </c>
      <c r="C63" s="9">
        <v>2</v>
      </c>
    </row>
    <row r="64" spans="2:5" x14ac:dyDescent="0.2">
      <c r="B64" s="17" t="s">
        <v>49</v>
      </c>
      <c r="C64" s="9">
        <v>1</v>
      </c>
    </row>
    <row r="66" spans="2:5" ht="14.25" x14ac:dyDescent="0.2">
      <c r="B66" s="5" t="s">
        <v>15</v>
      </c>
      <c r="C66" s="5" t="s">
        <v>16</v>
      </c>
      <c r="D66" s="14"/>
      <c r="E66" s="14" t="s">
        <v>51</v>
      </c>
    </row>
    <row r="67" spans="2:5" x14ac:dyDescent="0.2">
      <c r="B67" s="15" t="s">
        <v>42</v>
      </c>
      <c r="C67" s="15">
        <v>3</v>
      </c>
    </row>
    <row r="68" spans="2:5" x14ac:dyDescent="0.2">
      <c r="B68" s="22" t="s">
        <v>23</v>
      </c>
      <c r="C68" s="22"/>
      <c r="D68" s="22"/>
      <c r="E68" s="22"/>
    </row>
    <row r="69" spans="2:5" x14ac:dyDescent="0.2">
      <c r="B69" s="16"/>
      <c r="C69" s="6" t="s">
        <v>24</v>
      </c>
      <c r="D69" s="6" t="s">
        <v>25</v>
      </c>
      <c r="E69" s="6" t="s">
        <v>26</v>
      </c>
    </row>
    <row r="70" spans="2:5" x14ac:dyDescent="0.2">
      <c r="B70" s="17" t="s">
        <v>27</v>
      </c>
      <c r="C70" s="9"/>
      <c r="D70" s="9" t="s">
        <v>52</v>
      </c>
      <c r="E70" s="9" t="s">
        <v>30</v>
      </c>
    </row>
    <row r="71" spans="2:5" x14ac:dyDescent="0.2">
      <c r="B71" s="17" t="s">
        <v>31</v>
      </c>
      <c r="C71" s="9"/>
      <c r="D71" s="9"/>
      <c r="E71" s="9"/>
    </row>
    <row r="72" spans="2:5" ht="12" customHeight="1" x14ac:dyDescent="0.2">
      <c r="B72" s="17" t="s">
        <v>32</v>
      </c>
      <c r="C72" s="9" t="s">
        <v>43</v>
      </c>
      <c r="D72" s="9"/>
      <c r="E72" s="9"/>
    </row>
    <row r="73" spans="2:5" x14ac:dyDescent="0.2">
      <c r="B73" s="17" t="s">
        <v>33</v>
      </c>
      <c r="C73" s="9" t="s">
        <v>53</v>
      </c>
      <c r="D73" s="9"/>
      <c r="E73" s="9"/>
    </row>
    <row r="74" spans="2:5" x14ac:dyDescent="0.2">
      <c r="B74" s="17" t="s">
        <v>35</v>
      </c>
      <c r="C74" s="9" t="s">
        <v>64</v>
      </c>
      <c r="D74" s="9"/>
      <c r="E74" s="9"/>
    </row>
    <row r="75" spans="2:5" x14ac:dyDescent="0.2">
      <c r="B75" s="17" t="s">
        <v>36</v>
      </c>
      <c r="C75" s="18"/>
      <c r="D75" s="9" t="s">
        <v>52</v>
      </c>
      <c r="E75" s="9" t="s">
        <v>30</v>
      </c>
    </row>
    <row r="76" spans="2:5" x14ac:dyDescent="0.2">
      <c r="B76" s="17" t="s">
        <v>38</v>
      </c>
      <c r="C76" s="18"/>
      <c r="D76" s="9"/>
      <c r="E76" s="9"/>
    </row>
    <row r="77" spans="2:5" x14ac:dyDescent="0.2">
      <c r="B77" s="22" t="s">
        <v>39</v>
      </c>
      <c r="C77" s="22"/>
      <c r="D77" s="22"/>
    </row>
    <row r="78" spans="2:5" x14ac:dyDescent="0.2">
      <c r="B78" s="6" t="s">
        <v>4</v>
      </c>
      <c r="C78" s="6" t="s">
        <v>15</v>
      </c>
      <c r="D78" s="6" t="s">
        <v>40</v>
      </c>
      <c r="E78" s="6" t="s">
        <v>41</v>
      </c>
    </row>
    <row r="79" spans="2:5" x14ac:dyDescent="0.2">
      <c r="B79" s="9" t="s">
        <v>55</v>
      </c>
      <c r="C79" s="9" t="s">
        <v>47</v>
      </c>
      <c r="D79" s="9" t="s">
        <v>56</v>
      </c>
      <c r="E79" s="19"/>
    </row>
    <row r="80" spans="2:5" x14ac:dyDescent="0.2">
      <c r="B80" s="9" t="s">
        <v>7</v>
      </c>
      <c r="C80" s="9" t="s">
        <v>45</v>
      </c>
      <c r="D80" s="9"/>
      <c r="E80" s="19"/>
    </row>
    <row r="81" spans="2:5" x14ac:dyDescent="0.2">
      <c r="B81" s="9" t="s">
        <v>10</v>
      </c>
      <c r="C81" s="9" t="s">
        <v>47</v>
      </c>
      <c r="D81" s="9"/>
      <c r="E81" s="19"/>
    </row>
    <row r="82" spans="2:5" x14ac:dyDescent="0.2">
      <c r="B82" s="17" t="s">
        <v>48</v>
      </c>
      <c r="C82" s="9">
        <v>2</v>
      </c>
    </row>
    <row r="83" spans="2:5" x14ac:dyDescent="0.2">
      <c r="B83" s="17" t="s">
        <v>49</v>
      </c>
      <c r="C83" s="9">
        <v>2</v>
      </c>
    </row>
    <row r="85" spans="2:5" ht="14.25" x14ac:dyDescent="0.2">
      <c r="B85" s="5" t="s">
        <v>15</v>
      </c>
      <c r="C85" s="5" t="s">
        <v>16</v>
      </c>
      <c r="D85" s="14"/>
      <c r="E85" s="14" t="s">
        <v>19</v>
      </c>
    </row>
    <row r="86" spans="2:5" x14ac:dyDescent="0.2">
      <c r="B86" s="15" t="s">
        <v>22</v>
      </c>
      <c r="C86" s="15">
        <v>2</v>
      </c>
    </row>
    <row r="87" spans="2:5" x14ac:dyDescent="0.2">
      <c r="B87" s="22" t="s">
        <v>23</v>
      </c>
      <c r="C87" s="22"/>
      <c r="D87" s="22"/>
      <c r="E87" s="22"/>
    </row>
    <row r="88" spans="2:5" x14ac:dyDescent="0.2">
      <c r="B88" s="16"/>
      <c r="C88" s="6" t="s">
        <v>24</v>
      </c>
      <c r="D88" s="6" t="s">
        <v>25</v>
      </c>
      <c r="E88" s="6" t="s">
        <v>26</v>
      </c>
    </row>
    <row r="89" spans="2:5" x14ac:dyDescent="0.2">
      <c r="B89" s="17" t="s">
        <v>27</v>
      </c>
      <c r="C89" s="9"/>
      <c r="D89" s="9" t="s">
        <v>29</v>
      </c>
      <c r="E89" s="9" t="s">
        <v>30</v>
      </c>
    </row>
    <row r="90" spans="2:5" x14ac:dyDescent="0.2">
      <c r="B90" s="17" t="s">
        <v>31</v>
      </c>
      <c r="C90" s="9"/>
      <c r="D90" s="9"/>
      <c r="E90" s="9"/>
    </row>
    <row r="91" spans="2:5" x14ac:dyDescent="0.2">
      <c r="B91" s="17" t="s">
        <v>32</v>
      </c>
      <c r="C91" s="9" t="s">
        <v>28</v>
      </c>
      <c r="D91" s="9"/>
      <c r="E91" s="9"/>
    </row>
    <row r="92" spans="2:5" x14ac:dyDescent="0.2">
      <c r="B92" s="17" t="s">
        <v>33</v>
      </c>
      <c r="C92" s="9" t="s">
        <v>34</v>
      </c>
      <c r="D92" s="9"/>
      <c r="E92" s="9"/>
    </row>
    <row r="93" spans="2:5" x14ac:dyDescent="0.2">
      <c r="B93" s="17" t="s">
        <v>35</v>
      </c>
      <c r="C93" s="9" t="s">
        <v>64</v>
      </c>
      <c r="D93" s="9"/>
      <c r="E93" s="9"/>
    </row>
    <row r="94" spans="2:5" x14ac:dyDescent="0.2">
      <c r="B94" s="17" t="s">
        <v>36</v>
      </c>
      <c r="C94" s="18"/>
      <c r="D94" s="9" t="s">
        <v>37</v>
      </c>
      <c r="E94" s="9" t="s">
        <v>30</v>
      </c>
    </row>
    <row r="95" spans="2:5" x14ac:dyDescent="0.2">
      <c r="B95" s="17" t="s">
        <v>38</v>
      </c>
      <c r="C95" s="18"/>
      <c r="D95" s="9"/>
      <c r="E95" s="9"/>
    </row>
    <row r="96" spans="2:5" x14ac:dyDescent="0.2">
      <c r="B96" s="22" t="s">
        <v>39</v>
      </c>
      <c r="C96" s="22"/>
      <c r="D96" s="22"/>
    </row>
    <row r="97" spans="2:5" x14ac:dyDescent="0.2">
      <c r="B97" s="6" t="s">
        <v>4</v>
      </c>
      <c r="C97" s="6" t="s">
        <v>15</v>
      </c>
      <c r="D97" s="6" t="s">
        <v>40</v>
      </c>
      <c r="E97" s="6" t="s">
        <v>41</v>
      </c>
    </row>
    <row r="98" spans="2:5" x14ac:dyDescent="0.2">
      <c r="B98" s="9" t="s">
        <v>7</v>
      </c>
      <c r="C98" s="9" t="s">
        <v>42</v>
      </c>
      <c r="D98" s="9" t="s">
        <v>43</v>
      </c>
      <c r="E98" s="19"/>
    </row>
    <row r="99" spans="2:5" x14ac:dyDescent="0.2">
      <c r="B99" s="9" t="s">
        <v>7</v>
      </c>
      <c r="C99" s="9" t="s">
        <v>45</v>
      </c>
      <c r="D99" s="9"/>
      <c r="E99" s="19"/>
    </row>
    <row r="100" spans="2:5" x14ac:dyDescent="0.2">
      <c r="B100" s="9" t="s">
        <v>10</v>
      </c>
      <c r="C100" s="9" t="s">
        <v>47</v>
      </c>
      <c r="D100" s="9"/>
      <c r="E100" s="19"/>
    </row>
    <row r="101" spans="2:5" x14ac:dyDescent="0.2">
      <c r="B101" s="17" t="s">
        <v>48</v>
      </c>
      <c r="C101" s="9">
        <v>1</v>
      </c>
    </row>
    <row r="102" spans="2:5" x14ac:dyDescent="0.2">
      <c r="B102" s="17" t="s">
        <v>49</v>
      </c>
      <c r="C102" s="9">
        <v>2</v>
      </c>
    </row>
  </sheetData>
  <sheetProtection selectLockedCells="1" selectUnlockedCells="1"/>
  <mergeCells count="9">
    <mergeCell ref="B96:D96"/>
    <mergeCell ref="B48:E48"/>
    <mergeCell ref="B68:E68"/>
    <mergeCell ref="B57:D57"/>
    <mergeCell ref="B77:D77"/>
    <mergeCell ref="F2:J2"/>
    <mergeCell ref="B26:E26"/>
    <mergeCell ref="B87:E87"/>
    <mergeCell ref="B35:D3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1" manualBreakCount="1">
    <brk id="23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15" workbookViewId="0">
      <selection activeCell="A25" sqref="A25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0" t="str">
        <f>"&lt;forecast seriesName="&amp;CHAR(34)&amp;Schedules!D2&amp;CHAR(34)&amp;"&gt;"</f>
        <v>&lt;forecast seriesName="Mening"&gt;</v>
      </c>
    </row>
    <row r="2" spans="1:1" x14ac:dyDescent="0.2">
      <c r="A2" s="20" t="str">
        <f>"  &lt;vaccine vaccineName="&amp;CHAR(34)&amp;Schedules!B4&amp;CHAR(34)&amp;" vaccineIds="&amp;CHAR(34)&amp;Schedules!C4&amp;CHAR(34)&amp;"/&gt;"</f>
        <v xml:space="preserve">  &lt;vaccine vaccineName="MCV4" vaccineIds="183, 184, 198"/&gt;</v>
      </c>
    </row>
    <row r="3" spans="1:1" x14ac:dyDescent="0.2">
      <c r="A3" s="20" t="str">
        <f>"  &lt;vaccine vaccineName="&amp;CHAR(34)&amp;Schedules!B5&amp;CHAR(34)&amp;" vaccineIds="&amp;CHAR(34)&amp;Schedules!C5&amp;CHAR(34)&amp;"/&gt;"</f>
        <v xml:space="preserve">  &lt;vaccine vaccineName="MPSV4" vaccineIds="182"/&gt;</v>
      </c>
    </row>
    <row r="4" spans="1:1" x14ac:dyDescent="0.2">
      <c r="A4" s="20" t="str">
        <f>"  &lt;vaccine vaccineName="&amp;CHAR(34)&amp;Schedules!B6&amp;CHAR(34)&amp;" vaccineIds="&amp;CHAR(34)&amp;Schedules!C6&amp;CHAR(34)&amp;"/&gt;"</f>
        <v xml:space="preserve">  &lt;vaccine vaccineName="Menveo" vaccineIds="198"/&gt;</v>
      </c>
    </row>
    <row r="5" spans="1:1" x14ac:dyDescent="0.2">
      <c r="A5" s="20" t="str">
        <f>"  &lt;vaccine vaccineName="&amp;CHAR(34)&amp;Schedules!B7&amp;CHAR(34)&amp;" vaccineIds="&amp;CHAR(34)&amp;Schedules!C7&amp;CHAR(34)&amp;"/&gt;"</f>
        <v xml:space="preserve">  &lt;vaccine vaccineName="Menactra" vaccineIds="183"/&gt;</v>
      </c>
    </row>
    <row r="6" spans="1:1" x14ac:dyDescent="0.2">
      <c r="A6" s="21" t="str">
        <f>"  &lt;schedule scheduleName="&amp;CHAR(34)&amp;Schedules!B25&amp;CHAR(34)&amp;" dose="&amp;CHAR(34)&amp;Schedules!C25&amp;CHAR(34)&amp;" indication="&amp;CHAR(34)&amp;Schedules!D25&amp;CHAR(34)&amp;" label="&amp;CHAR(34)&amp;Schedules!E24&amp;CHAR(34)&amp;"&gt;"</f>
        <v xml:space="preserve">  &lt;schedule scheduleName="A1" dose="1" indication="BIRTH" label="1st"&gt;</v>
      </c>
    </row>
    <row r="7" spans="1:1" x14ac:dyDescent="0.2">
      <c r="A7" s="20" t="str">
        <f>"    &lt;pos row="&amp;CHAR(34)&amp;Schedules!C44&amp;CHAR(34)&amp;" column="&amp;CHAR(34)&amp;Schedules!C43&amp;CHAR(34)&amp;"/&gt;"</f>
        <v xml:space="preserve">    &lt;pos row="1" column="1"/&gt;</v>
      </c>
    </row>
    <row r="8" spans="1:1" x14ac:dyDescent="0.2">
      <c r="A8" s="21" t="str">
        <f>"    &lt;valid age="&amp;CHAR(34)&amp;Schedules!C28&amp;CHAR(34)&amp;" interval="&amp;CHAR(34)&amp;Schedules!D28&amp;CHAR(34)&amp;" grace="&amp;CHAR(34)&amp;Schedules!E28&amp;CHAR(34)&amp;"/&gt;"</f>
        <v xml:space="preserve">    &lt;valid age="6 weeks" interval="8 weeks" grace="4 days"/&gt;</v>
      </c>
    </row>
    <row r="9" spans="1:1" x14ac:dyDescent="0.2">
      <c r="A9" s="21" t="str">
        <f>"    &lt;early age="&amp;CHAR(34)&amp;Schedules!C29&amp;CHAR(34)&amp;" interval="&amp;CHAR(34)&amp;Schedules!D29&amp;CHAR(34)&amp;" grace="&amp;CHAR(34)&amp;Schedules!E29&amp;CHAR(34)&amp;"/&gt;"</f>
        <v xml:space="preserve">    &lt;early age="" interval="" grace=""/&gt;</v>
      </c>
    </row>
    <row r="10" spans="1:1" x14ac:dyDescent="0.2">
      <c r="A10" s="21" t="str">
        <f>"    &lt;due age="&amp;CHAR(34)&amp;Schedules!C30&amp;CHAR(34)&amp;" interval="&amp;CHAR(34)&amp;Schedules!D30&amp;CHAR(34)&amp;" grace="&amp;CHAR(34)&amp;Schedules!E30&amp;CHAR(34)&amp;"/&gt;"</f>
        <v xml:space="preserve">    &lt;due age="11 years" interval="" grace=""/&gt;</v>
      </c>
    </row>
    <row r="11" spans="1:1" x14ac:dyDescent="0.2">
      <c r="A11" s="21" t="str">
        <f>"    &lt;overdue age="&amp;CHAR(34)&amp;Schedules!C31&amp;CHAR(34)&amp;" interval="&amp;CHAR(34)&amp;Schedules!D31&amp;CHAR(34)&amp;" grace="&amp;CHAR(34)&amp;Schedules!E31&amp;CHAR(34)&amp;"/&gt;"</f>
        <v xml:space="preserve">    &lt;overdue age="13 years" interval="" grace=""/&gt;</v>
      </c>
    </row>
    <row r="12" spans="1:1" x14ac:dyDescent="0.2">
      <c r="A12" s="21" t="str">
        <f>"    &lt;finished age="&amp;CHAR(34)&amp;Schedules!C32&amp;CHAR(34)&amp;" interval="&amp;CHAR(34)&amp;Schedules!D32&amp;CHAR(34)&amp;" grace="&amp;CHAR(34)&amp;Schedules!E32&amp;CHAR(34)&amp;"/&gt;"</f>
        <v xml:space="preserve">    &lt;finished age="19 years" interval="" grace=""/&gt;</v>
      </c>
    </row>
    <row r="13" spans="1:1" x14ac:dyDescent="0.2">
      <c r="A13" s="21" t="str">
        <f>"    &lt;after-invalid interval="&amp;CHAR(34)&amp;Schedules!D33&amp;CHAR(34)&amp;" grace="&amp;CHAR(34)&amp;Schedules!E33&amp;CHAR(34)&amp;"/&gt;"</f>
        <v xml:space="preserve">    &lt;after-invalid interval="0 days" grace=""/&gt;</v>
      </c>
    </row>
    <row r="14" spans="1:1" x14ac:dyDescent="0.2">
      <c r="A14" s="21" t="str">
        <f>"    &lt;before-previous interval="&amp;CHAR(34)&amp;Schedules!D34&amp;CHAR(34)&amp;"/&gt;"</f>
        <v xml:space="preserve">    &lt;before-previous interval=""/&gt;</v>
      </c>
    </row>
    <row r="15" spans="1:1" x14ac:dyDescent="0.2">
      <c r="A15" s="21" t="str">
        <f>"    &lt;indicate vaccineName="&amp;CHAR(34)&amp;Schedules!B37&amp;CHAR(34)&amp;" schedule="&amp;CHAR(34)&amp;Schedules!C37&amp;CHAR(34)&amp;" age="&amp;CHAR(34)&amp;Schedules!D37&amp;CHAR(34)&amp;" reason="&amp;CHAR(34)&amp;Schedules!E37&amp;CHAR(34)&amp;"/&gt;"</f>
        <v xml:space="preserve">    &lt;indicate vaccineName="Menactra" schedule="INVALID" age="9 months -4 days" reason="Menactra not licensed before 9 months."/&gt;</v>
      </c>
    </row>
    <row r="16" spans="1:1" x14ac:dyDescent="0.2">
      <c r="A16" s="21" t="str">
        <f>"    &lt;indicate vaccineName="&amp;CHAR(34)&amp;Schedules!B38&amp;CHAR(34)&amp;" schedule="&amp;CHAR(34)&amp;Schedules!C38&amp;CHAR(34)&amp;" age="&amp;CHAR(34)&amp;Schedules!D38&amp;CHAR(34)&amp;" reason="&amp;CHAR(34)&amp;Schedules!E38&amp;CHAR(34)&amp;"/&gt;"</f>
        <v xml:space="preserve">    &lt;indicate vaccineName="MPSV4" schedule="INVALID" age="2 years" reason="MPSV4 not licensed before 2 years."/&gt;</v>
      </c>
    </row>
    <row r="17" spans="1:1" x14ac:dyDescent="0.2">
      <c r="A17" s="21" t="str">
        <f>"    &lt;indicate vaccineName="&amp;CHAR(34)&amp;Schedules!B39&amp;CHAR(34)&amp;" schedule="&amp;CHAR(34)&amp;Schedules!C39&amp;CHAR(34)&amp;" age="&amp;CHAR(34)&amp;Schedules!D39&amp;CHAR(34)&amp;" reason="&amp;CHAR(34)&amp;Schedules!E39&amp;CHAR(34)&amp;"/&gt;"</f>
        <v xml:space="preserve">    &lt;indicate vaccineName="MCV4" schedule="A1" age="10 years" reason="Received dose of MCV4 before 10 years, not counting towards completion."/&gt;</v>
      </c>
    </row>
    <row r="18" spans="1:1" x14ac:dyDescent="0.2">
      <c r="A18" s="21" t="str">
        <f>"    &lt;indicate vaccineName="&amp;CHAR(34)&amp;Schedules!B40&amp;CHAR(34)&amp;" schedule="&amp;CHAR(34)&amp;Schedules!C40&amp;CHAR(34)&amp;" age="&amp;CHAR(34)&amp;Schedules!D40&amp;CHAR(34)&amp;" reason="&amp;CHAR(34)&amp;Schedules!E40&amp;CHAR(34)&amp;"/&gt;"</f>
        <v xml:space="preserve">    &lt;indicate vaccineName="MPSV4" schedule="B1" age="" reason=""/&gt;</v>
      </c>
    </row>
    <row r="19" spans="1:1" x14ac:dyDescent="0.2">
      <c r="A19" s="21" t="str">
        <f>"    &lt;indicate vaccineName="&amp;CHAR(34)&amp;Schedules!B41&amp;CHAR(34)&amp;" schedule="&amp;CHAR(34)&amp;Schedules!C41&amp;CHAR(34)&amp;" age="&amp;CHAR(34)&amp;Schedules!D41&amp;CHAR(34)&amp;" reason="&amp;CHAR(34)&amp;Schedules!E41&amp;CHAR(34)&amp;"/&gt;"</f>
        <v xml:space="preserve">    &lt;indicate vaccineName="MCV4" schedule="A2" age="16 years" reason=""/&gt;</v>
      </c>
    </row>
    <row r="20" spans="1:1" x14ac:dyDescent="0.2">
      <c r="A20" s="21" t="str">
        <f>"    &lt;indicate vaccineName="&amp;CHAR(34)&amp;Schedules!B42&amp;CHAR(34)&amp;" schedule="&amp;CHAR(34)&amp;Schedules!C42&amp;CHAR(34)&amp;" age="&amp;CHAR(34)&amp;Schedules!D42&amp;CHAR(34)&amp;" reason="&amp;CHAR(34)&amp;Schedules!E42&amp;CHAR(34)&amp;"/&gt;"</f>
        <v xml:space="preserve">    &lt;indicate vaccineName="MCV4" schedule="COMPLETE" age="" reason="Only one dose needed if administered after 15 years of age."/&gt;</v>
      </c>
    </row>
    <row r="21" spans="1:1" x14ac:dyDescent="0.2">
      <c r="A21" s="21" t="str">
        <f>"  &lt;/schedule&gt;"</f>
        <v xml:space="preserve">  &lt;/schedule&gt;</v>
      </c>
    </row>
    <row r="22" spans="1:1" x14ac:dyDescent="0.2">
      <c r="A22" s="21" t="str">
        <f>"  &lt;schedule scheduleName="&amp;CHAR(34)&amp;Schedules!B47&amp;CHAR(34)&amp;" dose="&amp;CHAR(34)&amp;Schedules!C47&amp;CHAR(34)&amp;" indication="&amp;CHAR(34)&amp;Schedules!D47&amp;CHAR(34)&amp;" label="&amp;CHAR(34)&amp;Schedules!E46&amp;CHAR(34)&amp;"&gt;"</f>
        <v xml:space="preserve">  &lt;schedule scheduleName="A2" dose="2" indication="" label="2nd"&gt;</v>
      </c>
    </row>
    <row r="23" spans="1:1" x14ac:dyDescent="0.2">
      <c r="A23" s="20" t="str">
        <f>"    &lt;pos row="&amp;CHAR(34)&amp;Schedules!C64&amp;CHAR(34)&amp;" column="&amp;CHAR(34)&amp;Schedules!C63&amp;CHAR(34)&amp;"/&gt;"</f>
        <v xml:space="preserve">    &lt;pos row="1" column="2"/&gt;</v>
      </c>
    </row>
    <row r="24" spans="1:1" x14ac:dyDescent="0.2">
      <c r="A24" s="21" t="str">
        <f>"    &lt;valid age="&amp;CHAR(34)&amp;Schedules!C50&amp;CHAR(34)&amp;" interval="&amp;CHAR(34)&amp;Schedules!D50&amp;CHAR(34)&amp;" grace="&amp;CHAR(34)&amp;Schedules!E50&amp;CHAR(34)&amp;"/&gt;"</f>
        <v xml:space="preserve">    &lt;valid age="" interval="8 weeks" grace="4 days"/&gt;</v>
      </c>
    </row>
    <row r="25" spans="1:1" x14ac:dyDescent="0.2">
      <c r="A25" s="21" t="str">
        <f>"    &lt;early age="&amp;CHAR(34)&amp;Schedules!C51&amp;CHAR(34)&amp;" interval="&amp;CHAR(34)&amp;Schedules!D51&amp;CHAR(34)&amp;" grace="&amp;CHAR(34)&amp;Schedules!E51&amp;CHAR(34)&amp;"/&gt;"</f>
        <v xml:space="preserve">    &lt;early age="" interval="" grace=""/&gt;</v>
      </c>
    </row>
    <row r="26" spans="1:1" x14ac:dyDescent="0.2">
      <c r="A26" s="21" t="str">
        <f>"    &lt;due age="&amp;CHAR(34)&amp;Schedules!C52&amp;CHAR(34)&amp;" interval="&amp;CHAR(34)&amp;Schedules!D52&amp;CHAR(34)&amp;" grace="&amp;CHAR(34)&amp;Schedules!E52&amp;CHAR(34)&amp;"/&gt;"</f>
        <v xml:space="preserve">    &lt;due age="16 years" interval="" grace=""/&gt;</v>
      </c>
    </row>
    <row r="27" spans="1:1" x14ac:dyDescent="0.2">
      <c r="A27" s="21" t="str">
        <f>"    &lt;overdue age="&amp;CHAR(34)&amp;Schedules!C53&amp;CHAR(34)&amp;" interval="&amp;CHAR(34)&amp;Schedules!D53&amp;CHAR(34)&amp;" grace="&amp;CHAR(34)&amp;Schedules!E53&amp;CHAR(34)&amp;"/&gt;"</f>
        <v xml:space="preserve">    &lt;overdue age="17 years" interval="" grace=""/&gt;</v>
      </c>
    </row>
    <row r="28" spans="1:1" x14ac:dyDescent="0.2">
      <c r="A28" s="21" t="str">
        <f>"    &lt;finished age="&amp;CHAR(34)&amp;Schedules!C54&amp;CHAR(34)&amp;" interval="&amp;CHAR(34)&amp;Schedules!D54&amp;CHAR(34)&amp;" grace="&amp;CHAR(34)&amp;Schedules!E54&amp;CHAR(34)&amp;"/&gt;"</f>
        <v xml:space="preserve">    &lt;finished age="19 years" interval="" grace=""/&gt;</v>
      </c>
    </row>
    <row r="29" spans="1:1" x14ac:dyDescent="0.2">
      <c r="A29" s="21" t="str">
        <f>"    &lt;after-invalid interval="&amp;CHAR(34)&amp;Schedules!D55&amp;CHAR(34)&amp;" grace="&amp;CHAR(34)&amp;Schedules!E55&amp;CHAR(34)&amp;"/&gt;"</f>
        <v xml:space="preserve">    &lt;after-invalid interval="8 weeks" grace="4 days"/&gt;</v>
      </c>
    </row>
    <row r="30" spans="1:1" x14ac:dyDescent="0.2">
      <c r="A30" s="21" t="str">
        <f>"    &lt;before-previous interval="&amp;CHAR(34)&amp;Schedules!D56&amp;CHAR(34)&amp;"/&gt;"</f>
        <v xml:space="preserve">    &lt;before-previous interval=""/&gt;</v>
      </c>
    </row>
    <row r="31" spans="1:1" x14ac:dyDescent="0.2">
      <c r="A31" s="21" t="str">
        <f>"    &lt;indicate vaccineName="&amp;CHAR(34)&amp;Schedules!B59&amp;CHAR(34)&amp;" schedule="&amp;CHAR(34)&amp;Schedules!C59&amp;CHAR(34)&amp;" age="&amp;CHAR(34)&amp;Schedules!D59&amp;CHAR(34)&amp;" reason="&amp;CHAR(34)&amp;Schedules!E59&amp;CHAR(34)&amp;"/&gt;"</f>
        <v xml:space="preserve">    &lt;indicate vaccineName="Menactra" schedule="INVALID" age="9 months" reason=""/&gt;</v>
      </c>
    </row>
    <row r="32" spans="1:1" x14ac:dyDescent="0.2">
      <c r="A32" s="21" t="str">
        <f>"    &lt;indicate vaccineName="&amp;CHAR(34)&amp;Schedules!B60&amp;CHAR(34)&amp;" schedule="&amp;CHAR(34)&amp;Schedules!C60&amp;CHAR(34)&amp;" age="&amp;CHAR(34)&amp;Schedules!D60&amp;CHAR(34)&amp;" reason="&amp;CHAR(34)&amp;Schedules!E60&amp;CHAR(34)&amp;"/&gt;"</f>
        <v xml:space="preserve">    &lt;indicate vaccineName="MPSV4" schedule="B1" age="" reason=""/&gt;</v>
      </c>
    </row>
    <row r="33" spans="1:1" x14ac:dyDescent="0.2">
      <c r="A33" s="21" t="str">
        <f>"    &lt;indicate vaccineName="&amp;CHAR(34)&amp;Schedules!B61&amp;CHAR(34)&amp;" schedule="&amp;CHAR(34)&amp;Schedules!C61&amp;CHAR(34)&amp;" age="&amp;CHAR(34)&amp;Schedules!D61&amp;CHAR(34)&amp;" reason="&amp;CHAR(34)&amp;Schedules!E61&amp;CHAR(34)&amp;"/&gt;"</f>
        <v xml:space="preserve">    &lt;indicate vaccineName="MCV4" schedule="B2" age="16 years" reason=""/&gt;</v>
      </c>
    </row>
    <row r="34" spans="1:1" x14ac:dyDescent="0.2">
      <c r="A34" s="21" t="str">
        <f>"    &lt;indicate vaccineName="&amp;CHAR(34)&amp;Schedules!B62&amp;CHAR(34)&amp;" schedule="&amp;CHAR(34)&amp;Schedules!C62&amp;CHAR(34)&amp;" age="&amp;CHAR(34)&amp;Schedules!D62&amp;CHAR(34)&amp;" reason="&amp;CHAR(34)&amp;Schedules!E62&amp;CHAR(34)&amp;"/&gt;"</f>
        <v xml:space="preserve">    &lt;indicate vaccineName="MCV4" schedule="COMPLETE" age="" reason=""/&gt;</v>
      </c>
    </row>
    <row r="35" spans="1:1" x14ac:dyDescent="0.2">
      <c r="A35" s="21" t="str">
        <f>"  &lt;/schedule&gt;"</f>
        <v xml:space="preserve">  &lt;/schedule&gt;</v>
      </c>
    </row>
    <row r="36" spans="1:1" x14ac:dyDescent="0.2">
      <c r="A36" s="21" t="str">
        <f>"  &lt;schedule scheduleName="&amp;CHAR(34)&amp;Schedules!B86&amp;CHAR(34)&amp;" dose="&amp;CHAR(34)&amp;Schedules!C86&amp;CHAR(34)&amp;" indication="&amp;CHAR(34)&amp;Schedules!D86&amp;CHAR(34)&amp;" label="&amp;CHAR(34)&amp;Schedules!E85&amp;CHAR(34)&amp;"&gt;"</f>
        <v xml:space="preserve">  &lt;schedule scheduleName="B1" dose="2" indication="" label="2nd after MPSV4"&gt;</v>
      </c>
    </row>
    <row r="37" spans="1:1" x14ac:dyDescent="0.2">
      <c r="A37" s="20" t="str">
        <f>"    &lt;pos row="&amp;CHAR(34)&amp;Schedules!C102&amp;CHAR(34)&amp;" column="&amp;CHAR(34)&amp;Schedules!C101&amp;CHAR(34)&amp;"/&gt;"</f>
        <v xml:space="preserve">    &lt;pos row="2" column="1"/&gt;</v>
      </c>
    </row>
    <row r="38" spans="1:1" x14ac:dyDescent="0.2">
      <c r="A38" s="21" t="str">
        <f>"    &lt;valid age="&amp;CHAR(34)&amp;Schedules!C89&amp;CHAR(34)&amp;" interval="&amp;CHAR(34)&amp;Schedules!D89&amp;CHAR(34)&amp;" grace="&amp;CHAR(34)&amp;Schedules!E89&amp;CHAR(34)&amp;"/&gt;"</f>
        <v xml:space="preserve">    &lt;valid age="" interval="5 years" grace="4 days"/&gt;</v>
      </c>
    </row>
    <row r="39" spans="1:1" x14ac:dyDescent="0.2">
      <c r="A39" s="21" t="str">
        <f>"    &lt;early age="&amp;CHAR(34)&amp;Schedules!C90&amp;CHAR(34)&amp;" interval="&amp;CHAR(34)&amp;Schedules!D90&amp;CHAR(34)&amp;" grace="&amp;CHAR(34)&amp;Schedules!E90&amp;CHAR(34)&amp;"/&gt;"</f>
        <v xml:space="preserve">    &lt;early age="" interval="" grace=""/&gt;</v>
      </c>
    </row>
    <row r="40" spans="1:1" x14ac:dyDescent="0.2">
      <c r="A40" s="21" t="str">
        <f>"    &lt;due age="&amp;CHAR(34)&amp;Schedules!C91&amp;CHAR(34)&amp;" interval="&amp;CHAR(34)&amp;Schedules!D91&amp;CHAR(34)&amp;" grace="&amp;CHAR(34)&amp;Schedules!E91&amp;CHAR(34)&amp;"/&gt;"</f>
        <v xml:space="preserve">    &lt;due age="11 years" interval="" grace=""/&gt;</v>
      </c>
    </row>
    <row r="41" spans="1:1" x14ac:dyDescent="0.2">
      <c r="A41" s="21" t="str">
        <f>"    &lt;overdue age="&amp;CHAR(34)&amp;Schedules!C92&amp;CHAR(34)&amp;" interval="&amp;CHAR(34)&amp;Schedules!D92&amp;CHAR(34)&amp;" grace="&amp;CHAR(34)&amp;Schedules!E92&amp;CHAR(34)&amp;"/&gt;"</f>
        <v xml:space="preserve">    &lt;overdue age="13 years" interval="" grace=""/&gt;</v>
      </c>
    </row>
    <row r="42" spans="1:1" x14ac:dyDescent="0.2">
      <c r="A42" s="21" t="str">
        <f>"    &lt;finished age="&amp;CHAR(34)&amp;Schedules!C93&amp;CHAR(34)&amp;" interval="&amp;CHAR(34)&amp;Schedules!D93&amp;CHAR(34)&amp;" grace="&amp;CHAR(34)&amp;Schedules!E93&amp;CHAR(34)&amp;"/&gt;"</f>
        <v xml:space="preserve">    &lt;finished age="19 years" interval="" grace=""/&gt;</v>
      </c>
    </row>
    <row r="43" spans="1:1" x14ac:dyDescent="0.2">
      <c r="A43" s="21" t="str">
        <f>"    &lt;after-invalid interval="&amp;CHAR(34)&amp;Schedules!D94&amp;CHAR(34)&amp;" grace="&amp;CHAR(34)&amp;Schedules!E94&amp;CHAR(34)&amp;"/&gt;"</f>
        <v xml:space="preserve">    &lt;after-invalid interval="4 weeks" grace="4 days"/&gt;</v>
      </c>
    </row>
    <row r="44" spans="1:1" x14ac:dyDescent="0.2">
      <c r="A44" s="21" t="str">
        <f>"    &lt;before-previous interval="&amp;CHAR(34)&amp;Schedules!D95&amp;CHAR(34)&amp;"/&gt;"</f>
        <v xml:space="preserve">    &lt;before-previous interval=""/&gt;</v>
      </c>
    </row>
    <row r="45" spans="1:1" x14ac:dyDescent="0.2">
      <c r="A45" s="21" t="str">
        <f>"    &lt;indicate vaccineName="&amp;CHAR(34)&amp;Schedules!B98&amp;CHAR(34)&amp;" schedule="&amp;CHAR(34)&amp;Schedules!C98&amp;CHAR(34)&amp;" age="&amp;CHAR(34)&amp;Schedules!D98&amp;CHAR(34)&amp;" reason="&amp;CHAR(34)&amp;Schedules!E98&amp;CHAR(34)&amp;"/&gt;"</f>
        <v xml:space="preserve">    &lt;indicate vaccineName="MCV4" schedule="B2" age="16 years" reason=""/&gt;</v>
      </c>
    </row>
    <row r="46" spans="1:1" x14ac:dyDescent="0.2">
      <c r="A46" s="21" t="str">
        <f>"    &lt;indicate vaccineName="&amp;CHAR(34)&amp;Schedules!B99&amp;CHAR(34)&amp;" schedule="&amp;CHAR(34)&amp;Schedules!C99&amp;CHAR(34)&amp;" age="&amp;CHAR(34)&amp;Schedules!D99&amp;CHAR(34)&amp;" reason="&amp;CHAR(34)&amp;Schedules!E99&amp;CHAR(34)&amp;"/&gt;"</f>
        <v xml:space="preserve">    &lt;indicate vaccineName="MCV4" schedule="COMPLETE" age="" reason=""/&gt;</v>
      </c>
    </row>
    <row r="47" spans="1:1" x14ac:dyDescent="0.2">
      <c r="A47" s="21" t="str">
        <f>"    &lt;indicate vaccineName="&amp;CHAR(34)&amp;Schedules!B100&amp;CHAR(34)&amp;" schedule="&amp;CHAR(34)&amp;Schedules!C100&amp;CHAR(34)&amp;" age="&amp;CHAR(34)&amp;Schedules!D100&amp;CHAR(34)&amp;" reason="&amp;CHAR(34)&amp;Schedules!E100&amp;CHAR(34)&amp;"/&gt;"</f>
        <v xml:space="preserve">    &lt;indicate vaccineName="MPSV4" schedule="INVALID" age="" reason=""/&gt;</v>
      </c>
    </row>
    <row r="48" spans="1:1" x14ac:dyDescent="0.2">
      <c r="A48" s="21" t="str">
        <f>"  &lt;/schedule&gt;"</f>
        <v xml:space="preserve">  &lt;/schedule&gt;</v>
      </c>
    </row>
    <row r="49" spans="1:1" x14ac:dyDescent="0.2">
      <c r="A49" s="21" t="str">
        <f>"  &lt;schedule scheduleName="&amp;CHAR(34)&amp;Schedules!B67&amp;CHAR(34)&amp;" dose="&amp;CHAR(34)&amp;Schedules!C67&amp;CHAR(34)&amp;" indication="&amp;CHAR(34)&amp;Schedules!D67&amp;CHAR(34)&amp;" label="&amp;CHAR(34)&amp;Schedules!E66&amp;CHAR(34)&amp;"&gt;"</f>
        <v xml:space="preserve">  &lt;schedule scheduleName="B2" dose="3" indication="" label="3rd"&gt;</v>
      </c>
    </row>
    <row r="50" spans="1:1" x14ac:dyDescent="0.2">
      <c r="A50" s="20" t="str">
        <f>"    &lt;pos row="&amp;CHAR(34)&amp;Schedules!C83&amp;CHAR(34)&amp;" column="&amp;CHAR(34)&amp;Schedules!C82&amp;CHAR(34)&amp;"/&gt;"</f>
        <v xml:space="preserve">    &lt;pos row="2" column="2"/&gt;</v>
      </c>
    </row>
    <row r="51" spans="1:1" x14ac:dyDescent="0.2">
      <c r="A51" s="21" t="str">
        <f>"    &lt;valid age="&amp;CHAR(34)&amp;Schedules!C70&amp;CHAR(34)&amp;" interval="&amp;CHAR(34)&amp;Schedules!D70&amp;CHAR(34)&amp;" grace="&amp;CHAR(34)&amp;Schedules!E70&amp;CHAR(34)&amp;"/&gt;"</f>
        <v xml:space="preserve">    &lt;valid age="" interval="8 weeks" grace="4 days"/&gt;</v>
      </c>
    </row>
    <row r="52" spans="1:1" x14ac:dyDescent="0.2">
      <c r="A52" s="21" t="str">
        <f>"    &lt;early age="&amp;CHAR(34)&amp;Schedules!C71&amp;CHAR(34)&amp;" interval="&amp;CHAR(34)&amp;Schedules!D71&amp;CHAR(34)&amp;" grace="&amp;CHAR(34)&amp;Schedules!E71&amp;CHAR(34)&amp;"/&gt;"</f>
        <v xml:space="preserve">    &lt;early age="" interval="" grace=""/&gt;</v>
      </c>
    </row>
    <row r="53" spans="1:1" x14ac:dyDescent="0.2">
      <c r="A53" s="21" t="str">
        <f>"    &lt;due age="&amp;CHAR(34)&amp;Schedules!C72&amp;CHAR(34)&amp;" interval="&amp;CHAR(34)&amp;Schedules!D72&amp;CHAR(34)&amp;" grace="&amp;CHAR(34)&amp;Schedules!E72&amp;CHAR(34)&amp;"/&gt;"</f>
        <v xml:space="preserve">    &lt;due age="16 years" interval="" grace=""/&gt;</v>
      </c>
    </row>
    <row r="54" spans="1:1" x14ac:dyDescent="0.2">
      <c r="A54" s="21" t="str">
        <f>"    &lt;overdue age="&amp;CHAR(34)&amp;Schedules!C73&amp;CHAR(34)&amp;" interval="&amp;CHAR(34)&amp;Schedules!D73&amp;CHAR(34)&amp;" grace="&amp;CHAR(34)&amp;Schedules!E73&amp;CHAR(34)&amp;"/&gt;"</f>
        <v xml:space="preserve">    &lt;overdue age="17 years" interval="" grace=""/&gt;</v>
      </c>
    </row>
    <row r="55" spans="1:1" x14ac:dyDescent="0.2">
      <c r="A55" s="21" t="str">
        <f>"    &lt;finished age="&amp;CHAR(34)&amp;Schedules!C74&amp;CHAR(34)&amp;" interval="&amp;CHAR(34)&amp;Schedules!D74&amp;CHAR(34)&amp;" grace="&amp;CHAR(34)&amp;Schedules!E74&amp;CHAR(34)&amp;"/&gt;"</f>
        <v xml:space="preserve">    &lt;finished age="19 years" interval="" grace=""/&gt;</v>
      </c>
    </row>
    <row r="56" spans="1:1" x14ac:dyDescent="0.2">
      <c r="A56" s="21" t="str">
        <f>"    &lt;after-invalid interval="&amp;CHAR(34)&amp;Schedules!D75&amp;CHAR(34)&amp;" grace="&amp;CHAR(34)&amp;Schedules!E75&amp;CHAR(34)&amp;"/&gt;"</f>
        <v xml:space="preserve">    &lt;after-invalid interval="8 weeks" grace="4 days"/&gt;</v>
      </c>
    </row>
    <row r="57" spans="1:1" x14ac:dyDescent="0.2">
      <c r="A57" s="21" t="str">
        <f>"    &lt;before-previous interval="&amp;CHAR(34)&amp;Schedules!D76&amp;CHAR(34)&amp;"/&gt;"</f>
        <v xml:space="preserve">    &lt;before-previous interval=""/&gt;</v>
      </c>
    </row>
    <row r="58" spans="1:1" x14ac:dyDescent="0.2">
      <c r="A58" s="21" t="str">
        <f>"    &lt;indicate vaccineName="&amp;CHAR(34)&amp;Schedules!B79&amp;CHAR(34)&amp;" schedule="&amp;CHAR(34)&amp;Schedules!C79&amp;CHAR(34)&amp;" age="&amp;CHAR(34)&amp;Schedules!D79&amp;CHAR(34)&amp;" reason="&amp;CHAR(34)&amp;Schedules!E79&amp;CHAR(34)&amp;"/&gt;"</f>
        <v xml:space="preserve">    &lt;indicate vaccineName="Menactra" schedule="INVALID" age="9 months" reason=""/&gt;</v>
      </c>
    </row>
    <row r="59" spans="1:1" x14ac:dyDescent="0.2">
      <c r="A59" s="21" t="str">
        <f>"    &lt;indicate vaccineName="&amp;CHAR(34)&amp;Schedules!B80&amp;CHAR(34)&amp;" schedule="&amp;CHAR(34)&amp;Schedules!C80&amp;CHAR(34)&amp;" age="&amp;CHAR(34)&amp;Schedules!D80&amp;CHAR(34)&amp;" reason="&amp;CHAR(34)&amp;Schedules!E80&amp;CHAR(34)&amp;"/&gt;"</f>
        <v xml:space="preserve">    &lt;indicate vaccineName="MCV4" schedule="COMPLETE" age="" reason=""/&gt;</v>
      </c>
    </row>
    <row r="60" spans="1:1" x14ac:dyDescent="0.2">
      <c r="A60" s="21" t="str">
        <f>"    &lt;indicate vaccineName="&amp;CHAR(34)&amp;Schedules!B81&amp;CHAR(34)&amp;" schedule="&amp;CHAR(34)&amp;Schedules!C81&amp;CHAR(34)&amp;" age="&amp;CHAR(34)&amp;Schedules!D81&amp;CHAR(34)&amp;" reason="&amp;CHAR(34)&amp;Schedules!E81&amp;CHAR(34)&amp;"/&gt;"</f>
        <v xml:space="preserve">    &lt;indicate vaccineName="MPSV4" schedule="INVALID" age="" reason=""/&gt;</v>
      </c>
    </row>
    <row r="61" spans="1:1" x14ac:dyDescent="0.2">
      <c r="A61" s="21" t="str">
        <f>"  &lt;/schedule&gt;"</f>
        <v xml:space="preserve">  &lt;/schedule&gt;</v>
      </c>
    </row>
    <row r="62" spans="1:1" x14ac:dyDescent="0.2">
      <c r="A62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2014-04-02T12:36:18Z</cp:lastPrinted>
  <dcterms:created xsi:type="dcterms:W3CDTF">2014-08-26T19:53:20Z</dcterms:created>
  <dcterms:modified xsi:type="dcterms:W3CDTF">2014-08-26T19:53:20Z</dcterms:modified>
</cp:coreProperties>
</file>