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28800" windowHeight="13020"/>
  </bookViews>
  <sheets>
    <sheet name="Schedules" sheetId="1" r:id="rId1"/>
    <sheet name="XML" sheetId="2" r:id="rId2"/>
  </sheets>
  <definedNames>
    <definedName name="Excel_BuiltIn_Print_Area_1_1">Schedules!$A$1:$K$69</definedName>
    <definedName name="_xlnm.Print_Area" localSheetId="0">Schedules!$A$1:$K$115</definedName>
  </definedNames>
  <calcPr calcId="152511"/>
</workbook>
</file>

<file path=xl/calcChain.xml><?xml version="1.0" encoding="utf-8"?>
<calcChain xmlns="http://schemas.openxmlformats.org/spreadsheetml/2006/main">
  <c r="A4" i="2" l="1"/>
  <c r="A5" i="2"/>
  <c r="A41" i="2"/>
  <c r="A43" i="2"/>
  <c r="A28" i="2"/>
  <c r="A15" i="2"/>
  <c r="A3" i="2"/>
  <c r="A2" i="2"/>
  <c r="A1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2" i="2"/>
  <c r="A44" i="2"/>
  <c r="A45" i="2"/>
</calcChain>
</file>

<file path=xl/sharedStrings.xml><?xml version="1.0" encoding="utf-8"?>
<sst xmlns="http://schemas.openxmlformats.org/spreadsheetml/2006/main" count="163" uniqueCount="61">
  <si>
    <t>Forecast Series Name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</si>
  <si>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</si>
  <si>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</si>
  <si>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</si>
  <si>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</si>
  <si>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</si>
  <si>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</si>
  <si>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</si>
  <si>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</si>
  <si>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PCV</t>
  </si>
  <si>
    <t>PPV23</t>
  </si>
  <si>
    <t>Schedule</t>
  </si>
  <si>
    <t>Dose</t>
  </si>
  <si>
    <t>Indication</t>
  </si>
  <si>
    <t>BIRTH</t>
  </si>
  <si>
    <t>Determine if dose is valid or when next is due</t>
  </si>
  <si>
    <t>Age</t>
  </si>
  <si>
    <t>Interval</t>
  </si>
  <si>
    <t>Grace</t>
  </si>
  <si>
    <t>Valid</t>
  </si>
  <si>
    <t>4 days</t>
  </si>
  <si>
    <t>4 weeks</t>
  </si>
  <si>
    <t>Early due</t>
  </si>
  <si>
    <t>Due</t>
  </si>
  <si>
    <t>Overdue</t>
  </si>
  <si>
    <t>Finished</t>
  </si>
  <si>
    <t>5 years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</si>
  <si>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</si>
  <si>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</si>
  <si>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</si>
  <si>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</si>
  <si>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</si>
  <si>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</si>
  <si>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R2</t>
  </si>
  <si>
    <t>COMPLETE</t>
  </si>
  <si>
    <t>Show Column</t>
  </si>
  <si>
    <t>Show Row</t>
  </si>
  <si>
    <t>8 weeks</t>
  </si>
  <si>
    <t>A1</t>
  </si>
  <si>
    <t>PPSV</t>
  </si>
  <si>
    <t>2 years</t>
  </si>
  <si>
    <t>65 years</t>
  </si>
  <si>
    <t>66 years</t>
  </si>
  <si>
    <t>120 years</t>
  </si>
  <si>
    <t>5 years later</t>
  </si>
  <si>
    <t>At Risk</t>
  </si>
  <si>
    <t>65 Years</t>
  </si>
  <si>
    <t>R1</t>
  </si>
  <si>
    <t>Contraindication</t>
  </si>
  <si>
    <t>154, 3143, 156</t>
  </si>
  <si>
    <t>In case of contraindicated dose</t>
  </si>
  <si>
    <t>Interval After</t>
  </si>
  <si>
    <t>PPSV should not be given until 8 weeks after a previously administered PCV</t>
  </si>
  <si>
    <t>PPSV should not be given until 1 year after a previously administered PCV</t>
  </si>
  <si>
    <t>1 year</t>
  </si>
  <si>
    <t>Transitions</t>
  </si>
  <si>
    <t>Name</t>
  </si>
  <si>
    <t>Vaccine Id</t>
  </si>
  <si>
    <t>18 Years Old</t>
  </si>
  <si>
    <t>18 years</t>
  </si>
  <si>
    <t>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</si>
</sst>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4"/>
  <sheetViews>
    <sheetView tabSelected="1" workbookViewId="0">
      <selection activeCell="G16" sqref="G16"/>
    </sheetView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0.28515625" style="1" customWidth="1"/>
    <col min="7" max="7" width="6.28515625" style="1" customWidth="1"/>
    <col min="8" max="11" width="14.4257812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39</v>
      </c>
      <c r="G2" s="22" t="s">
        <v>1</v>
      </c>
      <c r="H2" s="22"/>
      <c r="I2" s="22"/>
      <c r="J2" s="22"/>
      <c r="K2" s="22"/>
    </row>
    <row r="3" spans="2:11" x14ac:dyDescent="0.2">
      <c r="B3" s="6" t="s">
        <v>1</v>
      </c>
      <c r="C3" s="7" t="s">
        <v>2</v>
      </c>
      <c r="D3" s="8"/>
      <c r="G3" s="7" t="s">
        <v>3</v>
      </c>
      <c r="H3" s="8"/>
      <c r="I3" s="7" t="s">
        <v>4</v>
      </c>
      <c r="J3" s="8"/>
      <c r="K3" s="6" t="s">
        <v>5</v>
      </c>
    </row>
    <row r="4" spans="2:11" x14ac:dyDescent="0.2">
      <c r="B4" s="9" t="s">
        <v>39</v>
      </c>
      <c r="C4" s="10">
        <v>155</v>
      </c>
      <c r="D4" s="11"/>
      <c r="G4" s="10" t="s">
        <v>10</v>
      </c>
      <c r="H4" s="12"/>
      <c r="I4" s="10"/>
      <c r="J4" s="11"/>
      <c r="K4" s="9">
        <v>155</v>
      </c>
    </row>
    <row r="5" spans="2:11" x14ac:dyDescent="0.2">
      <c r="B5" s="9" t="s">
        <v>9</v>
      </c>
      <c r="C5" s="10" t="s">
        <v>49</v>
      </c>
      <c r="D5" s="11"/>
      <c r="G5" s="23" t="s">
        <v>48</v>
      </c>
      <c r="H5" s="24"/>
      <c r="I5" s="24"/>
      <c r="J5" s="24"/>
      <c r="K5" s="25"/>
    </row>
    <row r="6" spans="2:11" x14ac:dyDescent="0.2">
      <c r="B6" s="9" t="s">
        <v>58</v>
      </c>
      <c r="C6" s="10">
        <v>-18</v>
      </c>
      <c r="D6" s="11"/>
      <c r="G6" s="7" t="s">
        <v>3</v>
      </c>
      <c r="H6" s="8"/>
      <c r="I6" s="7" t="s">
        <v>4</v>
      </c>
      <c r="J6" s="8"/>
      <c r="K6" s="6" t="s">
        <v>5</v>
      </c>
    </row>
    <row r="7" spans="2:11" x14ac:dyDescent="0.2">
      <c r="G7" s="10" t="s">
        <v>6</v>
      </c>
      <c r="H7" s="12"/>
      <c r="I7" s="10"/>
      <c r="J7" s="11"/>
      <c r="K7" s="9">
        <v>154</v>
      </c>
    </row>
    <row r="8" spans="2:11" x14ac:dyDescent="0.2">
      <c r="B8" s="23" t="s">
        <v>55</v>
      </c>
      <c r="C8" s="24"/>
      <c r="D8" s="25"/>
      <c r="G8" s="10" t="s">
        <v>7</v>
      </c>
      <c r="H8" s="12"/>
      <c r="I8" s="10"/>
      <c r="J8" s="11"/>
      <c r="K8" s="9">
        <v>3143</v>
      </c>
    </row>
    <row r="9" spans="2:11" x14ac:dyDescent="0.2">
      <c r="B9" s="6" t="s">
        <v>56</v>
      </c>
      <c r="C9" s="6" t="s">
        <v>16</v>
      </c>
      <c r="D9" s="6" t="s">
        <v>57</v>
      </c>
      <c r="G9" s="10" t="s">
        <v>8</v>
      </c>
      <c r="H9" s="12"/>
      <c r="I9" s="10"/>
      <c r="J9" s="11"/>
      <c r="K9" s="9">
        <v>156</v>
      </c>
    </row>
    <row r="10" spans="2:11" x14ac:dyDescent="0.2">
      <c r="B10" s="9" t="s">
        <v>58</v>
      </c>
      <c r="C10" s="9" t="s">
        <v>59</v>
      </c>
      <c r="D10" s="9">
        <v>-18</v>
      </c>
    </row>
    <row r="12" spans="2:11" x14ac:dyDescent="0.2">
      <c r="B12" s="5" t="s">
        <v>11</v>
      </c>
      <c r="C12" s="5" t="s">
        <v>12</v>
      </c>
      <c r="D12" s="5" t="s">
        <v>13</v>
      </c>
      <c r="E12" s="13" t="s">
        <v>45</v>
      </c>
      <c r="F12" s="13"/>
    </row>
    <row r="13" spans="2:11" x14ac:dyDescent="0.2">
      <c r="B13" s="14" t="s">
        <v>47</v>
      </c>
      <c r="C13" s="14">
        <v>1</v>
      </c>
      <c r="D13" s="14" t="s">
        <v>14</v>
      </c>
      <c r="F13" s="13"/>
    </row>
    <row r="14" spans="2:11" x14ac:dyDescent="0.2">
      <c r="B14" s="22" t="s">
        <v>15</v>
      </c>
      <c r="C14" s="22"/>
      <c r="D14" s="22"/>
      <c r="E14" s="22"/>
      <c r="F14" s="13"/>
    </row>
    <row r="15" spans="2:11" x14ac:dyDescent="0.2">
      <c r="B15" s="15"/>
      <c r="C15" s="6" t="s">
        <v>16</v>
      </c>
      <c r="D15" s="6" t="s">
        <v>17</v>
      </c>
      <c r="E15" s="6" t="s">
        <v>18</v>
      </c>
      <c r="F15" s="13"/>
    </row>
    <row r="16" spans="2:11" x14ac:dyDescent="0.2">
      <c r="B16" s="16" t="s">
        <v>19</v>
      </c>
      <c r="C16" s="9" t="s">
        <v>40</v>
      </c>
      <c r="D16" s="9"/>
      <c r="E16" s="9" t="s">
        <v>20</v>
      </c>
      <c r="F16" s="13"/>
    </row>
    <row r="17" spans="2:6" x14ac:dyDescent="0.2">
      <c r="B17" s="16" t="s">
        <v>22</v>
      </c>
      <c r="C17" s="9"/>
      <c r="D17" s="9"/>
      <c r="E17" s="9"/>
      <c r="F17" s="13"/>
    </row>
    <row r="18" spans="2:6" x14ac:dyDescent="0.2">
      <c r="B18" s="16" t="s">
        <v>23</v>
      </c>
      <c r="C18" s="9" t="s">
        <v>41</v>
      </c>
      <c r="D18" s="9"/>
      <c r="E18" s="9"/>
      <c r="F18" s="13"/>
    </row>
    <row r="19" spans="2:6" x14ac:dyDescent="0.2">
      <c r="B19" s="16" t="s">
        <v>24</v>
      </c>
      <c r="C19" s="9" t="s">
        <v>42</v>
      </c>
      <c r="D19" s="9"/>
      <c r="E19" s="9"/>
      <c r="F19" s="13"/>
    </row>
    <row r="20" spans="2:6" x14ac:dyDescent="0.2">
      <c r="B20" s="16" t="s">
        <v>25</v>
      </c>
      <c r="C20" s="9" t="s">
        <v>43</v>
      </c>
      <c r="D20" s="9"/>
      <c r="E20" s="9"/>
      <c r="F20" s="13"/>
    </row>
    <row r="21" spans="2:6" x14ac:dyDescent="0.2">
      <c r="B21" s="16" t="s">
        <v>27</v>
      </c>
      <c r="C21" s="17"/>
      <c r="D21" s="9" t="s">
        <v>60</v>
      </c>
      <c r="E21" s="9"/>
      <c r="F21" s="13"/>
    </row>
    <row r="22" spans="2:6" x14ac:dyDescent="0.2">
      <c r="B22" s="16" t="s">
        <v>28</v>
      </c>
      <c r="C22" s="17"/>
      <c r="D22" s="9"/>
      <c r="E22" s="9"/>
      <c r="F22" s="13"/>
    </row>
    <row r="23" spans="2:6" x14ac:dyDescent="0.2">
      <c r="B23" s="22" t="s">
        <v>50</v>
      </c>
      <c r="C23" s="22"/>
      <c r="D23" s="22"/>
    </row>
    <row r="24" spans="2:6" x14ac:dyDescent="0.2">
      <c r="B24" s="6" t="s">
        <v>3</v>
      </c>
      <c r="C24" s="6" t="s">
        <v>51</v>
      </c>
      <c r="D24" s="6" t="s">
        <v>30</v>
      </c>
      <c r="E24" s="6" t="s">
        <v>31</v>
      </c>
      <c r="F24" s="6" t="s">
        <v>18</v>
      </c>
    </row>
    <row r="25" spans="2:6" x14ac:dyDescent="0.2">
      <c r="B25" s="9" t="s">
        <v>9</v>
      </c>
      <c r="C25" s="9" t="s">
        <v>37</v>
      </c>
      <c r="D25" s="9"/>
      <c r="E25" s="18" t="s">
        <v>52</v>
      </c>
      <c r="F25" s="9" t="s">
        <v>20</v>
      </c>
    </row>
    <row r="26" spans="2:6" x14ac:dyDescent="0.2">
      <c r="B26" s="22" t="s">
        <v>29</v>
      </c>
      <c r="C26" s="22"/>
      <c r="D26" s="22"/>
      <c r="F26" s="13"/>
    </row>
    <row r="27" spans="2:6" x14ac:dyDescent="0.2">
      <c r="B27" s="6" t="s">
        <v>3</v>
      </c>
      <c r="C27" s="6" t="s">
        <v>11</v>
      </c>
      <c r="D27" s="6" t="s">
        <v>30</v>
      </c>
      <c r="E27" s="6" t="s">
        <v>31</v>
      </c>
      <c r="F27" s="6" t="s">
        <v>32</v>
      </c>
    </row>
    <row r="28" spans="2:6" x14ac:dyDescent="0.2">
      <c r="B28" s="9" t="s">
        <v>39</v>
      </c>
      <c r="C28" s="9" t="s">
        <v>33</v>
      </c>
      <c r="D28" s="9" t="s">
        <v>41</v>
      </c>
      <c r="E28" s="18"/>
      <c r="F28" s="9"/>
    </row>
    <row r="29" spans="2:6" x14ac:dyDescent="0.2">
      <c r="B29" s="9" t="s">
        <v>58</v>
      </c>
      <c r="C29" s="9" t="s">
        <v>38</v>
      </c>
      <c r="D29" s="9"/>
      <c r="E29" s="18"/>
      <c r="F29" s="9"/>
    </row>
    <row r="30" spans="2:6" x14ac:dyDescent="0.2">
      <c r="B30" s="16" t="s">
        <v>35</v>
      </c>
      <c r="C30" s="9">
        <v>1</v>
      </c>
    </row>
    <row r="31" spans="2:6" x14ac:dyDescent="0.2">
      <c r="B31" s="16" t="s">
        <v>36</v>
      </c>
      <c r="C31" s="9">
        <v>1</v>
      </c>
    </row>
    <row r="32" spans="2:6" x14ac:dyDescent="0.2">
      <c r="F32" s="13"/>
    </row>
    <row r="33" spans="2:6" x14ac:dyDescent="0.2">
      <c r="B33" s="5" t="s">
        <v>11</v>
      </c>
      <c r="C33" s="5" t="s">
        <v>12</v>
      </c>
      <c r="D33" s="13"/>
      <c r="E33" s="13" t="s">
        <v>44</v>
      </c>
    </row>
    <row r="34" spans="2:6" x14ac:dyDescent="0.2">
      <c r="B34" s="14" t="s">
        <v>33</v>
      </c>
      <c r="C34" s="14">
        <v>2</v>
      </c>
    </row>
    <row r="35" spans="2:6" x14ac:dyDescent="0.2">
      <c r="B35" s="22" t="s">
        <v>15</v>
      </c>
      <c r="C35" s="22"/>
      <c r="D35" s="22"/>
      <c r="E35" s="22"/>
    </row>
    <row r="36" spans="2:6" x14ac:dyDescent="0.2">
      <c r="B36" s="15"/>
      <c r="C36" s="6" t="s">
        <v>16</v>
      </c>
      <c r="D36" s="6" t="s">
        <v>17</v>
      </c>
      <c r="E36" s="6" t="s">
        <v>18</v>
      </c>
    </row>
    <row r="37" spans="2:6" x14ac:dyDescent="0.2">
      <c r="B37" s="16" t="s">
        <v>19</v>
      </c>
      <c r="C37" s="9"/>
      <c r="D37" s="9" t="s">
        <v>26</v>
      </c>
      <c r="E37" s="9" t="s">
        <v>20</v>
      </c>
    </row>
    <row r="38" spans="2:6" x14ac:dyDescent="0.2">
      <c r="B38" s="16" t="s">
        <v>22</v>
      </c>
      <c r="C38" s="9"/>
      <c r="D38" s="9"/>
      <c r="E38" s="9"/>
    </row>
    <row r="39" spans="2:6" x14ac:dyDescent="0.2">
      <c r="B39" s="16" t="s">
        <v>23</v>
      </c>
      <c r="C39" s="9" t="s">
        <v>41</v>
      </c>
      <c r="D39" s="9"/>
      <c r="E39" s="9"/>
    </row>
    <row r="40" spans="2:6" x14ac:dyDescent="0.2">
      <c r="B40" s="16" t="s">
        <v>24</v>
      </c>
      <c r="C40" s="9" t="s">
        <v>42</v>
      </c>
      <c r="D40" s="9"/>
      <c r="E40" s="9"/>
    </row>
    <row r="41" spans="2:6" ht="12" customHeight="1" x14ac:dyDescent="0.2">
      <c r="B41" s="16" t="s">
        <v>25</v>
      </c>
      <c r="C41" s="9" t="s">
        <v>43</v>
      </c>
      <c r="D41" s="9"/>
      <c r="E41" s="9"/>
    </row>
    <row r="42" spans="2:6" x14ac:dyDescent="0.2">
      <c r="B42" s="16" t="s">
        <v>27</v>
      </c>
      <c r="C42" s="17"/>
      <c r="D42" s="9" t="s">
        <v>21</v>
      </c>
      <c r="E42" s="9" t="s">
        <v>20</v>
      </c>
    </row>
    <row r="43" spans="2:6" x14ac:dyDescent="0.2">
      <c r="B43" s="16" t="s">
        <v>28</v>
      </c>
      <c r="C43" s="17"/>
      <c r="D43" s="9"/>
      <c r="E43" s="9"/>
    </row>
    <row r="44" spans="2:6" x14ac:dyDescent="0.2">
      <c r="B44" s="22" t="s">
        <v>50</v>
      </c>
      <c r="C44" s="22"/>
      <c r="D44" s="22"/>
    </row>
    <row r="45" spans="2:6" x14ac:dyDescent="0.2">
      <c r="B45" s="6" t="s">
        <v>3</v>
      </c>
      <c r="C45" s="6" t="s">
        <v>51</v>
      </c>
      <c r="D45" s="6" t="s">
        <v>30</v>
      </c>
      <c r="E45" s="6" t="s">
        <v>31</v>
      </c>
      <c r="F45" s="6" t="s">
        <v>18</v>
      </c>
    </row>
    <row r="46" spans="2:6" x14ac:dyDescent="0.2">
      <c r="B46" s="9" t="s">
        <v>9</v>
      </c>
      <c r="C46" s="9" t="s">
        <v>37</v>
      </c>
      <c r="D46" s="9"/>
      <c r="E46" s="18" t="s">
        <v>52</v>
      </c>
      <c r="F46" s="9" t="s">
        <v>20</v>
      </c>
    </row>
    <row r="47" spans="2:6" x14ac:dyDescent="0.2">
      <c r="B47" s="22" t="s">
        <v>29</v>
      </c>
      <c r="C47" s="22"/>
      <c r="D47" s="22"/>
    </row>
    <row r="48" spans="2:6" x14ac:dyDescent="0.2">
      <c r="B48" s="6" t="s">
        <v>3</v>
      </c>
      <c r="C48" s="6" t="s">
        <v>11</v>
      </c>
      <c r="D48" s="6" t="s">
        <v>30</v>
      </c>
      <c r="E48" s="6" t="s">
        <v>31</v>
      </c>
      <c r="F48" s="6" t="s">
        <v>32</v>
      </c>
    </row>
    <row r="49" spans="2:6" x14ac:dyDescent="0.2">
      <c r="B49" s="9" t="s">
        <v>39</v>
      </c>
      <c r="C49" s="9" t="s">
        <v>38</v>
      </c>
      <c r="D49" s="9" t="s">
        <v>41</v>
      </c>
      <c r="E49" s="18"/>
      <c r="F49" s="9"/>
    </row>
    <row r="50" spans="2:6" x14ac:dyDescent="0.2">
      <c r="B50" s="9" t="s">
        <v>58</v>
      </c>
      <c r="C50" s="9" t="s">
        <v>38</v>
      </c>
      <c r="D50" s="9"/>
      <c r="E50" s="18"/>
      <c r="F50" s="9"/>
    </row>
    <row r="51" spans="2:6" x14ac:dyDescent="0.2">
      <c r="B51" s="16" t="s">
        <v>35</v>
      </c>
      <c r="C51" s="9">
        <v>2</v>
      </c>
    </row>
    <row r="52" spans="2:6" x14ac:dyDescent="0.2">
      <c r="B52" s="16" t="s">
        <v>36</v>
      </c>
      <c r="C52" s="9">
        <v>1</v>
      </c>
    </row>
    <row r="55" spans="2:6" x14ac:dyDescent="0.2">
      <c r="B55" s="5" t="s">
        <v>11</v>
      </c>
      <c r="C55" s="5" t="s">
        <v>12</v>
      </c>
      <c r="D55" s="13"/>
      <c r="E55" s="13" t="s">
        <v>46</v>
      </c>
    </row>
    <row r="56" spans="2:6" x14ac:dyDescent="0.2">
      <c r="B56" s="14" t="s">
        <v>38</v>
      </c>
      <c r="C56" s="14">
        <v>1</v>
      </c>
    </row>
    <row r="57" spans="2:6" x14ac:dyDescent="0.2">
      <c r="B57" s="22" t="s">
        <v>15</v>
      </c>
      <c r="C57" s="22"/>
      <c r="D57" s="22"/>
      <c r="E57" s="22"/>
    </row>
    <row r="58" spans="2:6" x14ac:dyDescent="0.2">
      <c r="B58" s="15"/>
      <c r="C58" s="6" t="s">
        <v>16</v>
      </c>
      <c r="D58" s="6" t="s">
        <v>17</v>
      </c>
      <c r="E58" s="6" t="s">
        <v>18</v>
      </c>
    </row>
    <row r="59" spans="2:6" x14ac:dyDescent="0.2">
      <c r="B59" s="16" t="s">
        <v>19</v>
      </c>
      <c r="C59" s="9" t="s">
        <v>40</v>
      </c>
      <c r="D59" s="9" t="s">
        <v>26</v>
      </c>
      <c r="E59" s="9" t="s">
        <v>20</v>
      </c>
    </row>
    <row r="60" spans="2:6" x14ac:dyDescent="0.2">
      <c r="B60" s="16" t="s">
        <v>22</v>
      </c>
      <c r="C60" s="9"/>
      <c r="D60" s="9"/>
      <c r="E60" s="9"/>
    </row>
    <row r="61" spans="2:6" x14ac:dyDescent="0.2">
      <c r="B61" s="16" t="s">
        <v>23</v>
      </c>
      <c r="C61" s="9" t="s">
        <v>41</v>
      </c>
      <c r="D61" s="9"/>
      <c r="E61" s="9"/>
    </row>
    <row r="62" spans="2:6" x14ac:dyDescent="0.2">
      <c r="B62" s="16" t="s">
        <v>24</v>
      </c>
      <c r="C62" s="9" t="s">
        <v>42</v>
      </c>
      <c r="D62" s="9"/>
      <c r="E62" s="9"/>
    </row>
    <row r="63" spans="2:6" x14ac:dyDescent="0.2">
      <c r="B63" s="16" t="s">
        <v>25</v>
      </c>
      <c r="C63" s="9" t="s">
        <v>43</v>
      </c>
      <c r="D63" s="9"/>
      <c r="E63" s="9"/>
    </row>
    <row r="64" spans="2:6" x14ac:dyDescent="0.2">
      <c r="B64" s="16" t="s">
        <v>27</v>
      </c>
      <c r="C64" s="17"/>
      <c r="D64" s="9" t="s">
        <v>21</v>
      </c>
      <c r="E64" s="9" t="s">
        <v>20</v>
      </c>
    </row>
    <row r="65" spans="2:6" x14ac:dyDescent="0.2">
      <c r="B65" s="16" t="s">
        <v>28</v>
      </c>
      <c r="C65" s="17"/>
      <c r="D65" s="9"/>
      <c r="E65" s="9"/>
    </row>
    <row r="66" spans="2:6" x14ac:dyDescent="0.2">
      <c r="B66" s="22" t="s">
        <v>50</v>
      </c>
      <c r="C66" s="22"/>
      <c r="D66" s="22"/>
    </row>
    <row r="67" spans="2:6" x14ac:dyDescent="0.2">
      <c r="B67" s="6" t="s">
        <v>3</v>
      </c>
      <c r="C67" s="6" t="s">
        <v>51</v>
      </c>
      <c r="D67" s="6" t="s">
        <v>30</v>
      </c>
      <c r="E67" s="6" t="s">
        <v>31</v>
      </c>
      <c r="F67" s="6" t="s">
        <v>18</v>
      </c>
    </row>
    <row r="68" spans="2:6" x14ac:dyDescent="0.2">
      <c r="B68" s="9" t="s">
        <v>9</v>
      </c>
      <c r="C68" s="9" t="s">
        <v>54</v>
      </c>
      <c r="D68" s="9"/>
      <c r="E68" s="18" t="s">
        <v>53</v>
      </c>
      <c r="F68" s="9" t="s">
        <v>20</v>
      </c>
    </row>
    <row r="69" spans="2:6" x14ac:dyDescent="0.2">
      <c r="B69" s="22" t="s">
        <v>29</v>
      </c>
      <c r="C69" s="22"/>
      <c r="D69" s="22"/>
    </row>
    <row r="70" spans="2:6" x14ac:dyDescent="0.2">
      <c r="B70" s="6" t="s">
        <v>3</v>
      </c>
      <c r="C70" s="6" t="s">
        <v>11</v>
      </c>
      <c r="D70" s="6" t="s">
        <v>30</v>
      </c>
      <c r="E70" s="6" t="s">
        <v>31</v>
      </c>
      <c r="F70" s="6" t="s">
        <v>32</v>
      </c>
    </row>
    <row r="71" spans="2:6" x14ac:dyDescent="0.2">
      <c r="B71" s="9" t="s">
        <v>39</v>
      </c>
      <c r="C71" s="9" t="s">
        <v>38</v>
      </c>
      <c r="D71" s="9" t="s">
        <v>41</v>
      </c>
      <c r="E71" s="18"/>
      <c r="F71" s="9"/>
    </row>
    <row r="72" spans="2:6" x14ac:dyDescent="0.2">
      <c r="B72" s="9" t="s">
        <v>39</v>
      </c>
      <c r="C72" s="9" t="s">
        <v>34</v>
      </c>
      <c r="D72" s="9"/>
      <c r="E72" s="18"/>
      <c r="F72" s="9"/>
    </row>
    <row r="73" spans="2:6" x14ac:dyDescent="0.2">
      <c r="B73" s="16" t="s">
        <v>35</v>
      </c>
      <c r="C73" s="9">
        <v>3</v>
      </c>
    </row>
    <row r="74" spans="2:6" x14ac:dyDescent="0.2">
      <c r="B74" s="16" t="s">
        <v>36</v>
      </c>
      <c r="C74" s="9">
        <v>1</v>
      </c>
    </row>
  </sheetData>
  <sheetProtection selectLockedCells="1" selectUnlockedCells="1"/>
  <mergeCells count="12">
    <mergeCell ref="G2:K2"/>
    <mergeCell ref="B14:E14"/>
    <mergeCell ref="B35:E35"/>
    <mergeCell ref="B26:D26"/>
    <mergeCell ref="B47:D47"/>
    <mergeCell ref="B57:E57"/>
    <mergeCell ref="B69:D69"/>
    <mergeCell ref="G5:K5"/>
    <mergeCell ref="B8:D8"/>
    <mergeCell ref="B23:D23"/>
    <mergeCell ref="B66:D66"/>
    <mergeCell ref="B44:D44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11" max="10" man="1"/>
    <brk id="32" max="10" man="1"/>
    <brk id="54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/>
  </sheetViews>
  <sheetFormatPr defaultColWidth="12.5703125" defaultRowHeight="12.75" x14ac:dyDescent="0.2"/>
  <cols>
    <col min="1" max="1" width="106.28515625" customWidth="1"/>
    <col min="2" max="249" width="11.5703125" customWidth="1"/>
  </cols>
  <sheetData>
    <row r="1" spans="1:1" x14ac:dyDescent="0.2">
      <c r="A1" s="19" t="str">
        <f>"&lt;forecast seriesName="&amp;CHAR(34)&amp;Schedules!D2&amp;CHAR(34)&amp;"&gt;"</f>
        <v>&lt;forecast seriesName="PPSV"&gt;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vaccineName="PPSV" vaccineIds="155"/&gt;</v>
      </c>
    </row>
    <row r="3" spans="1:1" x14ac:dyDescent="0.2">
      <c r="A3" s="19" t="str">
        <f>"  &lt;vaccine vaccineName="&amp;CHAR(34)&amp;Schedules!B5&amp;CHAR(34)&amp;" vaccineIds="&amp;CHAR(34)&amp;Schedules!C5&amp;CHAR(34)&amp;"/&gt;"</f>
        <v xml:space="preserve">  &lt;vaccine vaccineName="PCV" vaccineIds="154, 3143, 156"/&gt;</v>
      </c>
    </row>
    <row r="4" spans="1:1" x14ac:dyDescent="0.2">
      <c r="A4" s="19" t="str">
        <f>"  &lt;vaccine vaccineName="&amp;CHAR(34)&amp;Schedules!B6&amp;CHAR(34)&amp;" vaccineIds="&amp;CHAR(34)&amp;Schedules!C6&amp;CHAR(34)&amp;"/&gt;"</f>
        <v xml:space="preserve">  &lt;vaccine vaccineName="18 Years Old" vaccineIds="-18"/&gt;</v>
      </c>
    </row>
    <row r="5" spans="1:1" x14ac:dyDescent="0.2">
      <c r="A5" s="19" t="str">
        <f>"  &lt;transition name="&amp;CHAR(34)&amp;Schedules!B10&amp;CHAR(34)&amp;" age="&amp;CHAR(34)&amp;Schedules!C10&amp;CHAR(34)&amp;" vaccineId="&amp;CHAR(34)&amp;Schedules!D10&amp;CHAR(34)&amp;"/&gt;"</f>
        <v xml:space="preserve">  &lt;transition name="18 Years Old" age="18 years" vaccineId="-18"/&gt;</v>
      </c>
    </row>
    <row r="6" spans="1:1" x14ac:dyDescent="0.2">
      <c r="A6" s="20" t="str">
        <f>"  &lt;schedule scheduleName="&amp;CHAR(34)&amp;Schedules!B13&amp;CHAR(34)&amp;" dose="&amp;CHAR(34)&amp;Schedules!C13&amp;CHAR(34)&amp;" indication="&amp;CHAR(34)&amp;Schedules!D13&amp;CHAR(34)&amp;" label="&amp;CHAR(34)&amp;Schedules!E12&amp;CHAR(34)&amp;"&gt;"</f>
        <v xml:space="preserve">  &lt;schedule scheduleName="R1" dose="1" indication="BIRTH" label="At Risk"&gt;</v>
      </c>
    </row>
    <row r="7" spans="1:1" x14ac:dyDescent="0.2">
      <c r="A7" s="20" t="str">
        <f>"    &lt;pos row="&amp;CHAR(34)&amp;Schedules!C31&amp;CHAR(34)&amp;" column="&amp;CHAR(34)&amp;Schedules!C30&amp;CHAR(34)&amp;"/&gt;"</f>
        <v xml:space="preserve">    &lt;pos row="1" column="1"/&gt;</v>
      </c>
    </row>
    <row r="8" spans="1:1" x14ac:dyDescent="0.2">
      <c r="A8" s="20" t="str">
        <f>"    &lt;valid age="&amp;CHAR(34)&amp;Schedules!C16&amp;CHAR(34)&amp;" interval="&amp;CHAR(34)&amp;Schedules!D16&amp;CHAR(34)&amp;" grace="&amp;CHAR(34)&amp;Schedules!E16&amp;CHAR(34)&amp;"/&gt;"</f>
        <v xml:space="preserve">    &lt;valid age="2 years" interval="" grace="4 days"/&gt;</v>
      </c>
    </row>
    <row r="9" spans="1:1" x14ac:dyDescent="0.2">
      <c r="A9" s="20" t="str">
        <f>"    &lt;early age="&amp;CHAR(34)&amp;Schedules!C17&amp;CHAR(34)&amp;" interval="&amp;CHAR(34)&amp;Schedules!D17&amp;CHAR(34)&amp;" grace="&amp;CHAR(34)&amp;Schedules!E17&amp;CHAR(34)&amp;"/&gt;"</f>
        <v xml:space="preserve">    &lt;early age="" interval="" grace=""/&gt;</v>
      </c>
    </row>
    <row r="10" spans="1:1" x14ac:dyDescent="0.2">
      <c r="A10" s="20" t="str">
        <f>"    &lt;due age="&amp;CHAR(34)&amp;Schedules!C18&amp;CHAR(34)&amp;" interval="&amp;CHAR(34)&amp;Schedules!D18&amp;CHAR(34)&amp;" grace="&amp;CHAR(34)&amp;Schedules!E18&amp;CHAR(34)&amp;"/&gt;"</f>
        <v xml:space="preserve">    &lt;due age="65 years" interval="" grace=""/&gt;</v>
      </c>
    </row>
    <row r="11" spans="1:1" x14ac:dyDescent="0.2">
      <c r="A11" s="20" t="str">
        <f>"    &lt;overdue age="&amp;CHAR(34)&amp;Schedules!C19&amp;CHAR(34)&amp;" interval="&amp;CHAR(34)&amp;Schedules!D19&amp;CHAR(34)&amp;" grace="&amp;CHAR(34)&amp;Schedules!E19&amp;CHAR(34)&amp;"/&gt;"</f>
        <v xml:space="preserve">    &lt;overdue age="66 years" interval="" grace=""/&gt;</v>
      </c>
    </row>
    <row r="12" spans="1:1" x14ac:dyDescent="0.2">
      <c r="A12" s="20" t="str">
        <f>"    &lt;finished age="&amp;CHAR(34)&amp;Schedules!C20&amp;CHAR(34)&amp;" interval="&amp;CHAR(34)&amp;Schedules!D20&amp;CHAR(34)&amp;" grace="&amp;CHAR(34)&amp;Schedules!E20&amp;CHAR(34)&amp;"/&gt;"</f>
        <v xml:space="preserve">    &lt;finished age="120 years" interval="" grace=""/&gt;</v>
      </c>
    </row>
    <row r="13" spans="1:1" x14ac:dyDescent="0.2">
      <c r="A13" s="20" t="str">
        <f>"    &lt;after-invalid interval="&amp;CHAR(34)&amp;Schedules!D21&amp;CHAR(34)&amp;" grace="&amp;CHAR(34)&amp;Schedules!E21&amp;CHAR(34)&amp;"/&gt;"</f>
        <v xml:space="preserve">    &lt;after-invalid interval="0 days" grace=""/&gt;</v>
      </c>
    </row>
    <row r="14" spans="1:1" x14ac:dyDescent="0.2">
      <c r="A14" s="20" t="str">
        <f>"    &lt;before-previous interval="&amp;CHAR(34)&amp;Schedules!D22&amp;CHAR(34)&amp;"/&gt;"</f>
        <v xml:space="preserve">    &lt;before-previous interval=""/&gt;</v>
      </c>
    </row>
    <row r="15" spans="1:1" x14ac:dyDescent="0.2">
      <c r="A15" s="20" t="str">
        <f>"    &lt;contraindicate vaccineName="&amp;CHAR(34)&amp;Schedules!B25&amp;CHAR(34)&amp;" afterInterval="&amp;CHAR(34)&amp;Schedules!C25&amp;CHAR(34)&amp;" age="&amp;CHAR(34)&amp;Schedules!D25&amp;CHAR(34)&amp;" reason="&amp;CHAR(34)&amp;Schedules!E25&amp;CHAR(34)&amp;" grace="&amp;CHAR(34)&amp;Schedules!F25&amp;CHAR(34)&amp;"/&gt;"</f>
        <v xml:space="preserve">    &lt;contraindicate vaccineName="PCV" afterInterval="8 weeks" age="" reason="PPSV should not be given until 8 weeks after a previously administered PCV" grace="4 days"/&gt;</v>
      </c>
    </row>
    <row r="16" spans="1:1" x14ac:dyDescent="0.2">
      <c r="A16" s="21" t="str">
        <f>"    &lt;indicate vaccineName="&amp;CHAR(34)&amp;Schedules!B28&amp;CHAR(34)&amp;" schedule="&amp;CHAR(34)&amp;Schedules!C28&amp;CHAR(34)&amp;" age="&amp;CHAR(34)&amp;Schedules!D28&amp;CHAR(34)&amp;" reason="&amp;CHAR(34)&amp;Schedules!E28&amp;CHAR(34)&amp;" historyOfVaccineName="&amp;CHAR(34)&amp;Schedules!F28&amp;CHAR(34)&amp;"/&gt;"</f>
        <v xml:space="preserve">    &lt;indicate vaccineName="PPSV" schedule="R2" age="65 years" reason="" historyOfVaccineName=""/&gt;</v>
      </c>
    </row>
    <row r="17" spans="1:1" x14ac:dyDescent="0.2">
      <c r="A17" s="21" t="str">
        <f>"    &lt;indicate vaccineName="&amp;CHAR(34)&amp;Schedules!B29&amp;CHAR(34)&amp;" schedule="&amp;CHAR(34)&amp;Schedules!C29&amp;CHAR(34)&amp;" age="&amp;CHAR(34)&amp;Schedules!D29&amp;CHAR(34)&amp;" reason="&amp;CHAR(34)&amp;Schedules!E29&amp;CHAR(34)&amp;" historyOfVaccineName="&amp;CHAR(34)&amp;Schedules!F29&amp;CHAR(34)&amp;"/&gt;"</f>
        <v xml:space="preserve">    &lt;indicate vaccineName="18 Years Old" schedule="A1" age="" reason="" historyOfVaccineName=""/&gt;</v>
      </c>
    </row>
    <row r="18" spans="1:1" x14ac:dyDescent="0.2">
      <c r="A18" s="20" t="str">
        <f>"  &lt;/schedule&gt;"</f>
        <v xml:space="preserve">  &lt;/schedule&gt;</v>
      </c>
    </row>
    <row r="19" spans="1:1" x14ac:dyDescent="0.2">
      <c r="A19" s="20" t="str">
        <f>"  &lt;schedule scheduleName="&amp;CHAR(34)&amp;Schedules!B34&amp;CHAR(34)&amp;" dose="&amp;CHAR(34)&amp;Schedules!C34&amp;CHAR(34)&amp;" indication="&amp;CHAR(34)&amp;Schedules!D34&amp;CHAR(34)&amp;" label="&amp;CHAR(34)&amp;Schedules!E33&amp;CHAR(34)&amp;"&gt;"</f>
        <v xml:space="preserve">  &lt;schedule scheduleName="R2" dose="2" indication="" label="5 years later"&gt;</v>
      </c>
    </row>
    <row r="20" spans="1:1" x14ac:dyDescent="0.2">
      <c r="A20" s="20" t="str">
        <f>"    &lt;pos row="&amp;CHAR(34)&amp;Schedules!C52&amp;CHAR(34)&amp;" column="&amp;CHAR(34)&amp;Schedules!C51&amp;CHAR(34)&amp;"/&gt;"</f>
        <v xml:space="preserve">    &lt;pos row="1" column="2"/&gt;</v>
      </c>
    </row>
    <row r="21" spans="1:1" x14ac:dyDescent="0.2">
      <c r="A21" s="20" t="str">
        <f>"    &lt;valid age="&amp;CHAR(34)&amp;Schedules!C37&amp;CHAR(34)&amp;" interval="&amp;CHAR(34)&amp;Schedules!D37&amp;CHAR(34)&amp;" grace="&amp;CHAR(34)&amp;Schedules!E37&amp;CHAR(34)&amp;"/&gt;"</f>
        <v xml:space="preserve">    &lt;valid age="" interval="5 years" grace="4 days"/&gt;</v>
      </c>
    </row>
    <row r="22" spans="1:1" x14ac:dyDescent="0.2">
      <c r="A22" s="20" t="str">
        <f>"    &lt;early age="&amp;CHAR(34)&amp;Schedules!C38&amp;CHAR(34)&amp;" interval="&amp;CHAR(34)&amp;Schedules!D38&amp;CHAR(34)&amp;" grace="&amp;CHAR(34)&amp;Schedules!E38&amp;CHAR(34)&amp;"/&gt;"</f>
        <v xml:space="preserve">    &lt;early age="" interval="" grace=""/&gt;</v>
      </c>
    </row>
    <row r="23" spans="1:1" x14ac:dyDescent="0.2">
      <c r="A23" s="20" t="str">
        <f>"    &lt;due age="&amp;CHAR(34)&amp;Schedules!C39&amp;CHAR(34)&amp;" interval="&amp;CHAR(34)&amp;Schedules!D39&amp;CHAR(34)&amp;" grace="&amp;CHAR(34)&amp;Schedules!E39&amp;CHAR(34)&amp;"/&gt;"</f>
        <v xml:space="preserve">    &lt;due age="65 years" interval="" grace=""/&gt;</v>
      </c>
    </row>
    <row r="24" spans="1:1" x14ac:dyDescent="0.2">
      <c r="A24" s="20" t="str">
        <f>"    &lt;overdue age="&amp;CHAR(34)&amp;Schedules!C40&amp;CHAR(34)&amp;" interval="&amp;CHAR(34)&amp;Schedules!D40&amp;CHAR(34)&amp;" grace="&amp;CHAR(34)&amp;Schedules!E40&amp;CHAR(34)&amp;"/&gt;"</f>
        <v xml:space="preserve">    &lt;overdue age="66 years" interval="" grace=""/&gt;</v>
      </c>
    </row>
    <row r="25" spans="1:1" x14ac:dyDescent="0.2">
      <c r="A25" s="20" t="str">
        <f>"    &lt;finished age="&amp;CHAR(34)&amp;Schedules!C41&amp;CHAR(34)&amp;" interval="&amp;CHAR(34)&amp;Schedules!D41&amp;CHAR(34)&amp;" grace="&amp;CHAR(34)&amp;Schedules!E41&amp;CHAR(34)&amp;"/&gt;"</f>
        <v xml:space="preserve">    &lt;finished age="120 years" interval="" grace=""/&gt;</v>
      </c>
    </row>
    <row r="26" spans="1:1" x14ac:dyDescent="0.2">
      <c r="A26" s="20" t="str">
        <f>"    &lt;after-invalid interval="&amp;CHAR(34)&amp;Schedules!D42&amp;CHAR(34)&amp;" grace="&amp;CHAR(34)&amp;Schedules!E42&amp;CHAR(34)&amp;"/&gt;"</f>
        <v xml:space="preserve">    &lt;after-invalid interval="4 weeks" grace="4 days"/&gt;</v>
      </c>
    </row>
    <row r="27" spans="1:1" x14ac:dyDescent="0.2">
      <c r="A27" s="20" t="str">
        <f>"    &lt;before-previous interval="&amp;CHAR(34)&amp;Schedules!D43&amp;CHAR(34)&amp;"/&gt;"</f>
        <v xml:space="preserve">    &lt;before-previous interval=""/&gt;</v>
      </c>
    </row>
    <row r="28" spans="1:1" x14ac:dyDescent="0.2">
      <c r="A28" s="20" t="str">
        <f>"    &lt;contraindicate vaccineName="&amp;CHAR(34)&amp;Schedules!B46&amp;CHAR(34)&amp;" afterInterval="&amp;CHAR(34)&amp;Schedules!C46&amp;CHAR(34)&amp;" age="&amp;CHAR(34)&amp;Schedules!D46&amp;CHAR(34)&amp;" reason="&amp;CHAR(34)&amp;Schedules!E46&amp;CHAR(34)&amp;" grace="&amp;CHAR(34)&amp;Schedules!F46&amp;CHAR(34)&amp;"/&gt;"</f>
        <v xml:space="preserve">    &lt;contraindicate vaccineName="PCV" afterInterval="8 weeks" age="" reason="PPSV should not be given until 8 weeks after a previously administered PCV" grace="4 days"/&gt;</v>
      </c>
    </row>
    <row r="29" spans="1:1" x14ac:dyDescent="0.2">
      <c r="A29" s="21" t="str">
        <f>"    &lt;indicate vaccineName="&amp;CHAR(34)&amp;Schedules!B49&amp;CHAR(34)&amp;" schedule="&amp;CHAR(34)&amp;Schedules!C49&amp;CHAR(34)&amp;" age="&amp;CHAR(34)&amp;Schedules!D49&amp;CHAR(34)&amp;" reason="&amp;CHAR(34)&amp;Schedules!E49&amp;CHAR(34)&amp;" historyOfVaccineName="&amp;CHAR(34)&amp;Schedules!F49&amp;CHAR(34)&amp;"/&gt;"</f>
        <v xml:space="preserve">    &lt;indicate vaccineName="PPSV" schedule="A1" age="65 years" reason="" historyOfVaccineName=""/&gt;</v>
      </c>
    </row>
    <row r="30" spans="1:1" x14ac:dyDescent="0.2">
      <c r="A30" s="21" t="str">
        <f>"    &lt;indicate vaccineName="&amp;CHAR(34)&amp;Schedules!B50&amp;CHAR(34)&amp;" schedule="&amp;CHAR(34)&amp;Schedules!C50&amp;CHAR(34)&amp;" age="&amp;CHAR(34)&amp;Schedules!D50&amp;CHAR(34)&amp;" reason="&amp;CHAR(34)&amp;Schedules!E50&amp;CHAR(34)&amp;" historyOfVaccineName="&amp;CHAR(34)&amp;Schedules!F50&amp;CHAR(34)&amp;"/&gt;"</f>
        <v xml:space="preserve">    &lt;indicate vaccineName="18 Years Old" schedule="A1" age="" reason="" historyOfVaccineName=""/&gt;</v>
      </c>
    </row>
    <row r="31" spans="1:1" x14ac:dyDescent="0.2">
      <c r="A31" s="20" t="str">
        <f>"  &lt;/schedule&gt;"</f>
        <v xml:space="preserve">  &lt;/schedule&gt;</v>
      </c>
    </row>
    <row r="32" spans="1:1" x14ac:dyDescent="0.2">
      <c r="A32" s="20" t="str">
        <f>"  &lt;schedule scheduleName="&amp;CHAR(34)&amp;Schedules!B56&amp;CHAR(34)&amp;" dose="&amp;CHAR(34)&amp;Schedules!C56&amp;CHAR(34)&amp;" indication="&amp;CHAR(34)&amp;Schedules!D56&amp;CHAR(34)&amp;" label="&amp;CHAR(34)&amp;Schedules!E55&amp;CHAR(34)&amp;"&gt;"</f>
        <v xml:space="preserve">  &lt;schedule scheduleName="A1" dose="1" indication="" label="65 Years"&gt;</v>
      </c>
    </row>
    <row r="33" spans="1:1" x14ac:dyDescent="0.2">
      <c r="A33" s="20" t="str">
        <f>"    &lt;pos row="&amp;CHAR(34)&amp;Schedules!C74&amp;CHAR(34)&amp;" column="&amp;CHAR(34)&amp;Schedules!C73&amp;CHAR(34)&amp;"/&gt;"</f>
        <v xml:space="preserve">    &lt;pos row="1" column="3"/&gt;</v>
      </c>
    </row>
    <row r="34" spans="1:1" x14ac:dyDescent="0.2">
      <c r="A34" s="20" t="str">
        <f>"    &lt;valid age="&amp;CHAR(34)&amp;Schedules!C59&amp;CHAR(34)&amp;" interval="&amp;CHAR(34)&amp;Schedules!D59&amp;CHAR(34)&amp;" grace="&amp;CHAR(34)&amp;Schedules!E59&amp;CHAR(34)&amp;"/&gt;"</f>
        <v xml:space="preserve">    &lt;valid age="2 years" interval="5 years" grace="4 days"/&gt;</v>
      </c>
    </row>
    <row r="35" spans="1:1" x14ac:dyDescent="0.2">
      <c r="A35" s="20" t="str">
        <f>"    &lt;early age="&amp;CHAR(34)&amp;Schedules!C60&amp;CHAR(34)&amp;" interval="&amp;CHAR(34)&amp;Schedules!D60&amp;CHAR(34)&amp;" grace="&amp;CHAR(34)&amp;Schedules!E60&amp;CHAR(34)&amp;"/&gt;"</f>
        <v xml:space="preserve">    &lt;early age="" interval="" grace=""/&gt;</v>
      </c>
    </row>
    <row r="36" spans="1:1" x14ac:dyDescent="0.2">
      <c r="A36" s="20" t="str">
        <f>"    &lt;due age="&amp;CHAR(34)&amp;Schedules!C61&amp;CHAR(34)&amp;" interval="&amp;CHAR(34)&amp;Schedules!D61&amp;CHAR(34)&amp;" grace="&amp;CHAR(34)&amp;Schedules!E61&amp;CHAR(34)&amp;"/&gt;"</f>
        <v xml:space="preserve">    &lt;due age="65 years" interval="" grace=""/&gt;</v>
      </c>
    </row>
    <row r="37" spans="1:1" x14ac:dyDescent="0.2">
      <c r="A37" s="20" t="str">
        <f>"    &lt;overdue age="&amp;CHAR(34)&amp;Schedules!C62&amp;CHAR(34)&amp;" interval="&amp;CHAR(34)&amp;Schedules!D62&amp;CHAR(34)&amp;" grace="&amp;CHAR(34)&amp;Schedules!E62&amp;CHAR(34)&amp;"/&gt;"</f>
        <v xml:space="preserve">    &lt;overdue age="66 years" interval="" grace=""/&gt;</v>
      </c>
    </row>
    <row r="38" spans="1:1" x14ac:dyDescent="0.2">
      <c r="A38" s="20" t="str">
        <f>"    &lt;finished age="&amp;CHAR(34)&amp;Schedules!C63&amp;CHAR(34)&amp;" interval="&amp;CHAR(34)&amp;Schedules!D63&amp;CHAR(34)&amp;" grace="&amp;CHAR(34)&amp;Schedules!E63&amp;CHAR(34)&amp;"/&gt;"</f>
        <v xml:space="preserve">    &lt;finished age="120 years" interval="" grace=""/&gt;</v>
      </c>
    </row>
    <row r="39" spans="1:1" x14ac:dyDescent="0.2">
      <c r="A39" s="20" t="str">
        <f>"    &lt;after-invalid interval="&amp;CHAR(34)&amp;Schedules!D64&amp;CHAR(34)&amp;" grace="&amp;CHAR(34)&amp;Schedules!E64&amp;CHAR(34)&amp;"/&gt;"</f>
        <v xml:space="preserve">    &lt;after-invalid interval="4 weeks" grace="4 days"/&gt;</v>
      </c>
    </row>
    <row r="40" spans="1:1" x14ac:dyDescent="0.2">
      <c r="A40" s="20" t="str">
        <f>"    &lt;before-previous interval="&amp;CHAR(34)&amp;Schedules!D65&amp;CHAR(34)&amp;"/&gt;"</f>
        <v xml:space="preserve">    &lt;before-previous interval=""/&gt;</v>
      </c>
    </row>
    <row r="41" spans="1:1" x14ac:dyDescent="0.2">
      <c r="A41" s="20" t="str">
        <f>"    &lt;contraindicate vaccineName="&amp;CHAR(34)&amp;Schedules!B68&amp;CHAR(34)&amp;" afterInterval="&amp;CHAR(34)&amp;Schedules!C68&amp;CHAR(34)&amp;" age="&amp;CHAR(34)&amp;Schedules!D68&amp;CHAR(34)&amp;" reason="&amp;CHAR(34)&amp;Schedules!E68&amp;CHAR(34)&amp;" grace="&amp;CHAR(34)&amp;Schedules!F68&amp;CHAR(34)&amp;"/&gt;"</f>
        <v xml:space="preserve">    &lt;contraindicate vaccineName="PCV" afterInterval="1 year" age="" reason="PPSV should not be given until 1 year after a previously administered PCV" grace="4 days"/&gt;</v>
      </c>
    </row>
    <row r="42" spans="1:1" x14ac:dyDescent="0.2">
      <c r="A42" s="21" t="str">
        <f>"    &lt;indicate vaccineName="&amp;CHAR(34)&amp;Schedules!B71&amp;CHAR(34)&amp;" schedule="&amp;CHAR(34)&amp;Schedules!C71&amp;CHAR(34)&amp;" age="&amp;CHAR(34)&amp;Schedules!D71&amp;CHAR(34)&amp;" reason="&amp;CHAR(34)&amp;Schedules!E71&amp;CHAR(34)&amp;" historyOfVaccineName="&amp;CHAR(34)&amp;Schedules!F71&amp;CHAR(34)&amp;"/&gt;"</f>
        <v xml:space="preserve">    &lt;indicate vaccineName="PPSV" schedule="A1" age="65 years" reason="" historyOfVaccineName=""/&gt;</v>
      </c>
    </row>
    <row r="43" spans="1:1" x14ac:dyDescent="0.2">
      <c r="A43" s="21" t="str">
        <f>"    &lt;indicate vaccineName="&amp;CHAR(34)&amp;Schedules!B72&amp;CHAR(34)&amp;" schedule="&amp;CHAR(34)&amp;Schedules!C72&amp;CHAR(34)&amp;" age="&amp;CHAR(34)&amp;Schedules!D72&amp;CHAR(34)&amp;" reason="&amp;CHAR(34)&amp;Schedules!E72&amp;CHAR(34)&amp;" historyOfVaccineName="&amp;CHAR(34)&amp;Schedules!F72&amp;CHAR(34)&amp;"/&gt;"</f>
        <v xml:space="preserve">    &lt;indicate vaccineName="PPSV" schedule="COMPLETE" age="" reason="" historyOfVaccineName=""/&gt;</v>
      </c>
    </row>
    <row r="44" spans="1:1" x14ac:dyDescent="0.2">
      <c r="A44" s="20" t="str">
        <f>"  &lt;/schedule&gt;"</f>
        <v xml:space="preserve">  &lt;/schedule&gt;</v>
      </c>
    </row>
    <row r="45" spans="1:1" x14ac:dyDescent="0.2">
      <c r="A45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2014-02-13T12:53:37Z</cp:lastPrinted>
  <dcterms:created xsi:type="dcterms:W3CDTF">2013-07-09T17:15:35Z</dcterms:created>
  <dcterms:modified xsi:type="dcterms:W3CDTF">2014-08-27T12:00:56Z</dcterms:modified>
</cp:coreProperties>
</file>