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6380" windowHeight="8190" tabRatio="330"/>
  </bookViews>
  <sheets>
    <sheet name="Schedules" sheetId="1" r:id="rId1"/>
    <sheet name="XML" sheetId="2" r:id="rId2"/>
  </sheets>
  <definedNames>
    <definedName name="_xlnm.Print_Area" localSheetId="0">Schedules!$A$1:$K$175</definedName>
  </definedNames>
  <calcPr calcId="152511"/>
</workbook>
</file>

<file path=xl/calcChain.xml><?xml version="1.0" encoding="utf-8"?>
<calcChain xmlns="http://schemas.openxmlformats.org/spreadsheetml/2006/main">
  <c r="A97" i="2" l="1"/>
  <c r="A96" i="2"/>
  <c r="A95" i="2"/>
  <c r="A94" i="2"/>
  <c r="A93" i="2"/>
  <c r="A92" i="2"/>
  <c r="A91" i="2"/>
  <c r="A90" i="2"/>
  <c r="A89" i="2"/>
  <c r="A88" i="2"/>
  <c r="A87" i="2"/>
  <c r="A86" i="2" l="1"/>
  <c r="A85" i="2"/>
  <c r="A84" i="2"/>
  <c r="A83" i="2"/>
  <c r="A82" i="2"/>
  <c r="A81" i="2"/>
  <c r="A80" i="2"/>
  <c r="A79" i="2"/>
  <c r="A78" i="2"/>
  <c r="A77" i="2"/>
  <c r="A76" i="2"/>
  <c r="A5" i="2" l="1"/>
  <c r="A6" i="2"/>
  <c r="A1" i="2"/>
  <c r="A2" i="2"/>
  <c r="A3" i="2"/>
  <c r="A4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98" i="2"/>
</calcChain>
</file>

<file path=xl/sharedStrings.xml><?xml version="1.0" encoding="utf-8"?>
<sst xmlns="http://schemas.openxmlformats.org/spreadsheetml/2006/main" count="266" uniqueCount="76">
  <si>
    <t>Forecast Series Name</t>
  </si>
  <si>
    <t>Polio</t>
  </si>
  <si>
    <t>Vaccines</t>
  </si>
  <si>
    <t>Vaccine Ids</t>
  </si>
  <si>
    <t>Vaccine</t>
  </si>
  <si>
    <t>Trade Name(s)</t>
  </si>
  <si>
    <t>Id</t>
  </si>
  <si>
    <t>IPV</t>
  </si>
  <si>
    <t>147, 114, 115, 153, 116, 142</t>
  </si>
  <si>
    <t>DTaP-HepB-IPV</t>
  </si>
  <si>
    <t>OPV</t>
  </si>
  <si>
    <t>DTaP-Hib-IPV</t>
  </si>
  <si>
    <t>Any</t>
  </si>
  <si>
    <t>147, 114, 115, 153, 148, 116, 142</t>
  </si>
  <si>
    <t>DTaP-IPV</t>
  </si>
  <si>
    <t>Kinrix</t>
  </si>
  <si>
    <t>DTaP-IPV-Hib-HepB</t>
  </si>
  <si>
    <t>Pentavalente</t>
  </si>
  <si>
    <t>Schedule</t>
  </si>
  <si>
    <t>Dose</t>
  </si>
  <si>
    <t>Indication</t>
  </si>
  <si>
    <t>2 months</t>
  </si>
  <si>
    <t>4 months</t>
  </si>
  <si>
    <t>P1</t>
  </si>
  <si>
    <t>BIRTH</t>
  </si>
  <si>
    <t>P2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</si>
  <si>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</si>
  <si>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</si>
  <si>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</si>
  <si>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</si>
  <si>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</si>
  <si>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</si>
  <si>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</si>
  <si>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</si>
  <si>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</si>
  <si>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</si>
  <si>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</si>
  <si>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</si>
  <si>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</si>
  <si>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</si>
  <si>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</si>
  <si>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18 years</t>
  </si>
  <si>
    <t>After invalid dose</t>
  </si>
  <si>
    <t>Dose before previous</t>
  </si>
  <si>
    <t>If valid, pick the next schedule to use</t>
  </si>
  <si>
    <t>Before Age</t>
  </si>
  <si>
    <t>Reason</t>
  </si>
  <si>
    <t>P3</t>
  </si>
  <si>
    <t>R2</t>
  </si>
  <si>
    <t>Show Column</t>
  </si>
  <si>
    <t>Show Row</t>
  </si>
  <si>
    <t>6-18 months</t>
  </si>
  <si>
    <t>4-6 years</t>
  </si>
  <si>
    <t>P4</t>
  </si>
  <si>
    <t>Determine if the vaccination is valid or when next is due</t>
  </si>
  <si>
    <t>14 weeks</t>
  </si>
  <si>
    <t>4 years</t>
  </si>
  <si>
    <t>6 months</t>
  </si>
  <si>
    <t>19 months</t>
  </si>
  <si>
    <t>7 years</t>
  </si>
  <si>
    <t>Min Interval</t>
  </si>
  <si>
    <t>COMPLETE</t>
  </si>
  <si>
    <t>4 months OPV</t>
  </si>
  <si>
    <t>6-18 months OPV</t>
  </si>
  <si>
    <t>R3</t>
  </si>
  <si>
    <t>0 days</t>
  </si>
  <si>
    <t>Oral vaccine given, switching to OPV schedule</t>
  </si>
  <si>
    <t>Oral vaccine given, switching to OPV schedule.</t>
  </si>
  <si>
    <t>4 Years Old</t>
  </si>
  <si>
    <t>Transitions</t>
  </si>
  <si>
    <t>Name</t>
  </si>
  <si>
    <t>Vaccine Id</t>
  </si>
  <si>
    <t>B</t>
  </si>
  <si>
    <t>CB</t>
  </si>
  <si>
    <t>catch-up booster</t>
  </si>
  <si>
    <t>Did not receive third dose of IPV by 4 years of age, now expecting 4 year old catch-up booster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</si>
</sst>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4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12</xdr:row>
      <xdr:rowOff>38100</xdr:rowOff>
    </xdr:from>
    <xdr:to>
      <xdr:col>10</xdr:col>
      <xdr:colOff>1924050</xdr:colOff>
      <xdr:row>50</xdr:row>
      <xdr:rowOff>33501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924050"/>
          <a:ext cx="8915400" cy="6148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workbookViewId="0"/>
  </sheetViews>
  <sheetFormatPr defaultColWidth="11.5703125" defaultRowHeight="12.75" x14ac:dyDescent="0.2"/>
  <cols>
    <col min="1" max="1" width="1.5703125" style="1" customWidth="1"/>
    <col min="2" max="4" width="14.28515625" style="1" customWidth="1"/>
    <col min="5" max="5" width="14.85546875" style="1" customWidth="1"/>
    <col min="6" max="6" width="22.42578125" style="1" customWidth="1"/>
    <col min="7" max="7" width="1.140625" style="1" customWidth="1"/>
    <col min="8" max="8" width="12.42578125" style="1" customWidth="1"/>
    <col min="9" max="9" width="2.140625" style="1" customWidth="1"/>
    <col min="10" max="10" width="8.7109375" style="1" customWidth="1"/>
    <col min="11" max="11" width="30.5703125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23" t="s">
        <v>2</v>
      </c>
      <c r="G2" s="23"/>
      <c r="H2" s="23"/>
      <c r="I2" s="23"/>
      <c r="J2" s="23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x14ac:dyDescent="0.2">
      <c r="B4" s="9" t="s">
        <v>7</v>
      </c>
      <c r="C4" s="10" t="s">
        <v>8</v>
      </c>
      <c r="D4" s="11"/>
      <c r="F4" s="10" t="s">
        <v>9</v>
      </c>
      <c r="G4" s="12"/>
      <c r="H4" s="10"/>
      <c r="I4" s="11"/>
      <c r="J4" s="9">
        <v>114</v>
      </c>
    </row>
    <row r="5" spans="2:10" x14ac:dyDescent="0.2">
      <c r="B5" s="9" t="s">
        <v>10</v>
      </c>
      <c r="C5" s="10">
        <v>148</v>
      </c>
      <c r="D5" s="11"/>
      <c r="F5" s="10" t="s">
        <v>11</v>
      </c>
      <c r="G5" s="12"/>
      <c r="H5" s="10"/>
      <c r="I5" s="11"/>
      <c r="J5" s="9">
        <v>115</v>
      </c>
    </row>
    <row r="6" spans="2:10" x14ac:dyDescent="0.2">
      <c r="B6" s="9" t="s">
        <v>12</v>
      </c>
      <c r="C6" s="10" t="s">
        <v>13</v>
      </c>
      <c r="D6" s="11"/>
      <c r="F6" s="10" t="s">
        <v>7</v>
      </c>
      <c r="G6" s="12"/>
      <c r="H6" s="10"/>
      <c r="I6" s="11"/>
      <c r="J6" s="9">
        <v>147</v>
      </c>
    </row>
    <row r="7" spans="2:10" x14ac:dyDescent="0.2">
      <c r="B7" s="9" t="s">
        <v>68</v>
      </c>
      <c r="C7" s="10">
        <v>-4</v>
      </c>
      <c r="D7" s="11"/>
      <c r="F7" s="10" t="s">
        <v>10</v>
      </c>
      <c r="G7" s="12"/>
      <c r="H7" s="10"/>
      <c r="I7" s="11"/>
      <c r="J7" s="9">
        <v>148</v>
      </c>
    </row>
    <row r="8" spans="2:10" x14ac:dyDescent="0.2">
      <c r="F8" s="10" t="s">
        <v>1</v>
      </c>
      <c r="G8" s="12"/>
      <c r="H8" s="10"/>
      <c r="I8" s="11"/>
      <c r="J8" s="9">
        <v>153</v>
      </c>
    </row>
    <row r="9" spans="2:10" x14ac:dyDescent="0.2">
      <c r="B9" s="23" t="s">
        <v>69</v>
      </c>
      <c r="C9" s="23"/>
      <c r="D9" s="23"/>
      <c r="F9" s="10" t="s">
        <v>14</v>
      </c>
      <c r="G9" s="12"/>
      <c r="H9" s="10" t="s">
        <v>15</v>
      </c>
      <c r="I9" s="11"/>
      <c r="J9" s="9">
        <v>116</v>
      </c>
    </row>
    <row r="10" spans="2:10" x14ac:dyDescent="0.2">
      <c r="B10" s="6" t="s">
        <v>70</v>
      </c>
      <c r="C10" s="6" t="s">
        <v>27</v>
      </c>
      <c r="D10" s="6" t="s">
        <v>71</v>
      </c>
      <c r="F10" s="10" t="s">
        <v>16</v>
      </c>
      <c r="G10" s="12"/>
      <c r="H10" s="10" t="s">
        <v>17</v>
      </c>
      <c r="I10" s="11"/>
      <c r="J10" s="9">
        <v>142</v>
      </c>
    </row>
    <row r="11" spans="2:10" x14ac:dyDescent="0.2">
      <c r="B11" s="9" t="s">
        <v>68</v>
      </c>
      <c r="C11" s="9" t="s">
        <v>56</v>
      </c>
      <c r="D11" s="9">
        <v>-4</v>
      </c>
      <c r="H11" s="13"/>
      <c r="I11" s="13"/>
    </row>
    <row r="12" spans="2:10" x14ac:dyDescent="0.2">
      <c r="H12" s="13"/>
      <c r="I12" s="13"/>
    </row>
    <row r="13" spans="2:10" x14ac:dyDescent="0.2">
      <c r="H13" s="13"/>
      <c r="I13" s="13"/>
    </row>
    <row r="14" spans="2:10" x14ac:dyDescent="0.2">
      <c r="H14" s="13"/>
      <c r="I14" s="13"/>
    </row>
    <row r="15" spans="2:10" x14ac:dyDescent="0.2">
      <c r="H15" s="13"/>
      <c r="I15" s="13"/>
    </row>
    <row r="16" spans="2:10" x14ac:dyDescent="0.2">
      <c r="H16" s="13"/>
      <c r="I16" s="13"/>
    </row>
    <row r="17" spans="8:9" x14ac:dyDescent="0.2">
      <c r="H17" s="13"/>
      <c r="I17" s="13"/>
    </row>
    <row r="18" spans="8:9" x14ac:dyDescent="0.2">
      <c r="H18" s="13"/>
      <c r="I18" s="13"/>
    </row>
    <row r="19" spans="8:9" x14ac:dyDescent="0.2">
      <c r="H19" s="13"/>
      <c r="I19" s="13"/>
    </row>
    <row r="20" spans="8:9" x14ac:dyDescent="0.2">
      <c r="H20" s="13"/>
      <c r="I20" s="13"/>
    </row>
    <row r="21" spans="8:9" x14ac:dyDescent="0.2">
      <c r="H21" s="13"/>
      <c r="I21" s="13"/>
    </row>
    <row r="22" spans="8:9" x14ac:dyDescent="0.2">
      <c r="H22" s="13"/>
      <c r="I22" s="13"/>
    </row>
    <row r="23" spans="8:9" x14ac:dyDescent="0.2">
      <c r="H23" s="13"/>
      <c r="I23" s="13"/>
    </row>
    <row r="24" spans="8:9" x14ac:dyDescent="0.2">
      <c r="H24" s="13"/>
      <c r="I24" s="13"/>
    </row>
    <row r="25" spans="8:9" x14ac:dyDescent="0.2">
      <c r="H25" s="13"/>
      <c r="I25" s="13"/>
    </row>
    <row r="26" spans="8:9" x14ac:dyDescent="0.2">
      <c r="H26" s="13"/>
      <c r="I26" s="13"/>
    </row>
    <row r="27" spans="8:9" x14ac:dyDescent="0.2">
      <c r="H27" s="13"/>
      <c r="I27" s="13"/>
    </row>
    <row r="28" spans="8:9" x14ac:dyDescent="0.2">
      <c r="H28" s="13"/>
      <c r="I28" s="13"/>
    </row>
    <row r="29" spans="8:9" x14ac:dyDescent="0.2">
      <c r="H29" s="13"/>
      <c r="I29" s="13"/>
    </row>
    <row r="30" spans="8:9" x14ac:dyDescent="0.2">
      <c r="H30" s="13"/>
      <c r="I30" s="13"/>
    </row>
    <row r="31" spans="8:9" x14ac:dyDescent="0.2">
      <c r="H31" s="13"/>
      <c r="I31" s="13"/>
    </row>
    <row r="32" spans="8:9" x14ac:dyDescent="0.2">
      <c r="H32" s="13"/>
      <c r="I32" s="13"/>
    </row>
    <row r="33" spans="8:9" x14ac:dyDescent="0.2">
      <c r="H33" s="13"/>
      <c r="I33" s="13"/>
    </row>
    <row r="34" spans="8:9" x14ac:dyDescent="0.2">
      <c r="H34" s="13"/>
      <c r="I34" s="13"/>
    </row>
    <row r="35" spans="8:9" x14ac:dyDescent="0.2">
      <c r="H35" s="13"/>
      <c r="I35" s="13"/>
    </row>
    <row r="36" spans="8:9" x14ac:dyDescent="0.2">
      <c r="H36" s="13"/>
      <c r="I36" s="13"/>
    </row>
    <row r="37" spans="8:9" x14ac:dyDescent="0.2">
      <c r="H37" s="13"/>
      <c r="I37" s="13"/>
    </row>
    <row r="38" spans="8:9" x14ac:dyDescent="0.2">
      <c r="H38" s="13"/>
      <c r="I38" s="13"/>
    </row>
    <row r="39" spans="8:9" x14ac:dyDescent="0.2">
      <c r="H39" s="13"/>
      <c r="I39" s="13"/>
    </row>
    <row r="40" spans="8:9" x14ac:dyDescent="0.2">
      <c r="H40" s="13"/>
      <c r="I40" s="13"/>
    </row>
    <row r="41" spans="8:9" x14ac:dyDescent="0.2">
      <c r="H41" s="13"/>
      <c r="I41" s="13"/>
    </row>
    <row r="42" spans="8:9" x14ac:dyDescent="0.2">
      <c r="H42" s="13"/>
      <c r="I42" s="13"/>
    </row>
    <row r="43" spans="8:9" x14ac:dyDescent="0.2">
      <c r="H43" s="13"/>
      <c r="I43" s="13"/>
    </row>
    <row r="44" spans="8:9" x14ac:dyDescent="0.2">
      <c r="H44" s="13"/>
      <c r="I44" s="13"/>
    </row>
    <row r="45" spans="8:9" x14ac:dyDescent="0.2">
      <c r="H45" s="13"/>
      <c r="I45" s="13"/>
    </row>
    <row r="46" spans="8:9" x14ac:dyDescent="0.2">
      <c r="H46" s="13"/>
      <c r="I46" s="13"/>
    </row>
    <row r="47" spans="8:9" x14ac:dyDescent="0.2">
      <c r="H47" s="13"/>
      <c r="I47" s="13"/>
    </row>
    <row r="48" spans="8:9" x14ac:dyDescent="0.2">
      <c r="H48" s="13"/>
      <c r="I48" s="13"/>
    </row>
    <row r="49" spans="2:9" x14ac:dyDescent="0.2">
      <c r="H49" s="13"/>
      <c r="I49" s="13"/>
    </row>
    <row r="50" spans="2:9" x14ac:dyDescent="0.2">
      <c r="H50" s="13"/>
      <c r="I50" s="13"/>
    </row>
    <row r="51" spans="2:9" x14ac:dyDescent="0.2">
      <c r="H51" s="13"/>
      <c r="I51" s="13"/>
    </row>
    <row r="52" spans="2:9" x14ac:dyDescent="0.2">
      <c r="H52" s="13"/>
      <c r="I52" s="13"/>
    </row>
    <row r="54" spans="2:9" x14ac:dyDescent="0.2">
      <c r="B54" s="5" t="s">
        <v>18</v>
      </c>
      <c r="C54" s="5" t="s">
        <v>19</v>
      </c>
      <c r="D54" s="5" t="s">
        <v>20</v>
      </c>
      <c r="E54" s="14" t="s">
        <v>21</v>
      </c>
    </row>
    <row r="55" spans="2:9" x14ac:dyDescent="0.2">
      <c r="B55" s="15" t="s">
        <v>23</v>
      </c>
      <c r="C55" s="15">
        <v>1</v>
      </c>
      <c r="D55" s="15" t="s">
        <v>24</v>
      </c>
    </row>
    <row r="56" spans="2:9" x14ac:dyDescent="0.2">
      <c r="B56" s="23" t="s">
        <v>26</v>
      </c>
      <c r="C56" s="23"/>
      <c r="D56" s="23"/>
      <c r="E56" s="23"/>
    </row>
    <row r="57" spans="2:9" x14ac:dyDescent="0.2">
      <c r="B57" s="16"/>
      <c r="C57" s="6" t="s">
        <v>27</v>
      </c>
      <c r="D57" s="6" t="s">
        <v>28</v>
      </c>
      <c r="E57" s="6" t="s">
        <v>29</v>
      </c>
    </row>
    <row r="58" spans="2:9" x14ac:dyDescent="0.2">
      <c r="B58" s="17" t="s">
        <v>30</v>
      </c>
      <c r="C58" s="9" t="s">
        <v>31</v>
      </c>
      <c r="D58" s="9"/>
      <c r="E58" s="9" t="s">
        <v>32</v>
      </c>
    </row>
    <row r="59" spans="2:9" x14ac:dyDescent="0.2">
      <c r="B59" s="17" t="s">
        <v>35</v>
      </c>
      <c r="C59" s="9" t="s">
        <v>31</v>
      </c>
      <c r="D59" s="9"/>
      <c r="E59" s="9"/>
    </row>
    <row r="60" spans="2:9" x14ac:dyDescent="0.2">
      <c r="B60" s="17" t="s">
        <v>36</v>
      </c>
      <c r="C60" s="9" t="s">
        <v>21</v>
      </c>
      <c r="D60" s="9"/>
      <c r="E60" s="9"/>
    </row>
    <row r="61" spans="2:9" x14ac:dyDescent="0.2">
      <c r="B61" s="17" t="s">
        <v>37</v>
      </c>
      <c r="C61" s="9" t="s">
        <v>38</v>
      </c>
      <c r="D61" s="9"/>
      <c r="E61" s="9"/>
    </row>
    <row r="62" spans="2:9" x14ac:dyDescent="0.2">
      <c r="B62" s="17" t="s">
        <v>40</v>
      </c>
      <c r="C62" s="9" t="s">
        <v>41</v>
      </c>
      <c r="D62" s="9"/>
      <c r="E62" s="9"/>
    </row>
    <row r="63" spans="2:9" x14ac:dyDescent="0.2">
      <c r="B63" s="17" t="s">
        <v>42</v>
      </c>
      <c r="C63" s="18"/>
      <c r="D63" s="9" t="s">
        <v>65</v>
      </c>
      <c r="E63" s="9"/>
    </row>
    <row r="64" spans="2:9" x14ac:dyDescent="0.2">
      <c r="B64" s="17" t="s">
        <v>43</v>
      </c>
      <c r="C64" s="18"/>
      <c r="D64" s="9"/>
      <c r="E64" s="9"/>
    </row>
    <row r="65" spans="2:5" x14ac:dyDescent="0.2">
      <c r="B65" s="23" t="s">
        <v>44</v>
      </c>
      <c r="C65" s="23"/>
      <c r="D65" s="23"/>
    </row>
    <row r="66" spans="2:5" x14ac:dyDescent="0.2">
      <c r="B66" s="6" t="s">
        <v>4</v>
      </c>
      <c r="C66" s="6" t="s">
        <v>18</v>
      </c>
      <c r="D66" s="6" t="s">
        <v>45</v>
      </c>
      <c r="E66" s="6" t="s">
        <v>46</v>
      </c>
    </row>
    <row r="67" spans="2:5" x14ac:dyDescent="0.2">
      <c r="B67" s="9" t="s">
        <v>7</v>
      </c>
      <c r="C67" s="9" t="s">
        <v>25</v>
      </c>
      <c r="D67" s="9"/>
      <c r="E67" s="19"/>
    </row>
    <row r="68" spans="2:5" x14ac:dyDescent="0.2">
      <c r="B68" s="9" t="s">
        <v>10</v>
      </c>
      <c r="C68" s="9" t="s">
        <v>48</v>
      </c>
      <c r="D68" s="9"/>
      <c r="E68" s="19" t="s">
        <v>67</v>
      </c>
    </row>
    <row r="69" spans="2:5" x14ac:dyDescent="0.2">
      <c r="B69" s="17" t="s">
        <v>49</v>
      </c>
      <c r="C69" s="9">
        <v>1</v>
      </c>
    </row>
    <row r="70" spans="2:5" x14ac:dyDescent="0.2">
      <c r="B70" s="17" t="s">
        <v>50</v>
      </c>
      <c r="C70" s="9">
        <v>1</v>
      </c>
    </row>
    <row r="72" spans="2:5" x14ac:dyDescent="0.2">
      <c r="B72" s="5" t="s">
        <v>18</v>
      </c>
      <c r="C72" s="5" t="s">
        <v>19</v>
      </c>
      <c r="D72" s="14"/>
      <c r="E72" s="14" t="s">
        <v>22</v>
      </c>
    </row>
    <row r="73" spans="2:5" x14ac:dyDescent="0.2">
      <c r="B73" s="15" t="s">
        <v>25</v>
      </c>
      <c r="C73" s="15">
        <v>2</v>
      </c>
    </row>
    <row r="74" spans="2:5" x14ac:dyDescent="0.2">
      <c r="B74" s="23" t="s">
        <v>26</v>
      </c>
      <c r="C74" s="23"/>
      <c r="D74" s="23"/>
      <c r="E74" s="23"/>
    </row>
    <row r="75" spans="2:5" x14ac:dyDescent="0.2">
      <c r="B75" s="16"/>
      <c r="C75" s="6" t="s">
        <v>27</v>
      </c>
      <c r="D75" s="6" t="s">
        <v>28</v>
      </c>
      <c r="E75" s="6" t="s">
        <v>29</v>
      </c>
    </row>
    <row r="76" spans="2:5" x14ac:dyDescent="0.2">
      <c r="B76" s="17" t="s">
        <v>30</v>
      </c>
      <c r="C76" s="9" t="s">
        <v>33</v>
      </c>
      <c r="D76" s="9" t="s">
        <v>34</v>
      </c>
      <c r="E76" s="9" t="s">
        <v>32</v>
      </c>
    </row>
    <row r="77" spans="2:5" x14ac:dyDescent="0.2">
      <c r="B77" s="17" t="s">
        <v>35</v>
      </c>
      <c r="C77" s="9"/>
      <c r="D77" s="9"/>
      <c r="E77" s="9"/>
    </row>
    <row r="78" spans="2:5" x14ac:dyDescent="0.2">
      <c r="B78" s="17" t="s">
        <v>36</v>
      </c>
      <c r="C78" s="9" t="s">
        <v>22</v>
      </c>
      <c r="D78" s="9"/>
      <c r="E78" s="9"/>
    </row>
    <row r="79" spans="2:5" x14ac:dyDescent="0.2">
      <c r="B79" s="17" t="s">
        <v>37</v>
      </c>
      <c r="C79" s="9" t="s">
        <v>39</v>
      </c>
      <c r="D79" s="9"/>
      <c r="E79" s="9"/>
    </row>
    <row r="80" spans="2:5" x14ac:dyDescent="0.2">
      <c r="B80" s="17" t="s">
        <v>40</v>
      </c>
      <c r="C80" s="9" t="s">
        <v>41</v>
      </c>
      <c r="D80" s="9"/>
      <c r="E80" s="9"/>
    </row>
    <row r="81" spans="2:5" x14ac:dyDescent="0.2">
      <c r="B81" s="17" t="s">
        <v>42</v>
      </c>
      <c r="C81" s="18"/>
      <c r="D81" s="9" t="s">
        <v>34</v>
      </c>
      <c r="E81" s="9" t="s">
        <v>32</v>
      </c>
    </row>
    <row r="82" spans="2:5" x14ac:dyDescent="0.2">
      <c r="B82" s="17" t="s">
        <v>43</v>
      </c>
      <c r="C82" s="18"/>
      <c r="D82" s="9"/>
      <c r="E82" s="9"/>
    </row>
    <row r="83" spans="2:5" x14ac:dyDescent="0.2">
      <c r="B83" s="23" t="s">
        <v>44</v>
      </c>
      <c r="C83" s="23"/>
      <c r="D83" s="23"/>
    </row>
    <row r="84" spans="2:5" x14ac:dyDescent="0.2">
      <c r="B84" s="6" t="s">
        <v>4</v>
      </c>
      <c r="C84" s="6" t="s">
        <v>18</v>
      </c>
      <c r="D84" s="6" t="s">
        <v>45</v>
      </c>
      <c r="E84" s="6" t="s">
        <v>46</v>
      </c>
    </row>
    <row r="85" spans="2:5" x14ac:dyDescent="0.2">
      <c r="B85" s="9" t="s">
        <v>7</v>
      </c>
      <c r="C85" s="9" t="s">
        <v>47</v>
      </c>
      <c r="D85" s="9"/>
      <c r="E85" s="19"/>
    </row>
    <row r="86" spans="2:5" x14ac:dyDescent="0.2">
      <c r="B86" s="9" t="s">
        <v>10</v>
      </c>
      <c r="C86" s="9" t="s">
        <v>64</v>
      </c>
      <c r="D86" s="9"/>
      <c r="E86" s="19" t="s">
        <v>66</v>
      </c>
    </row>
    <row r="87" spans="2:5" x14ac:dyDescent="0.2">
      <c r="B87" s="17" t="s">
        <v>49</v>
      </c>
      <c r="C87" s="9">
        <v>2</v>
      </c>
    </row>
    <row r="88" spans="2:5" x14ac:dyDescent="0.2">
      <c r="B88" s="17" t="s">
        <v>50</v>
      </c>
      <c r="C88" s="9">
        <v>1</v>
      </c>
    </row>
    <row r="90" spans="2:5" x14ac:dyDescent="0.2">
      <c r="B90" s="5" t="s">
        <v>18</v>
      </c>
      <c r="C90" s="5" t="s">
        <v>19</v>
      </c>
      <c r="D90" s="14"/>
      <c r="E90" s="14" t="s">
        <v>51</v>
      </c>
    </row>
    <row r="91" spans="2:5" x14ac:dyDescent="0.2">
      <c r="B91" s="15" t="s">
        <v>47</v>
      </c>
      <c r="C91" s="15">
        <v>3</v>
      </c>
    </row>
    <row r="92" spans="2:5" x14ac:dyDescent="0.2">
      <c r="B92" s="23" t="s">
        <v>54</v>
      </c>
      <c r="C92" s="23"/>
      <c r="D92" s="23"/>
      <c r="E92" s="23"/>
    </row>
    <row r="93" spans="2:5" x14ac:dyDescent="0.2">
      <c r="B93" s="16"/>
      <c r="C93" s="6" t="s">
        <v>27</v>
      </c>
      <c r="D93" s="6" t="s">
        <v>28</v>
      </c>
      <c r="E93" s="6" t="s">
        <v>29</v>
      </c>
    </row>
    <row r="94" spans="2:5" x14ac:dyDescent="0.2">
      <c r="B94" s="17" t="s">
        <v>30</v>
      </c>
      <c r="C94" s="9" t="s">
        <v>55</v>
      </c>
      <c r="D94" s="9" t="s">
        <v>34</v>
      </c>
      <c r="E94" s="9" t="s">
        <v>32</v>
      </c>
    </row>
    <row r="95" spans="2:5" x14ac:dyDescent="0.2">
      <c r="B95" s="17" t="s">
        <v>35</v>
      </c>
      <c r="C95" s="9"/>
      <c r="D95" s="9"/>
      <c r="E95" s="9"/>
    </row>
    <row r="96" spans="2:5" x14ac:dyDescent="0.2">
      <c r="B96" s="17" t="s">
        <v>36</v>
      </c>
      <c r="C96" s="9" t="s">
        <v>57</v>
      </c>
      <c r="D96" s="9"/>
      <c r="E96" s="9"/>
    </row>
    <row r="97" spans="2:6" x14ac:dyDescent="0.2">
      <c r="B97" s="17" t="s">
        <v>37</v>
      </c>
      <c r="C97" s="9" t="s">
        <v>58</v>
      </c>
      <c r="D97" s="9"/>
      <c r="E97" s="9"/>
    </row>
    <row r="98" spans="2:6" x14ac:dyDescent="0.2">
      <c r="B98" s="17" t="s">
        <v>40</v>
      </c>
      <c r="C98" s="9" t="s">
        <v>41</v>
      </c>
      <c r="D98" s="9"/>
      <c r="E98" s="9"/>
    </row>
    <row r="99" spans="2:6" x14ac:dyDescent="0.2">
      <c r="B99" s="17" t="s">
        <v>42</v>
      </c>
      <c r="C99" s="18"/>
      <c r="D99" s="9" t="s">
        <v>34</v>
      </c>
      <c r="E99" s="9" t="s">
        <v>32</v>
      </c>
    </row>
    <row r="100" spans="2:6" x14ac:dyDescent="0.2">
      <c r="B100" s="17" t="s">
        <v>43</v>
      </c>
      <c r="C100" s="18"/>
      <c r="D100" s="9"/>
      <c r="E100" s="9"/>
    </row>
    <row r="101" spans="2:6" x14ac:dyDescent="0.2">
      <c r="B101" s="23" t="s">
        <v>44</v>
      </c>
      <c r="C101" s="23"/>
      <c r="D101" s="23"/>
    </row>
    <row r="102" spans="2:6" x14ac:dyDescent="0.2">
      <c r="B102" s="6" t="s">
        <v>4</v>
      </c>
      <c r="C102" s="6" t="s">
        <v>18</v>
      </c>
      <c r="D102" s="6" t="s">
        <v>45</v>
      </c>
      <c r="E102" s="6" t="s">
        <v>60</v>
      </c>
      <c r="F102" s="6" t="s">
        <v>46</v>
      </c>
    </row>
    <row r="103" spans="2:6" x14ac:dyDescent="0.2">
      <c r="B103" s="9" t="s">
        <v>12</v>
      </c>
      <c r="C103" s="9" t="s">
        <v>53</v>
      </c>
      <c r="D103" s="9"/>
      <c r="E103" s="9"/>
      <c r="F103" s="19"/>
    </row>
    <row r="104" spans="2:6" x14ac:dyDescent="0.2">
      <c r="B104" s="9" t="s">
        <v>68</v>
      </c>
      <c r="C104" s="9" t="s">
        <v>73</v>
      </c>
      <c r="D104" s="9"/>
      <c r="E104" s="19"/>
      <c r="F104" s="19" t="s">
        <v>75</v>
      </c>
    </row>
    <row r="105" spans="2:6" x14ac:dyDescent="0.2">
      <c r="B105" s="17" t="s">
        <v>49</v>
      </c>
      <c r="C105" s="9">
        <v>3</v>
      </c>
    </row>
    <row r="106" spans="2:6" x14ac:dyDescent="0.2">
      <c r="B106" s="17" t="s">
        <v>50</v>
      </c>
      <c r="C106" s="9">
        <v>1</v>
      </c>
    </row>
    <row r="108" spans="2:6" x14ac:dyDescent="0.2">
      <c r="B108" s="5" t="s">
        <v>18</v>
      </c>
      <c r="C108" s="5" t="s">
        <v>19</v>
      </c>
      <c r="D108" s="14"/>
      <c r="E108" s="14" t="s">
        <v>52</v>
      </c>
    </row>
    <row r="109" spans="2:6" x14ac:dyDescent="0.2">
      <c r="B109" s="15" t="s">
        <v>53</v>
      </c>
      <c r="C109" s="15" t="s">
        <v>72</v>
      </c>
    </row>
    <row r="110" spans="2:6" x14ac:dyDescent="0.2">
      <c r="B110" s="23" t="s">
        <v>54</v>
      </c>
      <c r="C110" s="23"/>
      <c r="D110" s="23"/>
      <c r="E110" s="23"/>
    </row>
    <row r="111" spans="2:6" x14ac:dyDescent="0.2">
      <c r="B111" s="16"/>
      <c r="C111" s="6" t="s">
        <v>27</v>
      </c>
      <c r="D111" s="6" t="s">
        <v>28</v>
      </c>
      <c r="E111" s="6" t="s">
        <v>29</v>
      </c>
    </row>
    <row r="112" spans="2:6" x14ac:dyDescent="0.2">
      <c r="B112" s="17" t="s">
        <v>30</v>
      </c>
      <c r="C112" s="9" t="s">
        <v>56</v>
      </c>
      <c r="D112" s="9" t="s">
        <v>57</v>
      </c>
      <c r="E112" s="9" t="s">
        <v>32</v>
      </c>
    </row>
    <row r="113" spans="1:5" x14ac:dyDescent="0.2">
      <c r="B113" s="17" t="s">
        <v>35</v>
      </c>
      <c r="C113" s="9"/>
      <c r="D113" s="9"/>
      <c r="E113" s="9"/>
    </row>
    <row r="114" spans="1:5" x14ac:dyDescent="0.2">
      <c r="B114" s="17" t="s">
        <v>36</v>
      </c>
      <c r="C114" s="9" t="s">
        <v>56</v>
      </c>
      <c r="D114" s="9"/>
      <c r="E114" s="9"/>
    </row>
    <row r="115" spans="1:5" x14ac:dyDescent="0.2">
      <c r="B115" s="17" t="s">
        <v>37</v>
      </c>
      <c r="C115" s="9" t="s">
        <v>59</v>
      </c>
      <c r="D115" s="9"/>
      <c r="E115" s="9"/>
    </row>
    <row r="116" spans="1:5" x14ac:dyDescent="0.2">
      <c r="B116" s="17" t="s">
        <v>40</v>
      </c>
      <c r="C116" s="9" t="s">
        <v>41</v>
      </c>
      <c r="D116" s="9"/>
      <c r="E116" s="9"/>
    </row>
    <row r="117" spans="1:5" x14ac:dyDescent="0.2">
      <c r="B117" s="17" t="s">
        <v>42</v>
      </c>
      <c r="C117" s="18"/>
      <c r="D117" s="9" t="s">
        <v>57</v>
      </c>
      <c r="E117" s="9" t="s">
        <v>32</v>
      </c>
    </row>
    <row r="118" spans="1:5" x14ac:dyDescent="0.2">
      <c r="B118" s="17" t="s">
        <v>43</v>
      </c>
      <c r="C118" s="18"/>
      <c r="D118" s="9"/>
      <c r="E118" s="9"/>
    </row>
    <row r="119" spans="1:5" x14ac:dyDescent="0.2">
      <c r="B119" s="23" t="s">
        <v>44</v>
      </c>
      <c r="C119" s="23"/>
      <c r="D119" s="23"/>
    </row>
    <row r="120" spans="1:5" x14ac:dyDescent="0.2">
      <c r="B120" s="6" t="s">
        <v>4</v>
      </c>
      <c r="C120" s="6" t="s">
        <v>18</v>
      </c>
      <c r="D120" s="6" t="s">
        <v>45</v>
      </c>
      <c r="E120" s="6" t="s">
        <v>46</v>
      </c>
    </row>
    <row r="121" spans="1:5" x14ac:dyDescent="0.2">
      <c r="B121" s="9" t="s">
        <v>12</v>
      </c>
      <c r="C121" s="9" t="s">
        <v>61</v>
      </c>
      <c r="D121" s="9"/>
      <c r="E121" s="19"/>
    </row>
    <row r="122" spans="1:5" x14ac:dyDescent="0.2">
      <c r="B122" s="17" t="s">
        <v>49</v>
      </c>
      <c r="C122" s="9">
        <v>4</v>
      </c>
    </row>
    <row r="123" spans="1:5" x14ac:dyDescent="0.2">
      <c r="B123" s="17" t="s">
        <v>50</v>
      </c>
      <c r="C123" s="9">
        <v>1</v>
      </c>
    </row>
    <row r="125" spans="1:5" x14ac:dyDescent="0.2">
      <c r="B125" s="5" t="s">
        <v>18</v>
      </c>
      <c r="C125" s="5" t="s">
        <v>19</v>
      </c>
      <c r="D125" s="14"/>
      <c r="E125" s="14" t="s">
        <v>62</v>
      </c>
    </row>
    <row r="126" spans="1:5" x14ac:dyDescent="0.2">
      <c r="B126" s="15" t="s">
        <v>48</v>
      </c>
      <c r="C126" s="15">
        <v>2</v>
      </c>
    </row>
    <row r="127" spans="1:5" x14ac:dyDescent="0.2">
      <c r="A127" s="14"/>
      <c r="B127" s="23" t="s">
        <v>54</v>
      </c>
      <c r="C127" s="23"/>
      <c r="D127" s="23"/>
      <c r="E127" s="23"/>
    </row>
    <row r="128" spans="1:5" x14ac:dyDescent="0.2">
      <c r="A128" s="14"/>
      <c r="B128" s="16"/>
      <c r="C128" s="6" t="s">
        <v>27</v>
      </c>
      <c r="D128" s="6" t="s">
        <v>28</v>
      </c>
      <c r="E128" s="6" t="s">
        <v>29</v>
      </c>
    </row>
    <row r="129" spans="1:5" x14ac:dyDescent="0.2">
      <c r="A129" s="14"/>
      <c r="B129" s="17" t="s">
        <v>30</v>
      </c>
      <c r="C129" s="9" t="s">
        <v>33</v>
      </c>
      <c r="D129" s="9" t="s">
        <v>34</v>
      </c>
      <c r="E129" s="9" t="s">
        <v>32</v>
      </c>
    </row>
    <row r="130" spans="1:5" x14ac:dyDescent="0.2">
      <c r="B130" s="17" t="s">
        <v>35</v>
      </c>
      <c r="C130" s="9"/>
      <c r="D130" s="9"/>
      <c r="E130" s="9"/>
    </row>
    <row r="131" spans="1:5" x14ac:dyDescent="0.2">
      <c r="B131" s="17" t="s">
        <v>36</v>
      </c>
      <c r="C131" s="9" t="s">
        <v>22</v>
      </c>
      <c r="D131" s="9"/>
      <c r="E131" s="9"/>
    </row>
    <row r="132" spans="1:5" x14ac:dyDescent="0.2">
      <c r="B132" s="17" t="s">
        <v>37</v>
      </c>
      <c r="C132" s="9" t="s">
        <v>39</v>
      </c>
      <c r="D132" s="9"/>
      <c r="E132" s="9"/>
    </row>
    <row r="133" spans="1:5" x14ac:dyDescent="0.2">
      <c r="B133" s="17" t="s">
        <v>40</v>
      </c>
      <c r="C133" s="9" t="s">
        <v>41</v>
      </c>
      <c r="D133" s="9"/>
      <c r="E133" s="9"/>
    </row>
    <row r="134" spans="1:5" x14ac:dyDescent="0.2">
      <c r="B134" s="17" t="s">
        <v>42</v>
      </c>
      <c r="C134" s="18"/>
      <c r="D134" s="9" t="s">
        <v>34</v>
      </c>
      <c r="E134" s="9" t="s">
        <v>32</v>
      </c>
    </row>
    <row r="135" spans="1:5" x14ac:dyDescent="0.2">
      <c r="B135" s="17" t="s">
        <v>43</v>
      </c>
      <c r="C135" s="18"/>
      <c r="D135" s="9"/>
      <c r="E135" s="9"/>
    </row>
    <row r="136" spans="1:5" x14ac:dyDescent="0.2">
      <c r="B136" s="23" t="s">
        <v>44</v>
      </c>
      <c r="C136" s="23"/>
      <c r="D136" s="23"/>
    </row>
    <row r="137" spans="1:5" x14ac:dyDescent="0.2">
      <c r="B137" s="6" t="s">
        <v>4</v>
      </c>
      <c r="C137" s="6" t="s">
        <v>18</v>
      </c>
      <c r="D137" s="6" t="s">
        <v>45</v>
      </c>
      <c r="E137" s="6" t="s">
        <v>46</v>
      </c>
    </row>
    <row r="138" spans="1:5" x14ac:dyDescent="0.2">
      <c r="B138" s="9" t="s">
        <v>12</v>
      </c>
      <c r="C138" s="9" t="s">
        <v>64</v>
      </c>
      <c r="D138" s="9"/>
      <c r="E138" s="19"/>
    </row>
    <row r="139" spans="1:5" x14ac:dyDescent="0.2">
      <c r="B139" s="17" t="s">
        <v>49</v>
      </c>
      <c r="C139" s="9">
        <v>2</v>
      </c>
    </row>
    <row r="140" spans="1:5" x14ac:dyDescent="0.2">
      <c r="B140" s="17" t="s">
        <v>50</v>
      </c>
      <c r="C140" s="9">
        <v>2</v>
      </c>
    </row>
    <row r="142" spans="1:5" x14ac:dyDescent="0.2">
      <c r="B142" s="5" t="s">
        <v>18</v>
      </c>
      <c r="C142" s="5" t="s">
        <v>19</v>
      </c>
      <c r="D142" s="14"/>
      <c r="E142" s="14" t="s">
        <v>63</v>
      </c>
    </row>
    <row r="143" spans="1:5" x14ac:dyDescent="0.2">
      <c r="B143" s="15" t="s">
        <v>64</v>
      </c>
      <c r="C143" s="15">
        <v>3</v>
      </c>
    </row>
    <row r="144" spans="1:5" x14ac:dyDescent="0.2">
      <c r="B144" s="23" t="s">
        <v>54</v>
      </c>
      <c r="C144" s="23"/>
      <c r="D144" s="23"/>
      <c r="E144" s="23"/>
    </row>
    <row r="145" spans="2:5" x14ac:dyDescent="0.2">
      <c r="B145" s="16"/>
      <c r="C145" s="6" t="s">
        <v>27</v>
      </c>
      <c r="D145" s="6" t="s">
        <v>28</v>
      </c>
      <c r="E145" s="6" t="s">
        <v>29</v>
      </c>
    </row>
    <row r="146" spans="2:5" x14ac:dyDescent="0.2">
      <c r="B146" s="17" t="s">
        <v>30</v>
      </c>
      <c r="C146" s="9" t="s">
        <v>55</v>
      </c>
      <c r="D146" s="9" t="s">
        <v>34</v>
      </c>
      <c r="E146" s="9" t="s">
        <v>32</v>
      </c>
    </row>
    <row r="147" spans="2:5" x14ac:dyDescent="0.2">
      <c r="B147" s="17" t="s">
        <v>35</v>
      </c>
      <c r="C147" s="9"/>
      <c r="D147" s="9"/>
      <c r="E147" s="9"/>
    </row>
    <row r="148" spans="2:5" x14ac:dyDescent="0.2">
      <c r="B148" s="17" t="s">
        <v>36</v>
      </c>
      <c r="C148" s="9" t="s">
        <v>57</v>
      </c>
      <c r="D148" s="9"/>
      <c r="E148" s="9"/>
    </row>
    <row r="149" spans="2:5" x14ac:dyDescent="0.2">
      <c r="B149" s="17" t="s">
        <v>37</v>
      </c>
      <c r="C149" s="9" t="s">
        <v>58</v>
      </c>
      <c r="D149" s="9"/>
      <c r="E149" s="9"/>
    </row>
    <row r="150" spans="2:5" x14ac:dyDescent="0.2">
      <c r="B150" s="17" t="s">
        <v>40</v>
      </c>
      <c r="C150" s="9" t="s">
        <v>41</v>
      </c>
      <c r="D150" s="9"/>
      <c r="E150" s="9"/>
    </row>
    <row r="151" spans="2:5" x14ac:dyDescent="0.2">
      <c r="B151" s="17" t="s">
        <v>42</v>
      </c>
      <c r="C151" s="18"/>
      <c r="D151" s="9" t="s">
        <v>34</v>
      </c>
      <c r="E151" s="9" t="s">
        <v>32</v>
      </c>
    </row>
    <row r="152" spans="2:5" x14ac:dyDescent="0.2">
      <c r="B152" s="17" t="s">
        <v>43</v>
      </c>
      <c r="C152" s="18"/>
      <c r="D152" s="9"/>
      <c r="E152" s="9"/>
    </row>
    <row r="153" spans="2:5" x14ac:dyDescent="0.2">
      <c r="B153" s="23" t="s">
        <v>44</v>
      </c>
      <c r="C153" s="23"/>
      <c r="D153" s="23"/>
    </row>
    <row r="154" spans="2:5" x14ac:dyDescent="0.2">
      <c r="B154" s="6" t="s">
        <v>4</v>
      </c>
      <c r="C154" s="6" t="s">
        <v>18</v>
      </c>
      <c r="D154" s="6" t="s">
        <v>45</v>
      </c>
      <c r="E154" s="6" t="s">
        <v>46</v>
      </c>
    </row>
    <row r="155" spans="2:5" x14ac:dyDescent="0.2">
      <c r="B155" s="9" t="s">
        <v>12</v>
      </c>
      <c r="C155" s="9" t="s">
        <v>53</v>
      </c>
      <c r="D155" s="9"/>
      <c r="E155" s="19"/>
    </row>
    <row r="156" spans="2:5" x14ac:dyDescent="0.2">
      <c r="B156" s="17" t="s">
        <v>49</v>
      </c>
      <c r="C156" s="9">
        <v>3</v>
      </c>
    </row>
    <row r="157" spans="2:5" x14ac:dyDescent="0.2">
      <c r="B157" s="17" t="s">
        <v>50</v>
      </c>
      <c r="C157" s="9">
        <v>2</v>
      </c>
    </row>
    <row r="159" spans="2:5" x14ac:dyDescent="0.2">
      <c r="B159" s="22" t="s">
        <v>18</v>
      </c>
      <c r="C159" s="22" t="s">
        <v>19</v>
      </c>
      <c r="D159" s="14"/>
      <c r="E159" s="14" t="s">
        <v>74</v>
      </c>
    </row>
    <row r="160" spans="2:5" x14ac:dyDescent="0.2">
      <c r="B160" s="15" t="s">
        <v>73</v>
      </c>
      <c r="C160" s="15" t="s">
        <v>72</v>
      </c>
    </row>
    <row r="161" spans="2:5" x14ac:dyDescent="0.2">
      <c r="B161" s="23" t="s">
        <v>54</v>
      </c>
      <c r="C161" s="23"/>
      <c r="D161" s="23"/>
      <c r="E161" s="23"/>
    </row>
    <row r="162" spans="2:5" ht="12" customHeight="1" x14ac:dyDescent="0.2">
      <c r="B162" s="16"/>
      <c r="C162" s="6" t="s">
        <v>27</v>
      </c>
      <c r="D162" s="6" t="s">
        <v>28</v>
      </c>
      <c r="E162" s="6" t="s">
        <v>29</v>
      </c>
    </row>
    <row r="163" spans="2:5" x14ac:dyDescent="0.2">
      <c r="B163" s="17" t="s">
        <v>30</v>
      </c>
      <c r="C163" s="9" t="s">
        <v>56</v>
      </c>
      <c r="D163" s="9" t="s">
        <v>57</v>
      </c>
      <c r="E163" s="9" t="s">
        <v>32</v>
      </c>
    </row>
    <row r="164" spans="2:5" x14ac:dyDescent="0.2">
      <c r="B164" s="17" t="s">
        <v>35</v>
      </c>
      <c r="C164" s="9"/>
      <c r="D164" s="9"/>
      <c r="E164" s="9"/>
    </row>
    <row r="165" spans="2:5" x14ac:dyDescent="0.2">
      <c r="B165" s="17" t="s">
        <v>36</v>
      </c>
      <c r="C165" s="9" t="s">
        <v>56</v>
      </c>
      <c r="D165" s="9"/>
      <c r="E165" s="9"/>
    </row>
    <row r="166" spans="2:5" x14ac:dyDescent="0.2">
      <c r="B166" s="17" t="s">
        <v>37</v>
      </c>
      <c r="C166" s="9" t="s">
        <v>56</v>
      </c>
      <c r="D166" s="9"/>
      <c r="E166" s="9"/>
    </row>
    <row r="167" spans="2:5" x14ac:dyDescent="0.2">
      <c r="B167" s="17" t="s">
        <v>40</v>
      </c>
      <c r="C167" s="9" t="s">
        <v>41</v>
      </c>
      <c r="D167" s="9"/>
      <c r="E167" s="9"/>
    </row>
    <row r="168" spans="2:5" x14ac:dyDescent="0.2">
      <c r="B168" s="17" t="s">
        <v>42</v>
      </c>
      <c r="C168" s="18"/>
      <c r="D168" s="9" t="s">
        <v>57</v>
      </c>
      <c r="E168" s="9" t="s">
        <v>32</v>
      </c>
    </row>
    <row r="169" spans="2:5" x14ac:dyDescent="0.2">
      <c r="B169" s="17" t="s">
        <v>43</v>
      </c>
      <c r="C169" s="18"/>
      <c r="D169" s="9"/>
      <c r="E169" s="9"/>
    </row>
    <row r="170" spans="2:5" x14ac:dyDescent="0.2">
      <c r="B170" s="23" t="s">
        <v>44</v>
      </c>
      <c r="C170" s="23"/>
      <c r="D170" s="23"/>
    </row>
    <row r="171" spans="2:5" x14ac:dyDescent="0.2">
      <c r="B171" s="6" t="s">
        <v>4</v>
      </c>
      <c r="C171" s="6" t="s">
        <v>18</v>
      </c>
      <c r="D171" s="6" t="s">
        <v>45</v>
      </c>
      <c r="E171" s="6" t="s">
        <v>46</v>
      </c>
    </row>
    <row r="172" spans="2:5" x14ac:dyDescent="0.2">
      <c r="B172" s="9" t="s">
        <v>12</v>
      </c>
      <c r="C172" s="9" t="s">
        <v>61</v>
      </c>
      <c r="D172" s="9"/>
      <c r="E172" s="19"/>
    </row>
    <row r="173" spans="2:5" x14ac:dyDescent="0.2">
      <c r="B173" s="17" t="s">
        <v>49</v>
      </c>
      <c r="C173" s="9">
        <v>4</v>
      </c>
    </row>
    <row r="174" spans="2:5" x14ac:dyDescent="0.2">
      <c r="B174" s="17" t="s">
        <v>50</v>
      </c>
      <c r="C174" s="9">
        <v>1</v>
      </c>
    </row>
  </sheetData>
  <sheetProtection selectLockedCells="1" selectUnlockedCells="1"/>
  <mergeCells count="16">
    <mergeCell ref="B161:E161"/>
    <mergeCell ref="B170:D170"/>
    <mergeCell ref="F2:J2"/>
    <mergeCell ref="B56:E56"/>
    <mergeCell ref="B74:E74"/>
    <mergeCell ref="B65:D65"/>
    <mergeCell ref="B83:D83"/>
    <mergeCell ref="B92:E92"/>
    <mergeCell ref="B9:D9"/>
    <mergeCell ref="B136:D136"/>
    <mergeCell ref="B153:D153"/>
    <mergeCell ref="B101:D101"/>
    <mergeCell ref="B119:D119"/>
    <mergeCell ref="B127:E127"/>
    <mergeCell ref="B144:E144"/>
    <mergeCell ref="B110:E110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5" manualBreakCount="5">
    <brk id="12" max="10" man="1"/>
    <brk id="52" max="16383" man="1"/>
    <brk id="89" max="10" man="1"/>
    <brk id="124" max="10" man="1"/>
    <brk id="158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8"/>
  <sheetViews>
    <sheetView topLeftCell="A81" workbookViewId="0">
      <selection sqref="A1:A98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s="20" t="str">
        <f>"&lt;forecast seriesName="&amp;CHAR(34)&amp;Schedules!D2&amp;CHAR(34)&amp;"&gt;"</f>
        <v>&lt;forecast seriesName="Polio"&gt;</v>
      </c>
    </row>
    <row r="2" spans="1:1" x14ac:dyDescent="0.2">
      <c r="A2" s="20" t="str">
        <f>"  &lt;vaccine vaccineName="&amp;CHAR(34)&amp;Schedules!B4&amp;CHAR(34)&amp;" vaccineIds="&amp;CHAR(34)&amp;Schedules!C4&amp;CHAR(34)&amp;"/&gt;"</f>
        <v xml:space="preserve">  &lt;vaccine vaccineName="IPV" vaccineIds="147, 114, 115, 153, 116, 142"/&gt;</v>
      </c>
    </row>
    <row r="3" spans="1:1" x14ac:dyDescent="0.2">
      <c r="A3" s="20" t="str">
        <f>"  &lt;vaccine vaccineName="&amp;CHAR(34)&amp;Schedules!B5&amp;CHAR(34)&amp;" vaccineIds="&amp;CHAR(34)&amp;Schedules!C5&amp;CHAR(34)&amp;"/&gt;"</f>
        <v xml:space="preserve">  &lt;vaccine vaccineName="OPV" vaccineIds="148"/&gt;</v>
      </c>
    </row>
    <row r="4" spans="1:1" x14ac:dyDescent="0.2">
      <c r="A4" s="20" t="str">
        <f>"  &lt;vaccine vaccineName="&amp;CHAR(34)&amp;Schedules!B6&amp;CHAR(34)&amp;" vaccineIds="&amp;CHAR(34)&amp;Schedules!C6&amp;CHAR(34)&amp;"/&gt;"</f>
        <v xml:space="preserve">  &lt;vaccine vaccineName="Any" vaccineIds="147, 114, 115, 153, 148, 116, 142"/&gt;</v>
      </c>
    </row>
    <row r="5" spans="1:1" x14ac:dyDescent="0.2">
      <c r="A5" s="20" t="str">
        <f>"  &lt;vaccine vaccineName="&amp;CHAR(34)&amp;Schedules!B7&amp;CHAR(34)&amp;" vaccineIds="&amp;CHAR(34)&amp;Schedules!C7&amp;CHAR(34)&amp;"/&gt;"</f>
        <v xml:space="preserve">  &lt;vaccine vaccineName="4 Years Old" vaccineIds="-4"/&gt;</v>
      </c>
    </row>
    <row r="6" spans="1:1" x14ac:dyDescent="0.2">
      <c r="A6" s="20" t="str">
        <f>"  &lt;transition name="&amp;CHAR(34)&amp;Schedules!B11&amp;CHAR(34)&amp;" age="&amp;CHAR(34)&amp;Schedules!C11&amp;CHAR(34)&amp;" vaccineId="&amp;CHAR(34)&amp;Schedules!D11&amp;CHAR(34)&amp;"/&gt;"</f>
        <v xml:space="preserve">  &lt;transition name="4 Years Old" age="4 years" vaccineId="-4"/&gt;</v>
      </c>
    </row>
    <row r="7" spans="1:1" x14ac:dyDescent="0.2">
      <c r="A7" s="21" t="str">
        <f>"  &lt;schedule scheduleName="&amp;CHAR(34)&amp;Schedules!B55&amp;CHAR(34)&amp;" dose="&amp;CHAR(34)&amp;Schedules!C55&amp;CHAR(34)&amp;" indication="&amp;CHAR(34)&amp;Schedules!D55&amp;CHAR(34)&amp;" label="&amp;CHAR(34)&amp;Schedules!E54&amp;CHAR(34)&amp;"&gt;"</f>
        <v xml:space="preserve">  &lt;schedule scheduleName="P1" dose="1" indication="BIRTH" label="2 months"&gt;</v>
      </c>
    </row>
    <row r="8" spans="1:1" x14ac:dyDescent="0.2">
      <c r="A8" s="20" t="str">
        <f>"    &lt;pos row="&amp;CHAR(34)&amp;Schedules!C70&amp;CHAR(34)&amp;" column="&amp;CHAR(34)&amp;Schedules!C69&amp;CHAR(34)&amp;"/&gt;"</f>
        <v xml:space="preserve">    &lt;pos row="1" column="1"/&gt;</v>
      </c>
    </row>
    <row r="9" spans="1:1" x14ac:dyDescent="0.2">
      <c r="A9" s="21" t="str">
        <f>"    &lt;valid age="&amp;CHAR(34)&amp;Schedules!C58&amp;CHAR(34)&amp;" interval="&amp;CHAR(34)&amp;Schedules!D58&amp;CHAR(34)&amp;" grace="&amp;CHAR(34)&amp;Schedules!E58&amp;CHAR(34)&amp;"/&gt;"</f>
        <v xml:space="preserve">    &lt;valid age="6 weeks" interval="" grace="4 days"/&gt;</v>
      </c>
    </row>
    <row r="10" spans="1:1" x14ac:dyDescent="0.2">
      <c r="A10" s="21" t="str">
        <f>"    &lt;early age="&amp;CHAR(34)&amp;Schedules!C59&amp;CHAR(34)&amp;" interval="&amp;CHAR(34)&amp;Schedules!D59&amp;CHAR(34)&amp;" grace="&amp;CHAR(34)&amp;Schedules!E59&amp;CHAR(34)&amp;"/&gt;"</f>
        <v xml:space="preserve">    &lt;early age="6 weeks" interval="" grace=""/&gt;</v>
      </c>
    </row>
    <row r="11" spans="1:1" x14ac:dyDescent="0.2">
      <c r="A11" s="21" t="str">
        <f>"    &lt;due age="&amp;CHAR(34)&amp;Schedules!C60&amp;CHAR(34)&amp;" interval="&amp;CHAR(34)&amp;Schedules!D60&amp;CHAR(34)&amp;" grace="&amp;CHAR(34)&amp;Schedules!E60&amp;CHAR(34)&amp;"/&gt;"</f>
        <v xml:space="preserve">    &lt;due age="2 months" interval="" grace=""/&gt;</v>
      </c>
    </row>
    <row r="12" spans="1:1" x14ac:dyDescent="0.2">
      <c r="A12" s="21" t="str">
        <f>"    &lt;overdue age="&amp;CHAR(34)&amp;Schedules!C61&amp;CHAR(34)&amp;" interval="&amp;CHAR(34)&amp;Schedules!D61&amp;CHAR(34)&amp;" grace="&amp;CHAR(34)&amp;Schedules!E61&amp;CHAR(34)&amp;"/&gt;"</f>
        <v xml:space="preserve">    &lt;overdue age="3 months" interval="" grace=""/&gt;</v>
      </c>
    </row>
    <row r="13" spans="1:1" x14ac:dyDescent="0.2">
      <c r="A13" s="21" t="str">
        <f>"    &lt;finished age="&amp;CHAR(34)&amp;Schedules!C62&amp;CHAR(34)&amp;" interval="&amp;CHAR(34)&amp;Schedules!D62&amp;CHAR(34)&amp;" grace="&amp;CHAR(34)&amp;Schedules!E62&amp;CHAR(34)&amp;"/&gt;"</f>
        <v xml:space="preserve">    &lt;finished age="18 years" interval="" grace=""/&gt;</v>
      </c>
    </row>
    <row r="14" spans="1:1" x14ac:dyDescent="0.2">
      <c r="A14" s="21" t="str">
        <f>"    &lt;after-invalid interval="&amp;CHAR(34)&amp;Schedules!D63&amp;CHAR(34)&amp;" grace="&amp;CHAR(34)&amp;Schedules!E63&amp;CHAR(34)&amp;"/&gt;"</f>
        <v xml:space="preserve">    &lt;after-invalid interval="0 days" grace=""/&gt;</v>
      </c>
    </row>
    <row r="15" spans="1:1" x14ac:dyDescent="0.2">
      <c r="A15" s="21" t="str">
        <f>"    &lt;before-previous interval="&amp;CHAR(34)&amp;Schedules!D64&amp;CHAR(34)&amp;"/&gt;"</f>
        <v xml:space="preserve">    &lt;before-previous interval=""/&gt;</v>
      </c>
    </row>
    <row r="16" spans="1:1" x14ac:dyDescent="0.2">
      <c r="A16" s="21" t="str">
        <f>"    &lt;indicate vaccineName="&amp;CHAR(34)&amp;Schedules!B67&amp;CHAR(34)&amp;" schedule="&amp;CHAR(34)&amp;Schedules!C67&amp;CHAR(34)&amp;" age="&amp;CHAR(34)&amp;Schedules!D67&amp;CHAR(34)&amp;" reason="&amp;CHAR(34)&amp;Schedules!E67&amp;CHAR(34)&amp;"/&gt;"</f>
        <v xml:space="preserve">    &lt;indicate vaccineName="IPV" schedule="P2" age="" reason=""/&gt;</v>
      </c>
    </row>
    <row r="17" spans="1:1" x14ac:dyDescent="0.2">
      <c r="A17" s="21" t="str">
        <f>"    &lt;indicate vaccineName="&amp;CHAR(34)&amp;Schedules!B68&amp;CHAR(34)&amp;" schedule="&amp;CHAR(34)&amp;Schedules!C68&amp;CHAR(34)&amp;" age="&amp;CHAR(34)&amp;Schedules!D68&amp;CHAR(34)&amp;" reason="&amp;CHAR(34)&amp;Schedules!E68&amp;CHAR(34)&amp;"/&gt;"</f>
        <v xml:space="preserve">    &lt;indicate vaccineName="OPV" schedule="R2" age="" reason="Oral vaccine given, switching to OPV schedule."/&gt;</v>
      </c>
    </row>
    <row r="18" spans="1:1" x14ac:dyDescent="0.2">
      <c r="A18" s="21" t="str">
        <f>"  &lt;/schedule&gt;"</f>
        <v xml:space="preserve">  &lt;/schedule&gt;</v>
      </c>
    </row>
    <row r="19" spans="1:1" x14ac:dyDescent="0.2">
      <c r="A19" s="21" t="str">
        <f>"  &lt;schedule scheduleName="&amp;CHAR(34)&amp;Schedules!B91&amp;CHAR(34)&amp;" dose="&amp;CHAR(34)&amp;Schedules!C91&amp;CHAR(34)&amp;" indication="&amp;CHAR(34)&amp;Schedules!D91&amp;CHAR(34)&amp;" label="&amp;CHAR(34)&amp;Schedules!E90&amp;CHAR(34)&amp;"&gt;"</f>
        <v xml:space="preserve">  &lt;schedule scheduleName="P3" dose="3" indication="" label="6-18 months"&gt;</v>
      </c>
    </row>
    <row r="20" spans="1:1" x14ac:dyDescent="0.2">
      <c r="A20" s="20" t="str">
        <f>"    &lt;pos row="&amp;CHAR(34)&amp;Schedules!C106&amp;CHAR(34)&amp;" column="&amp;CHAR(34)&amp;Schedules!C105&amp;CHAR(34)&amp;"/&gt;"</f>
        <v xml:space="preserve">    &lt;pos row="1" column="3"/&gt;</v>
      </c>
    </row>
    <row r="21" spans="1:1" x14ac:dyDescent="0.2">
      <c r="A21" s="21" t="str">
        <f>"    &lt;valid age="&amp;CHAR(34)&amp;Schedules!C94&amp;CHAR(34)&amp;" interval="&amp;CHAR(34)&amp;Schedules!D94&amp;CHAR(34)&amp;" grace="&amp;CHAR(34)&amp;Schedules!E94&amp;CHAR(34)&amp;"/&gt;"</f>
        <v xml:space="preserve">    &lt;valid age="14 weeks" interval="4 weeks" grace="4 days"/&gt;</v>
      </c>
    </row>
    <row r="22" spans="1:1" x14ac:dyDescent="0.2">
      <c r="A22" s="21" t="str">
        <f>"    &lt;early age="&amp;CHAR(34)&amp;Schedules!C95&amp;CHAR(34)&amp;" interval="&amp;CHAR(34)&amp;Schedules!D95&amp;CHAR(34)&amp;" grace="&amp;CHAR(34)&amp;Schedules!E95&amp;CHAR(34)&amp;"/&gt;"</f>
        <v xml:space="preserve">    &lt;early age="" interval="" grace=""/&gt;</v>
      </c>
    </row>
    <row r="23" spans="1:1" x14ac:dyDescent="0.2">
      <c r="A23" s="21" t="str">
        <f>"    &lt;due age="&amp;CHAR(34)&amp;Schedules!C96&amp;CHAR(34)&amp;" interval="&amp;CHAR(34)&amp;Schedules!D96&amp;CHAR(34)&amp;" grace="&amp;CHAR(34)&amp;Schedules!E96&amp;CHAR(34)&amp;"/&gt;"</f>
        <v xml:space="preserve">    &lt;due age="6 months" interval="" grace=""/&gt;</v>
      </c>
    </row>
    <row r="24" spans="1:1" x14ac:dyDescent="0.2">
      <c r="A24" s="21" t="str">
        <f>"    &lt;overdue age="&amp;CHAR(34)&amp;Schedules!C97&amp;CHAR(34)&amp;" interval="&amp;CHAR(34)&amp;Schedules!D97&amp;CHAR(34)&amp;" grace="&amp;CHAR(34)&amp;Schedules!E97&amp;CHAR(34)&amp;"/&gt;"</f>
        <v xml:space="preserve">    &lt;overdue age="19 months" interval="" grace=""/&gt;</v>
      </c>
    </row>
    <row r="25" spans="1:1" x14ac:dyDescent="0.2">
      <c r="A25" s="21" t="str">
        <f>"    &lt;finished age="&amp;CHAR(34)&amp;Schedules!C98&amp;CHAR(34)&amp;" interval="&amp;CHAR(34)&amp;Schedules!D98&amp;CHAR(34)&amp;" grace="&amp;CHAR(34)&amp;Schedules!E98&amp;CHAR(34)&amp;"/&gt;"</f>
        <v xml:space="preserve">    &lt;finished age="18 years" interval="" grace=""/&gt;</v>
      </c>
    </row>
    <row r="26" spans="1:1" x14ac:dyDescent="0.2">
      <c r="A26" s="21" t="str">
        <f>"    &lt;after-invalid interval="&amp;CHAR(34)&amp;Schedules!D99&amp;CHAR(34)&amp;" grace="&amp;CHAR(34)&amp;Schedules!E99&amp;CHAR(34)&amp;"/&gt;"</f>
        <v xml:space="preserve">    &lt;after-invalid interval="4 weeks" grace="4 days"/&gt;</v>
      </c>
    </row>
    <row r="27" spans="1:1" x14ac:dyDescent="0.2">
      <c r="A27" s="21" t="str">
        <f>"    &lt;before-previous interval="&amp;CHAR(34)&amp;Schedules!D100&amp;CHAR(34)&amp;"/&gt;"</f>
        <v xml:space="preserve">    &lt;before-previous interval=""/&gt;</v>
      </c>
    </row>
    <row r="28" spans="1:1" x14ac:dyDescent="0.2">
      <c r="A28" s="21" t="str">
        <f>"    &lt;indicate vaccineName="&amp;CHAR(34)&amp;Schedules!B103&amp;CHAR(34)&amp;" schedule="&amp;CHAR(34)&amp;Schedules!C103&amp;CHAR(34)&amp;" age="&amp;CHAR(34)&amp;Schedules!D103&amp;CHAR(34)&amp;" reason="&amp;CHAR(34)&amp;Schedules!F103&amp;CHAR(34)&amp;"/&gt;"</f>
        <v xml:space="preserve">    &lt;indicate vaccineName="Any" schedule="P4" age="" reason=""/&gt;</v>
      </c>
    </row>
    <row r="29" spans="1:1" x14ac:dyDescent="0.2">
      <c r="A29" s="21" t="str">
        <f>"    &lt;indicate vaccineName="&amp;CHAR(34)&amp;Schedules!B104&amp;CHAR(34)&amp;" minInterval="&amp;CHAR(34)&amp;Schedules!E104&amp;CHAR(34)&amp;" schedule="&amp;CHAR(34)&amp;Schedules!C104&amp;CHAR(34)&amp;" age="&amp;CHAR(34)&amp;Schedules!D104&amp;CHAR(34)&amp;" reason="&amp;CHAR(34)&amp;Schedules!F104&amp;CHAR(34)&amp;"/&gt;"</f>
        <v xml:space="preserve">    &lt;indicate vaccineName="4 Years Old" minInterval="" schedule="CB" age="" reason="Did not receive third dose of IPV by 4 years of age, now expecting 4 year old catch-up booster"/&gt;</v>
      </c>
    </row>
    <row r="30" spans="1:1" x14ac:dyDescent="0.2">
      <c r="A30" s="21" t="str">
        <f>"  &lt;/schedule&gt;"</f>
        <v xml:space="preserve">  &lt;/schedule&gt;</v>
      </c>
    </row>
    <row r="31" spans="1:1" x14ac:dyDescent="0.2">
      <c r="A31" s="21" t="str">
        <f>"  &lt;schedule scheduleName="&amp;CHAR(34)&amp;Schedules!B73&amp;CHAR(34)&amp;" dose="&amp;CHAR(34)&amp;Schedules!C73&amp;CHAR(34)&amp;" indication="&amp;CHAR(34)&amp;Schedules!D73&amp;CHAR(34)&amp;" label="&amp;CHAR(34)&amp;Schedules!E72&amp;CHAR(34)&amp;"&gt;"</f>
        <v xml:space="preserve">  &lt;schedule scheduleName="P2" dose="2" indication="" label="4 months"&gt;</v>
      </c>
    </row>
    <row r="32" spans="1:1" x14ac:dyDescent="0.2">
      <c r="A32" s="20" t="str">
        <f>"    &lt;pos row="&amp;CHAR(34)&amp;Schedules!C88&amp;CHAR(34)&amp;" column="&amp;CHAR(34)&amp;Schedules!C87&amp;CHAR(34)&amp;"/&gt;"</f>
        <v xml:space="preserve">    &lt;pos row="1" column="2"/&gt;</v>
      </c>
    </row>
    <row r="33" spans="1:1" x14ac:dyDescent="0.2">
      <c r="A33" s="21" t="str">
        <f>"    &lt;valid age="&amp;CHAR(34)&amp;Schedules!C76&amp;CHAR(34)&amp;" interval="&amp;CHAR(34)&amp;Schedules!D76&amp;CHAR(34)&amp;" grace="&amp;CHAR(34)&amp;Schedules!E76&amp;CHAR(34)&amp;"/&gt;"</f>
        <v xml:space="preserve">    &lt;valid age="10 weeks" interval="4 weeks" grace="4 days"/&gt;</v>
      </c>
    </row>
    <row r="34" spans="1:1" x14ac:dyDescent="0.2">
      <c r="A34" s="21" t="str">
        <f>"    &lt;early age="&amp;CHAR(34)&amp;Schedules!C77&amp;CHAR(34)&amp;" interval="&amp;CHAR(34)&amp;Schedules!D77&amp;CHAR(34)&amp;" grace="&amp;CHAR(34)&amp;Schedules!E77&amp;CHAR(34)&amp;"/&gt;"</f>
        <v xml:space="preserve">    &lt;early age="" interval="" grace=""/&gt;</v>
      </c>
    </row>
    <row r="35" spans="1:1" x14ac:dyDescent="0.2">
      <c r="A35" s="21" t="str">
        <f>"    &lt;due age="&amp;CHAR(34)&amp;Schedules!C78&amp;CHAR(34)&amp;" interval="&amp;CHAR(34)&amp;Schedules!D78&amp;CHAR(34)&amp;" grace="&amp;CHAR(34)&amp;Schedules!E78&amp;CHAR(34)&amp;"/&gt;"</f>
        <v xml:space="preserve">    &lt;due age="4 months" interval="" grace=""/&gt;</v>
      </c>
    </row>
    <row r="36" spans="1:1" x14ac:dyDescent="0.2">
      <c r="A36" s="21" t="str">
        <f>"    &lt;overdue age="&amp;CHAR(34)&amp;Schedules!C79&amp;CHAR(34)&amp;" interval="&amp;CHAR(34)&amp;Schedules!D79&amp;CHAR(34)&amp;" grace="&amp;CHAR(34)&amp;Schedules!E79&amp;CHAR(34)&amp;"/&gt;"</f>
        <v xml:space="preserve">    &lt;overdue age="5 months" interval="" grace=""/&gt;</v>
      </c>
    </row>
    <row r="37" spans="1:1" x14ac:dyDescent="0.2">
      <c r="A37" s="21" t="str">
        <f>"    &lt;finished age="&amp;CHAR(34)&amp;Schedules!C80&amp;CHAR(34)&amp;" interval="&amp;CHAR(34)&amp;Schedules!D80&amp;CHAR(34)&amp;" grace="&amp;CHAR(34)&amp;Schedules!E80&amp;CHAR(34)&amp;"/&gt;"</f>
        <v xml:space="preserve">    &lt;finished age="18 years" interval="" grace=""/&gt;</v>
      </c>
    </row>
    <row r="38" spans="1:1" x14ac:dyDescent="0.2">
      <c r="A38" s="21" t="str">
        <f>"    &lt;after-invalid interval="&amp;CHAR(34)&amp;Schedules!D81&amp;CHAR(34)&amp;" grace="&amp;CHAR(34)&amp;Schedules!E81&amp;CHAR(34)&amp;"/&gt;"</f>
        <v xml:space="preserve">    &lt;after-invalid interval="4 weeks" grace="4 days"/&gt;</v>
      </c>
    </row>
    <row r="39" spans="1:1" x14ac:dyDescent="0.2">
      <c r="A39" s="21" t="str">
        <f>"    &lt;before-previous interval="&amp;CHAR(34)&amp;Schedules!D82&amp;CHAR(34)&amp;"/&gt;"</f>
        <v xml:space="preserve">    &lt;before-previous interval=""/&gt;</v>
      </c>
    </row>
    <row r="40" spans="1:1" x14ac:dyDescent="0.2">
      <c r="A40" s="21" t="str">
        <f>"    &lt;indicate vaccineName="&amp;CHAR(34)&amp;Schedules!B85&amp;CHAR(34)&amp;" schedule="&amp;CHAR(34)&amp;Schedules!C85&amp;CHAR(34)&amp;" age="&amp;CHAR(34)&amp;Schedules!D85&amp;CHAR(34)&amp;" reason="&amp;CHAR(34)&amp;Schedules!E85&amp;CHAR(34)&amp;"/&gt;"</f>
        <v xml:space="preserve">    &lt;indicate vaccineName="IPV" schedule="P3" age="" reason=""/&gt;</v>
      </c>
    </row>
    <row r="41" spans="1:1" x14ac:dyDescent="0.2">
      <c r="A41" s="21" t="str">
        <f>"    &lt;indicate vaccineName="&amp;CHAR(34)&amp;Schedules!B86&amp;CHAR(34)&amp;" schedule="&amp;CHAR(34)&amp;Schedules!C86&amp;CHAR(34)&amp;" age="&amp;CHAR(34)&amp;Schedules!D86&amp;CHAR(34)&amp;" reason="&amp;CHAR(34)&amp;Schedules!E86&amp;CHAR(34)&amp;"/&gt;"</f>
        <v xml:space="preserve">    &lt;indicate vaccineName="OPV" schedule="R3" age="" reason="Oral vaccine given, switching to OPV schedule"/&gt;</v>
      </c>
    </row>
    <row r="42" spans="1:1" x14ac:dyDescent="0.2">
      <c r="A42" s="21" t="str">
        <f>"  &lt;/schedule&gt;"</f>
        <v xml:space="preserve">  &lt;/schedule&gt;</v>
      </c>
    </row>
    <row r="43" spans="1:1" x14ac:dyDescent="0.2">
      <c r="A43" s="21" t="str">
        <f>"  &lt;schedule scheduleName="&amp;CHAR(34)&amp;Schedules!B109&amp;CHAR(34)&amp;" dose="&amp;CHAR(34)&amp;Schedules!C109&amp;CHAR(34)&amp;" indication="&amp;CHAR(34)&amp;Schedules!D109&amp;CHAR(34)&amp;" label="&amp;CHAR(34)&amp;Schedules!E108&amp;CHAR(34)&amp;"&gt;"</f>
        <v xml:space="preserve">  &lt;schedule scheduleName="P4" dose="B" indication="" label="4-6 years"&gt;</v>
      </c>
    </row>
    <row r="44" spans="1:1" x14ac:dyDescent="0.2">
      <c r="A44" s="20" t="str">
        <f>"    &lt;pos row="&amp;CHAR(34)&amp;Schedules!C123&amp;CHAR(34)&amp;" column="&amp;CHAR(34)&amp;Schedules!C122&amp;CHAR(34)&amp;"/&gt;"</f>
        <v xml:space="preserve">    &lt;pos row="1" column="4"/&gt;</v>
      </c>
    </row>
    <row r="45" spans="1:1" x14ac:dyDescent="0.2">
      <c r="A45" s="21" t="str">
        <f>"    &lt;valid age="&amp;CHAR(34)&amp;Schedules!C112&amp;CHAR(34)&amp;" interval="&amp;CHAR(34)&amp;Schedules!D112&amp;CHAR(34)&amp;" grace="&amp;CHAR(34)&amp;Schedules!E112&amp;CHAR(34)&amp;"/&gt;"</f>
        <v xml:space="preserve">    &lt;valid age="4 years" interval="6 months" grace="4 days"/&gt;</v>
      </c>
    </row>
    <row r="46" spans="1:1" x14ac:dyDescent="0.2">
      <c r="A46" s="21" t="str">
        <f>"    &lt;early age="&amp;CHAR(34)&amp;Schedules!C113&amp;CHAR(34)&amp;" interval="&amp;CHAR(34)&amp;Schedules!D113&amp;CHAR(34)&amp;" grace="&amp;CHAR(34)&amp;Schedules!E113&amp;CHAR(34)&amp;"/&gt;"</f>
        <v xml:space="preserve">    &lt;early age="" interval="" grace=""/&gt;</v>
      </c>
    </row>
    <row r="47" spans="1:1" x14ac:dyDescent="0.2">
      <c r="A47" s="21" t="str">
        <f>"    &lt;due age="&amp;CHAR(34)&amp;Schedules!C114&amp;CHAR(34)&amp;" interval="&amp;CHAR(34)&amp;Schedules!D114&amp;CHAR(34)&amp;" grace="&amp;CHAR(34)&amp;Schedules!E114&amp;CHAR(34)&amp;"/&gt;"</f>
        <v xml:space="preserve">    &lt;due age="4 years" interval="" grace=""/&gt;</v>
      </c>
    </row>
    <row r="48" spans="1:1" x14ac:dyDescent="0.2">
      <c r="A48" s="21" t="str">
        <f>"    &lt;overdue age="&amp;CHAR(34)&amp;Schedules!C115&amp;CHAR(34)&amp;" interval="&amp;CHAR(34)&amp;Schedules!D115&amp;CHAR(34)&amp;" grace="&amp;CHAR(34)&amp;Schedules!E115&amp;CHAR(34)&amp;"/&gt;"</f>
        <v xml:space="preserve">    &lt;overdue age="7 years" interval="" grace=""/&gt;</v>
      </c>
    </row>
    <row r="49" spans="1:1" x14ac:dyDescent="0.2">
      <c r="A49" s="21" t="str">
        <f>"    &lt;finished age="&amp;CHAR(34)&amp;Schedules!C116&amp;CHAR(34)&amp;" interval="&amp;CHAR(34)&amp;Schedules!D116&amp;CHAR(34)&amp;" grace="&amp;CHAR(34)&amp;Schedules!E116&amp;CHAR(34)&amp;"/&gt;"</f>
        <v xml:space="preserve">    &lt;finished age="18 years" interval="" grace=""/&gt;</v>
      </c>
    </row>
    <row r="50" spans="1:1" x14ac:dyDescent="0.2">
      <c r="A50" s="21" t="str">
        <f>"    &lt;after-invalid interval="&amp;CHAR(34)&amp;Schedules!D117&amp;CHAR(34)&amp;" grace="&amp;CHAR(34)&amp;Schedules!E117&amp;CHAR(34)&amp;"/&gt;"</f>
        <v xml:space="preserve">    &lt;after-invalid interval="6 months" grace="4 days"/&gt;</v>
      </c>
    </row>
    <row r="51" spans="1:1" x14ac:dyDescent="0.2">
      <c r="A51" s="21" t="str">
        <f>"    &lt;before-previous interval="&amp;CHAR(34)&amp;Schedules!D118&amp;CHAR(34)&amp;"/&gt;"</f>
        <v xml:space="preserve">    &lt;before-previous interval=""/&gt;</v>
      </c>
    </row>
    <row r="52" spans="1:1" x14ac:dyDescent="0.2">
      <c r="A52" s="21" t="str">
        <f>"    &lt;indicate vaccineName="&amp;CHAR(34)&amp;Schedules!B121&amp;CHAR(34)&amp;" schedule="&amp;CHAR(34)&amp;Schedules!C121&amp;CHAR(34)&amp;" age="&amp;CHAR(34)&amp;Schedules!D121&amp;CHAR(34)&amp;" reason="&amp;CHAR(34)&amp;Schedules!E121&amp;CHAR(34)&amp;"/&gt;"</f>
        <v xml:space="preserve">    &lt;indicate vaccineName="Any" schedule="COMPLETE" age="" reason=""/&gt;</v>
      </c>
    </row>
    <row r="53" spans="1:1" x14ac:dyDescent="0.2">
      <c r="A53" s="21" t="str">
        <f>"  &lt;/schedule&gt;"</f>
        <v xml:space="preserve">  &lt;/schedule&gt;</v>
      </c>
    </row>
    <row r="54" spans="1:1" x14ac:dyDescent="0.2">
      <c r="A54" s="21" t="str">
        <f>"  &lt;schedule scheduleName="&amp;CHAR(34)&amp;Schedules!B143&amp;CHAR(34)&amp;" dose="&amp;CHAR(34)&amp;Schedules!C143&amp;CHAR(34)&amp;" indication="&amp;CHAR(34)&amp;Schedules!D143&amp;CHAR(34)&amp;" label="&amp;CHAR(34)&amp;Schedules!E142&amp;CHAR(34)&amp;"&gt;"</f>
        <v xml:space="preserve">  &lt;schedule scheduleName="R3" dose="3" indication="" label="6-18 months OPV"&gt;</v>
      </c>
    </row>
    <row r="55" spans="1:1" x14ac:dyDescent="0.2">
      <c r="A55" s="20" t="str">
        <f>"    &lt;pos row="&amp;CHAR(34)&amp;Schedules!C157&amp;CHAR(34)&amp;" column="&amp;CHAR(34)&amp;Schedules!C156&amp;CHAR(34)&amp;"/&gt;"</f>
        <v xml:space="preserve">    &lt;pos row="2" column="3"/&gt;</v>
      </c>
    </row>
    <row r="56" spans="1:1" x14ac:dyDescent="0.2">
      <c r="A56" s="21" t="str">
        <f>"    &lt;valid age="&amp;CHAR(34)&amp;Schedules!C146&amp;CHAR(34)&amp;" interval="&amp;CHAR(34)&amp;Schedules!D146&amp;CHAR(34)&amp;" grace="&amp;CHAR(34)&amp;Schedules!E146&amp;CHAR(34)&amp;"/&gt;"</f>
        <v xml:space="preserve">    &lt;valid age="14 weeks" interval="4 weeks" grace="4 days"/&gt;</v>
      </c>
    </row>
    <row r="57" spans="1:1" x14ac:dyDescent="0.2">
      <c r="A57" s="21" t="str">
        <f>"    &lt;early age="&amp;CHAR(34)&amp;Schedules!C147&amp;CHAR(34)&amp;" interval="&amp;CHAR(34)&amp;Schedules!D147&amp;CHAR(34)&amp;" grace="&amp;CHAR(34)&amp;Schedules!E147&amp;CHAR(34)&amp;"/&gt;"</f>
        <v xml:space="preserve">    &lt;early age="" interval="" grace=""/&gt;</v>
      </c>
    </row>
    <row r="58" spans="1:1" x14ac:dyDescent="0.2">
      <c r="A58" s="21" t="str">
        <f>"    &lt;due age="&amp;CHAR(34)&amp;Schedules!C148&amp;CHAR(34)&amp;" interval="&amp;CHAR(34)&amp;Schedules!D148&amp;CHAR(34)&amp;" grace="&amp;CHAR(34)&amp;Schedules!E148&amp;CHAR(34)&amp;"/&gt;"</f>
        <v xml:space="preserve">    &lt;due age="6 months" interval="" grace=""/&gt;</v>
      </c>
    </row>
    <row r="59" spans="1:1" x14ac:dyDescent="0.2">
      <c r="A59" s="21" t="str">
        <f>"    &lt;overdue age="&amp;CHAR(34)&amp;Schedules!C149&amp;CHAR(34)&amp;" interval="&amp;CHAR(34)&amp;Schedules!D149&amp;CHAR(34)&amp;" grace="&amp;CHAR(34)&amp;Schedules!E149&amp;CHAR(34)&amp;"/&gt;"</f>
        <v xml:space="preserve">    &lt;overdue age="19 months" interval="" grace=""/&gt;</v>
      </c>
    </row>
    <row r="60" spans="1:1" x14ac:dyDescent="0.2">
      <c r="A60" s="21" t="str">
        <f>"    &lt;finished age="&amp;CHAR(34)&amp;Schedules!C150&amp;CHAR(34)&amp;" interval="&amp;CHAR(34)&amp;Schedules!D150&amp;CHAR(34)&amp;" grace="&amp;CHAR(34)&amp;Schedules!E150&amp;CHAR(34)&amp;"/&gt;"</f>
        <v xml:space="preserve">    &lt;finished age="18 years" interval="" grace=""/&gt;</v>
      </c>
    </row>
    <row r="61" spans="1:1" x14ac:dyDescent="0.2">
      <c r="A61" s="21" t="str">
        <f>"    &lt;after-invalid interval="&amp;CHAR(34)&amp;Schedules!D151&amp;CHAR(34)&amp;" grace="&amp;CHAR(34)&amp;Schedules!E151&amp;CHAR(34)&amp;"/&gt;"</f>
        <v xml:space="preserve">    &lt;after-invalid interval="4 weeks" grace="4 days"/&gt;</v>
      </c>
    </row>
    <row r="62" spans="1:1" x14ac:dyDescent="0.2">
      <c r="A62" s="21" t="str">
        <f>"    &lt;before-previous interval="&amp;CHAR(34)&amp;Schedules!D152&amp;CHAR(34)&amp;"/&gt;"</f>
        <v xml:space="preserve">    &lt;before-previous interval=""/&gt;</v>
      </c>
    </row>
    <row r="63" spans="1:1" x14ac:dyDescent="0.2">
      <c r="A63" s="21" t="str">
        <f>"    &lt;indicate vaccineName="&amp;CHAR(34)&amp;Schedules!B155&amp;CHAR(34)&amp;" schedule="&amp;CHAR(34)&amp;Schedules!C155&amp;CHAR(34)&amp;" age="&amp;CHAR(34)&amp;Schedules!D155&amp;CHAR(34)&amp;" reason="&amp;CHAR(34)&amp;Schedules!E155&amp;CHAR(34)&amp;"/&gt;"</f>
        <v xml:space="preserve">    &lt;indicate vaccineName="Any" schedule="P4" age="" reason=""/&gt;</v>
      </c>
    </row>
    <row r="64" spans="1:1" x14ac:dyDescent="0.2">
      <c r="A64" s="21" t="str">
        <f>"  &lt;/schedule&gt;"</f>
        <v xml:space="preserve">  &lt;/schedule&gt;</v>
      </c>
    </row>
    <row r="65" spans="1:1" x14ac:dyDescent="0.2">
      <c r="A65" s="21" t="str">
        <f>"  &lt;schedule scheduleName="&amp;CHAR(34)&amp;Schedules!B126&amp;CHAR(34)&amp;" dose="&amp;CHAR(34)&amp;Schedules!C126&amp;CHAR(34)&amp;" indication="&amp;CHAR(34)&amp;Schedules!D126&amp;CHAR(34)&amp;" label="&amp;CHAR(34)&amp;Schedules!E125&amp;CHAR(34)&amp;"&gt;"</f>
        <v xml:space="preserve">  &lt;schedule scheduleName="R2" dose="2" indication="" label="4 months OPV"&gt;</v>
      </c>
    </row>
    <row r="66" spans="1:1" x14ac:dyDescent="0.2">
      <c r="A66" s="20" t="str">
        <f>"    &lt;pos row="&amp;CHAR(34)&amp;Schedules!C140&amp;CHAR(34)&amp;" column="&amp;CHAR(34)&amp;Schedules!C139&amp;CHAR(34)&amp;"/&gt;"</f>
        <v xml:space="preserve">    &lt;pos row="2" column="2"/&gt;</v>
      </c>
    </row>
    <row r="67" spans="1:1" x14ac:dyDescent="0.2">
      <c r="A67" s="21" t="str">
        <f>"    &lt;valid age="&amp;CHAR(34)&amp;Schedules!C129&amp;CHAR(34)&amp;" interval="&amp;CHAR(34)&amp;Schedules!D129&amp;CHAR(34)&amp;" grace="&amp;CHAR(34)&amp;Schedules!E129&amp;CHAR(34)&amp;"/&gt;"</f>
        <v xml:space="preserve">    &lt;valid age="10 weeks" interval="4 weeks" grace="4 days"/&gt;</v>
      </c>
    </row>
    <row r="68" spans="1:1" x14ac:dyDescent="0.2">
      <c r="A68" s="21" t="str">
        <f>"    &lt;early age="&amp;CHAR(34)&amp;Schedules!C130&amp;CHAR(34)&amp;" interval="&amp;CHAR(34)&amp;Schedules!D130&amp;CHAR(34)&amp;" grace="&amp;CHAR(34)&amp;Schedules!E130&amp;CHAR(34)&amp;"/&gt;"</f>
        <v xml:space="preserve">    &lt;early age="" interval="" grace=""/&gt;</v>
      </c>
    </row>
    <row r="69" spans="1:1" x14ac:dyDescent="0.2">
      <c r="A69" s="21" t="str">
        <f>"    &lt;due age="&amp;CHAR(34)&amp;Schedules!C131&amp;CHAR(34)&amp;" interval="&amp;CHAR(34)&amp;Schedules!D131&amp;CHAR(34)&amp;" grace="&amp;CHAR(34)&amp;Schedules!E131&amp;CHAR(34)&amp;"/&gt;"</f>
        <v xml:space="preserve">    &lt;due age="4 months" interval="" grace=""/&gt;</v>
      </c>
    </row>
    <row r="70" spans="1:1" x14ac:dyDescent="0.2">
      <c r="A70" s="21" t="str">
        <f>"    &lt;overdue age="&amp;CHAR(34)&amp;Schedules!C132&amp;CHAR(34)&amp;" interval="&amp;CHAR(34)&amp;Schedules!D132&amp;CHAR(34)&amp;" grace="&amp;CHAR(34)&amp;Schedules!E132&amp;CHAR(34)&amp;"/&gt;"</f>
        <v xml:space="preserve">    &lt;overdue age="5 months" interval="" grace=""/&gt;</v>
      </c>
    </row>
    <row r="71" spans="1:1" x14ac:dyDescent="0.2">
      <c r="A71" s="21" t="str">
        <f>"    &lt;finished age="&amp;CHAR(34)&amp;Schedules!C133&amp;CHAR(34)&amp;" interval="&amp;CHAR(34)&amp;Schedules!D133&amp;CHAR(34)&amp;" grace="&amp;CHAR(34)&amp;Schedules!E133&amp;CHAR(34)&amp;"/&gt;"</f>
        <v xml:space="preserve">    &lt;finished age="18 years" interval="" grace=""/&gt;</v>
      </c>
    </row>
    <row r="72" spans="1:1" x14ac:dyDescent="0.2">
      <c r="A72" s="21" t="str">
        <f>"    &lt;after-invalid interval="&amp;CHAR(34)&amp;Schedules!D134&amp;CHAR(34)&amp;" grace="&amp;CHAR(34)&amp;Schedules!E134&amp;CHAR(34)&amp;"/&gt;"</f>
        <v xml:space="preserve">    &lt;after-invalid interval="4 weeks" grace="4 days"/&gt;</v>
      </c>
    </row>
    <row r="73" spans="1:1" x14ac:dyDescent="0.2">
      <c r="A73" s="21" t="str">
        <f>"    &lt;before-previous interval="&amp;CHAR(34)&amp;Schedules!D135&amp;CHAR(34)&amp;"/&gt;"</f>
        <v xml:space="preserve">    &lt;before-previous interval=""/&gt;</v>
      </c>
    </row>
    <row r="74" spans="1:1" x14ac:dyDescent="0.2">
      <c r="A74" s="21" t="str">
        <f>"    &lt;indicate vaccineName="&amp;CHAR(34)&amp;Schedules!B138&amp;CHAR(34)&amp;" schedule="&amp;CHAR(34)&amp;Schedules!C138&amp;CHAR(34)&amp;" age="&amp;CHAR(34)&amp;Schedules!D138&amp;CHAR(34)&amp;" reason="&amp;CHAR(34)&amp;Schedules!E138&amp;CHAR(34)&amp;"/&gt;"</f>
        <v xml:space="preserve">    &lt;indicate vaccineName="Any" schedule="R3" age="" reason=""/&gt;</v>
      </c>
    </row>
    <row r="75" spans="1:1" x14ac:dyDescent="0.2">
      <c r="A75" s="21" t="str">
        <f>"  &lt;/schedule&gt;"</f>
        <v xml:space="preserve">  &lt;/schedule&gt;</v>
      </c>
    </row>
    <row r="76" spans="1:1" x14ac:dyDescent="0.2">
      <c r="A76" s="21" t="str">
        <f>"  &lt;schedule scheduleName="&amp;CHAR(34)&amp;Schedules!B143&amp;CHAR(34)&amp;" dose="&amp;CHAR(34)&amp;Schedules!C143&amp;CHAR(34)&amp;" indication="&amp;CHAR(34)&amp;Schedules!D143&amp;CHAR(34)&amp;" label="&amp;CHAR(34)&amp;Schedules!E142&amp;CHAR(34)&amp;"&gt;"</f>
        <v xml:space="preserve">  &lt;schedule scheduleName="R3" dose="3" indication="" label="6-18 months OPV"&gt;</v>
      </c>
    </row>
    <row r="77" spans="1:1" x14ac:dyDescent="0.2">
      <c r="A77" s="20" t="str">
        <f>"    &lt;pos row="&amp;CHAR(34)&amp;Schedules!C157&amp;CHAR(34)&amp;" column="&amp;CHAR(34)&amp;Schedules!C156&amp;CHAR(34)&amp;"/&gt;"</f>
        <v xml:space="preserve">    &lt;pos row="2" column="3"/&gt;</v>
      </c>
    </row>
    <row r="78" spans="1:1" x14ac:dyDescent="0.2">
      <c r="A78" s="21" t="str">
        <f>"    &lt;valid age="&amp;CHAR(34)&amp;Schedules!C146&amp;CHAR(34)&amp;" interval="&amp;CHAR(34)&amp;Schedules!D146&amp;CHAR(34)&amp;" grace="&amp;CHAR(34)&amp;Schedules!E146&amp;CHAR(34)&amp;"/&gt;"</f>
        <v xml:space="preserve">    &lt;valid age="14 weeks" interval="4 weeks" grace="4 days"/&gt;</v>
      </c>
    </row>
    <row r="79" spans="1:1" x14ac:dyDescent="0.2">
      <c r="A79" s="21" t="str">
        <f>"    &lt;early age="&amp;CHAR(34)&amp;Schedules!C147&amp;CHAR(34)&amp;" interval="&amp;CHAR(34)&amp;Schedules!D147&amp;CHAR(34)&amp;" grace="&amp;CHAR(34)&amp;Schedules!E147&amp;CHAR(34)&amp;"/&gt;"</f>
        <v xml:space="preserve">    &lt;early age="" interval="" grace=""/&gt;</v>
      </c>
    </row>
    <row r="80" spans="1:1" x14ac:dyDescent="0.2">
      <c r="A80" s="21" t="str">
        <f>"    &lt;due age="&amp;CHAR(34)&amp;Schedules!C148&amp;CHAR(34)&amp;" interval="&amp;CHAR(34)&amp;Schedules!D148&amp;CHAR(34)&amp;" grace="&amp;CHAR(34)&amp;Schedules!E148&amp;CHAR(34)&amp;"/&gt;"</f>
        <v xml:space="preserve">    &lt;due age="6 months" interval="" grace=""/&gt;</v>
      </c>
    </row>
    <row r="81" spans="1:1" x14ac:dyDescent="0.2">
      <c r="A81" s="21" t="str">
        <f>"    &lt;overdue age="&amp;CHAR(34)&amp;Schedules!C149&amp;CHAR(34)&amp;" interval="&amp;CHAR(34)&amp;Schedules!D149&amp;CHAR(34)&amp;" grace="&amp;CHAR(34)&amp;Schedules!E149&amp;CHAR(34)&amp;"/&gt;"</f>
        <v xml:space="preserve">    &lt;overdue age="19 months" interval="" grace=""/&gt;</v>
      </c>
    </row>
    <row r="82" spans="1:1" x14ac:dyDescent="0.2">
      <c r="A82" s="21" t="str">
        <f>"    &lt;finished age="&amp;CHAR(34)&amp;Schedules!C150&amp;CHAR(34)&amp;" interval="&amp;CHAR(34)&amp;Schedules!D150&amp;CHAR(34)&amp;" grace="&amp;CHAR(34)&amp;Schedules!E150&amp;CHAR(34)&amp;"/&gt;"</f>
        <v xml:space="preserve">    &lt;finished age="18 years" interval="" grace=""/&gt;</v>
      </c>
    </row>
    <row r="83" spans="1:1" x14ac:dyDescent="0.2">
      <c r="A83" s="21" t="str">
        <f>"    &lt;after-invalid interval="&amp;CHAR(34)&amp;Schedules!D151&amp;CHAR(34)&amp;" grace="&amp;CHAR(34)&amp;Schedules!E151&amp;CHAR(34)&amp;"/&gt;"</f>
        <v xml:space="preserve">    &lt;after-invalid interval="4 weeks" grace="4 days"/&gt;</v>
      </c>
    </row>
    <row r="84" spans="1:1" x14ac:dyDescent="0.2">
      <c r="A84" s="21" t="str">
        <f>"    &lt;before-previous interval="&amp;CHAR(34)&amp;Schedules!D152&amp;CHAR(34)&amp;"/&gt;"</f>
        <v xml:space="preserve">    &lt;before-previous interval=""/&gt;</v>
      </c>
    </row>
    <row r="85" spans="1:1" x14ac:dyDescent="0.2">
      <c r="A85" s="21" t="str">
        <f>"    &lt;indicate vaccineName="&amp;CHAR(34)&amp;Schedules!B155&amp;CHAR(34)&amp;" schedule="&amp;CHAR(34)&amp;Schedules!C155&amp;CHAR(34)&amp;" age="&amp;CHAR(34)&amp;Schedules!D155&amp;CHAR(34)&amp;" reason="&amp;CHAR(34)&amp;Schedules!E155&amp;CHAR(34)&amp;"/&gt;"</f>
        <v xml:space="preserve">    &lt;indicate vaccineName="Any" schedule="P4" age="" reason=""/&gt;</v>
      </c>
    </row>
    <row r="86" spans="1:1" x14ac:dyDescent="0.2">
      <c r="A86" s="21" t="str">
        <f>"  &lt;/schedule&gt;"</f>
        <v xml:space="preserve">  &lt;/schedule&gt;</v>
      </c>
    </row>
    <row r="87" spans="1:1" x14ac:dyDescent="0.2">
      <c r="A87" s="21" t="str">
        <f>"  &lt;schedule scheduleName="&amp;CHAR(34)&amp;Schedules!B160&amp;CHAR(34)&amp;" dose="&amp;CHAR(34)&amp;Schedules!C160&amp;CHAR(34)&amp;" indication="&amp;CHAR(34)&amp;Schedules!D160&amp;CHAR(34)&amp;" label="&amp;CHAR(34)&amp;Schedules!E159&amp;CHAR(34)&amp;"&gt;"</f>
        <v xml:space="preserve">  &lt;schedule scheduleName="CB" dose="B" indication="" label="catch-up booster"&gt;</v>
      </c>
    </row>
    <row r="88" spans="1:1" x14ac:dyDescent="0.2">
      <c r="A88" s="20" t="str">
        <f>"    &lt;pos row="&amp;CHAR(34)&amp;Schedules!C174&amp;CHAR(34)&amp;" column="&amp;CHAR(34)&amp;Schedules!C173&amp;CHAR(34)&amp;"/&gt;"</f>
        <v xml:space="preserve">    &lt;pos row="1" column="4"/&gt;</v>
      </c>
    </row>
    <row r="89" spans="1:1" x14ac:dyDescent="0.2">
      <c r="A89" s="21" t="str">
        <f>"    &lt;valid age="&amp;CHAR(34)&amp;Schedules!C163&amp;CHAR(34)&amp;" interval="&amp;CHAR(34)&amp;Schedules!D163&amp;CHAR(34)&amp;" grace="&amp;CHAR(34)&amp;Schedules!E163&amp;CHAR(34)&amp;"/&gt;"</f>
        <v xml:space="preserve">    &lt;valid age="4 years" interval="6 months" grace="4 days"/&gt;</v>
      </c>
    </row>
    <row r="90" spans="1:1" x14ac:dyDescent="0.2">
      <c r="A90" s="21" t="str">
        <f>"    &lt;early age="&amp;CHAR(34)&amp;Schedules!C164&amp;CHAR(34)&amp;" interval="&amp;CHAR(34)&amp;Schedules!D164&amp;CHAR(34)&amp;" grace="&amp;CHAR(34)&amp;Schedules!E164&amp;CHAR(34)&amp;"/&gt;"</f>
        <v xml:space="preserve">    &lt;early age="" interval="" grace=""/&gt;</v>
      </c>
    </row>
    <row r="91" spans="1:1" x14ac:dyDescent="0.2">
      <c r="A91" s="21" t="str">
        <f>"    &lt;due age="&amp;CHAR(34)&amp;Schedules!C165&amp;CHAR(34)&amp;" interval="&amp;CHAR(34)&amp;Schedules!D165&amp;CHAR(34)&amp;" grace="&amp;CHAR(34)&amp;Schedules!E165&amp;CHAR(34)&amp;"/&gt;"</f>
        <v xml:space="preserve">    &lt;due age="4 years" interval="" grace=""/&gt;</v>
      </c>
    </row>
    <row r="92" spans="1:1" x14ac:dyDescent="0.2">
      <c r="A92" s="21" t="str">
        <f>"    &lt;overdue age="&amp;CHAR(34)&amp;Schedules!C166&amp;CHAR(34)&amp;" interval="&amp;CHAR(34)&amp;Schedules!D166&amp;CHAR(34)&amp;" grace="&amp;CHAR(34)&amp;Schedules!E166&amp;CHAR(34)&amp;"/&gt;"</f>
        <v xml:space="preserve">    &lt;overdue age="4 years" interval="" grace=""/&gt;</v>
      </c>
    </row>
    <row r="93" spans="1:1" x14ac:dyDescent="0.2">
      <c r="A93" s="21" t="str">
        <f>"    &lt;finished age="&amp;CHAR(34)&amp;Schedules!C167&amp;CHAR(34)&amp;" interval="&amp;CHAR(34)&amp;Schedules!D167&amp;CHAR(34)&amp;" grace="&amp;CHAR(34)&amp;Schedules!E167&amp;CHAR(34)&amp;"/&gt;"</f>
        <v xml:space="preserve">    &lt;finished age="18 years" interval="" grace=""/&gt;</v>
      </c>
    </row>
    <row r="94" spans="1:1" x14ac:dyDescent="0.2">
      <c r="A94" s="21" t="str">
        <f>"    &lt;after-invalid interval="&amp;CHAR(34)&amp;Schedules!D168&amp;CHAR(34)&amp;" grace="&amp;CHAR(34)&amp;Schedules!E168&amp;CHAR(34)&amp;"/&gt;"</f>
        <v xml:space="preserve">    &lt;after-invalid interval="6 months" grace="4 days"/&gt;</v>
      </c>
    </row>
    <row r="95" spans="1:1" x14ac:dyDescent="0.2">
      <c r="A95" s="21" t="str">
        <f>"    &lt;before-previous interval="&amp;CHAR(34)&amp;Schedules!D169&amp;CHAR(34)&amp;"/&gt;"</f>
        <v xml:space="preserve">    &lt;before-previous interval=""/&gt;</v>
      </c>
    </row>
    <row r="96" spans="1:1" x14ac:dyDescent="0.2">
      <c r="A96" s="21" t="str">
        <f>"    &lt;indicate vaccineName="&amp;CHAR(34)&amp;Schedules!B172&amp;CHAR(34)&amp;" schedule="&amp;CHAR(34)&amp;Schedules!C172&amp;CHAR(34)&amp;" age="&amp;CHAR(34)&amp;Schedules!D172&amp;CHAR(34)&amp;" reason="&amp;CHAR(34)&amp;Schedules!E172&amp;CHAR(34)&amp;"/&gt;"</f>
        <v xml:space="preserve">    &lt;indicate vaccineName="Any" schedule="COMPLETE" age="" reason=""/&gt;</v>
      </c>
    </row>
    <row r="97" spans="1:1" x14ac:dyDescent="0.2">
      <c r="A97" s="21" t="str">
        <f>"  &lt;/schedule&gt;"</f>
        <v xml:space="preserve">  &lt;/schedule&gt;</v>
      </c>
    </row>
    <row r="98" spans="1:1" x14ac:dyDescent="0.2">
      <c r="A98" s="20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2014-09-05T11:04:57Z</cp:lastPrinted>
  <dcterms:created xsi:type="dcterms:W3CDTF">2014-08-26T19:01:10Z</dcterms:created>
  <dcterms:modified xsi:type="dcterms:W3CDTF">2014-09-05T11:09:33Z</dcterms:modified>
</cp:coreProperties>
</file>