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orecast\forecaster2012\schedules\"/>
    </mc:Choice>
  </mc:AlternateContent>
  <bookViews>
    <workbookView xWindow="0" yWindow="0" windowWidth="14295" windowHeight="8190" tabRatio="330"/>
  </bookViews>
  <sheets>
    <sheet name="Schedules" sheetId="1" r:id="rId1"/>
    <sheet name="XML" sheetId="2" r:id="rId2"/>
    <sheet name="Intervals" sheetId="4" r:id="rId3"/>
  </sheets>
  <definedNames>
    <definedName name="_xlnm.Print_Area" localSheetId="0">Schedules!$A$1:$J$231</definedName>
  </definedNames>
  <calcPr calcId="152511"/>
</workbook>
</file>

<file path=xl/calcChain.xml><?xml version="1.0" encoding="utf-8"?>
<calcChain xmlns="http://schemas.openxmlformats.org/spreadsheetml/2006/main">
  <c r="A119" i="2" l="1"/>
  <c r="A128" i="2"/>
  <c r="A127" i="2"/>
  <c r="A126" i="2"/>
  <c r="A125" i="2"/>
  <c r="A124" i="2"/>
  <c r="A123" i="2"/>
  <c r="A122" i="2"/>
  <c r="A121" i="2"/>
  <c r="A120" i="2"/>
  <c r="A118" i="2"/>
  <c r="A113" i="2" l="1"/>
  <c r="A100" i="2"/>
  <c r="A87" i="2"/>
  <c r="A73" i="2"/>
  <c r="A48" i="2"/>
  <c r="A35" i="2"/>
  <c r="A21" i="2"/>
  <c r="A116" i="2" l="1"/>
  <c r="A115" i="2"/>
  <c r="A90" i="2"/>
  <c r="A89" i="2"/>
  <c r="A88" i="2"/>
  <c r="A86" i="2"/>
  <c r="A85" i="2"/>
  <c r="A84" i="2"/>
  <c r="A83" i="2"/>
  <c r="A82" i="2"/>
  <c r="A81" i="2"/>
  <c r="A80" i="2"/>
  <c r="A79" i="2"/>
  <c r="A78" i="2"/>
  <c r="A51" i="2"/>
  <c r="A37" i="2"/>
  <c r="A24" i="2"/>
  <c r="A23" i="2"/>
  <c r="A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2" i="2"/>
  <c r="A25" i="2"/>
  <c r="A39" i="2"/>
  <c r="A40" i="2"/>
  <c r="A41" i="2"/>
  <c r="A42" i="2"/>
  <c r="A43" i="2"/>
  <c r="A44" i="2"/>
  <c r="A45" i="2"/>
  <c r="A46" i="2"/>
  <c r="A47" i="2"/>
  <c r="A49" i="2"/>
  <c r="A50" i="2"/>
  <c r="A52" i="2"/>
  <c r="A91" i="2"/>
  <c r="A92" i="2"/>
  <c r="A93" i="2"/>
  <c r="A94" i="2"/>
  <c r="A95" i="2"/>
  <c r="A96" i="2"/>
  <c r="A97" i="2"/>
  <c r="A98" i="2"/>
  <c r="A99" i="2"/>
  <c r="A101" i="2"/>
  <c r="A102" i="2"/>
  <c r="A103" i="2"/>
  <c r="A26" i="2"/>
  <c r="A27" i="2"/>
  <c r="A28" i="2"/>
  <c r="A29" i="2"/>
  <c r="A30" i="2"/>
  <c r="A31" i="2"/>
  <c r="A32" i="2"/>
  <c r="A33" i="2"/>
  <c r="A34" i="2"/>
  <c r="A36" i="2"/>
  <c r="A38" i="2"/>
  <c r="A64" i="2"/>
  <c r="A65" i="2"/>
  <c r="A66" i="2"/>
  <c r="A67" i="2"/>
  <c r="A68" i="2"/>
  <c r="A69" i="2"/>
  <c r="A70" i="2"/>
  <c r="A71" i="2"/>
  <c r="A72" i="2"/>
  <c r="A74" i="2"/>
  <c r="A75" i="2"/>
  <c r="A76" i="2"/>
  <c r="A77" i="2"/>
  <c r="A53" i="2"/>
  <c r="A54" i="2"/>
  <c r="A55" i="2"/>
  <c r="A56" i="2"/>
  <c r="A57" i="2"/>
  <c r="A58" i="2"/>
  <c r="A59" i="2"/>
  <c r="A60" i="2"/>
  <c r="A61" i="2"/>
  <c r="A62" i="2"/>
  <c r="A63" i="2"/>
  <c r="A104" i="2"/>
  <c r="A105" i="2"/>
  <c r="A106" i="2"/>
  <c r="A107" i="2"/>
  <c r="A108" i="2"/>
  <c r="A109" i="2"/>
  <c r="A110" i="2"/>
  <c r="A111" i="2"/>
  <c r="A112" i="2"/>
  <c r="A114" i="2"/>
  <c r="A117" i="2"/>
  <c r="A129" i="2"/>
</calcChain>
</file>

<file path=xl/sharedStrings.xml><?xml version="1.0" encoding="utf-8"?>
<sst xmlns="http://schemas.openxmlformats.org/spreadsheetml/2006/main" count="491" uniqueCount="136">
  <si>
    <t>Forecast Series Name</t>
  </si>
  <si>
    <t>Hib</t>
  </si>
  <si>
    <t>Vaccines</t>
  </si>
  <si>
    <t>Vaccine Ids</t>
  </si>
  <si>
    <t>Vaccine</t>
  </si>
  <si>
    <t>Trade Name(s)</t>
  </si>
  <si>
    <t>Id</t>
  </si>
  <si>
    <t>DTaP-Hib</t>
  </si>
  <si>
    <t>TriHIBit</t>
  </si>
  <si>
    <t>PRP-OMP</t>
  </si>
  <si>
    <t>136, 1350</t>
  </si>
  <si>
    <t>DTaP-Hib-IPV</t>
  </si>
  <si>
    <t>Pentacel</t>
  </si>
  <si>
    <t>Series Dose</t>
  </si>
  <si>
    <t>DTP-Hib-Hep B</t>
  </si>
  <si>
    <t>Booster Dose</t>
  </si>
  <si>
    <t>Hib (HbOC)</t>
  </si>
  <si>
    <t>Hib (PRP-OMP)</t>
  </si>
  <si>
    <t>Hib (PRP-T)</t>
  </si>
  <si>
    <t>Hib-HepB</t>
  </si>
  <si>
    <t>COMVAX</t>
  </si>
  <si>
    <t>DTP-Hib</t>
  </si>
  <si>
    <t>Tetra-immune</t>
  </si>
  <si>
    <t>Hib (PRP-D)</t>
  </si>
  <si>
    <t>DTaP-IPV-Hib-HepB</t>
  </si>
  <si>
    <t>Pentavalente</t>
  </si>
  <si>
    <t>Schedule</t>
  </si>
  <si>
    <t>Dose</t>
  </si>
  <si>
    <t>Indication</t>
  </si>
  <si>
    <t>2 months</t>
  </si>
  <si>
    <t>4 months</t>
  </si>
  <si>
    <t>BIRTH</t>
  </si>
  <si>
    <t>Determine if dose is valid or when next is due</t>
  </si>
  <si>
    <t>Age</t>
  </si>
  <si>
    <t>Interval</t>
  </si>
  <si>
    <t>Grace</t>
  </si>
  <si>
    <t>Valid</t>
  </si>
  <si>
    <t>6 weeks</t>
  </si>
  <si>
    <t>4 days</t>
  </si>
  <si>
    <t>10 weeks</t>
  </si>
  <si>
    <t>4 weeks</t>
  </si>
  <si>
    <t>Early due</t>
  </si>
  <si>
    <t>Due</t>
  </si>
  <si>
    <t>Overdue</t>
  </si>
  <si>
    <t>3 months</t>
  </si>
  <si>
    <t>5 months</t>
  </si>
  <si>
    <t>Finished</t>
  </si>
  <si>
    <t>5 years</t>
  </si>
  <si>
    <t>After invalid dose</t>
  </si>
  <si>
    <t>Dose before previous</t>
  </si>
  <si>
    <t>After valid dose given, move to new schedule</t>
  </si>
  <si>
    <t>If valid, pick the next schedule to use</t>
  </si>
  <si>
    <t>Before Age</t>
  </si>
  <si>
    <t>Reason</t>
  </si>
  <si>
    <t>7 months</t>
  </si>
  <si>
    <t>12 months</t>
  </si>
  <si>
    <t>P2</t>
  </si>
  <si>
    <t>Switching to 3 dose PRP-OMP schedule.</t>
  </si>
  <si>
    <t>15 months</t>
  </si>
  <si>
    <t>INVALID</t>
  </si>
  <si>
    <t>COMPLETE</t>
  </si>
  <si>
    <t>C2</t>
  </si>
  <si>
    <t>Show Column</t>
  </si>
  <si>
    <t>TriHIBit invalid as first dose.</t>
  </si>
  <si>
    <t>Show Row</t>
  </si>
  <si>
    <t>6 months</t>
  </si>
  <si>
    <t>B</t>
  </si>
  <si>
    <t>Determine if the vaccination is valid or when next is due</t>
  </si>
  <si>
    <t>14 weeks</t>
  </si>
  <si>
    <t>8 weeks</t>
  </si>
  <si>
    <t>16 months</t>
  </si>
  <si>
    <t>4 month PRP-OMP</t>
  </si>
  <si>
    <t>14 months</t>
  </si>
  <si>
    <t>Booster dose should not be given before 12 months of age.</t>
  </si>
  <si>
    <t>HIB #1</t>
  </si>
  <si>
    <t>Birth</t>
  </si>
  <si>
    <t>1 month</t>
  </si>
  <si>
    <t>Schedule A2</t>
  </si>
  <si>
    <t>9 months</t>
  </si>
  <si>
    <t>8 months</t>
  </si>
  <si>
    <t>10 months</t>
  </si>
  <si>
    <t>11 months</t>
  </si>
  <si>
    <t>Schedule B2</t>
  </si>
  <si>
    <t>13 months</t>
  </si>
  <si>
    <t>Schedule C2</t>
  </si>
  <si>
    <t>16 months - 5 years</t>
  </si>
  <si>
    <t>Complete</t>
  </si>
  <si>
    <t>HIB #2</t>
  </si>
  <si>
    <t>HIB #1 Range</t>
  </si>
  <si>
    <t>Scenario A</t>
  </si>
  <si>
    <t>HIB #1 given at 6 weeks</t>
  </si>
  <si>
    <t>#1</t>
  </si>
  <si>
    <t>Combined</t>
  </si>
  <si>
    <t>Scenario B</t>
  </si>
  <si>
    <t>HIB #1 given at 2 months</t>
  </si>
  <si>
    <t>Scenario C</t>
  </si>
  <si>
    <t>HIB #1 given at 3 months</t>
  </si>
  <si>
    <t>Scenario D</t>
  </si>
  <si>
    <t>HIB #1 given at 4 months</t>
  </si>
  <si>
    <t>Scenario E</t>
  </si>
  <si>
    <t>#2</t>
  </si>
  <si>
    <t>Scenario F</t>
  </si>
  <si>
    <t>Scenario G</t>
  </si>
  <si>
    <t>0 days</t>
  </si>
  <si>
    <t>MenHibrix</t>
  </si>
  <si>
    <t>128, 1330, 1340, 136, 1350, 113, 121, 1320, 115, 121, 213</t>
  </si>
  <si>
    <t>Meningococcal C/Y-HIB PRP 148 Meningococcal C/Y-HIB PRP</t>
  </si>
  <si>
    <t>Transitions</t>
  </si>
  <si>
    <t>Name</t>
  </si>
  <si>
    <t>Vaccine Id</t>
  </si>
  <si>
    <t>12 Months Old</t>
  </si>
  <si>
    <t>7 Months Old</t>
  </si>
  <si>
    <t>P1</t>
  </si>
  <si>
    <t>C1</t>
  </si>
  <si>
    <t>R2</t>
  </si>
  <si>
    <t>P3</t>
  </si>
  <si>
    <t>P4</t>
  </si>
  <si>
    <t>15 Months Old</t>
  </si>
  <si>
    <t>Did not receive second dose of PMP-OMP, switching back to standard 4 dose schedule.</t>
  </si>
  <si>
    <t>D1</t>
  </si>
  <si>
    <t>Did not receive first dose before 12 months of age, switching to 2 dose schedule.</t>
  </si>
  <si>
    <t>12-14 month catch-up</t>
  </si>
  <si>
    <t>Did not receive first dose before 7 months of age, switching to 3 dose schedule.</t>
  </si>
  <si>
    <t>Did not receive third dose before 12 months of age, now only one more dose needed.</t>
  </si>
  <si>
    <t>128, 1320, 1330, 1340, 136, 1350, 115, 121, 142, 213</t>
  </si>
  <si>
    <t>CB</t>
  </si>
  <si>
    <t>catch-up booster</t>
  </si>
  <si>
    <t>Second dose of PRP-OMP not given by 12 months, switching to 3 dose catch-up schedule.</t>
  </si>
  <si>
    <t>first 7-11 month catch-up</t>
  </si>
  <si>
    <t>second 7-11 month catch-up</t>
  </si>
  <si>
    <t>Did not receive second dose by 12 months of age, next dose due immediately.</t>
  </si>
  <si>
    <t>Did not receive first or next dose before 15 months, final dose due immediately.</t>
  </si>
  <si>
    <t>7 months -4 d</t>
  </si>
  <si>
    <t>12 months -4 d</t>
  </si>
  <si>
    <t>15 months -4 d</t>
  </si>
  <si>
    <t>Received 2nd dose at 15 months of age or older, one more dose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</si>
</sst>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63"/>
      <name val="Arial"/>
      <family val="2"/>
    </font>
    <font>
      <sz val="10"/>
      <color indexed="2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18"/>
        <bgColor indexed="32"/>
      </patternFill>
    </fill>
    <fill>
      <patternFill patternType="solid">
        <fgColor indexed="17"/>
        <bgColor indexed="21"/>
      </patternFill>
    </fill>
    <fill>
      <patternFill patternType="solid">
        <fgColor indexed="22"/>
        <bgColor indexed="55"/>
      </patternFill>
    </fill>
  </fills>
  <borders count="22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5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7" fillId="0" borderId="0" xfId="0" applyFont="1"/>
    <xf numFmtId="0" fontId="0" fillId="8" borderId="6" xfId="0" applyFill="1" applyBorder="1"/>
    <xf numFmtId="0" fontId="0" fillId="8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0" fillId="9" borderId="8" xfId="0" applyFill="1" applyBorder="1"/>
    <xf numFmtId="0" fontId="0" fillId="9" borderId="6" xfId="0" applyFill="1" applyBorder="1"/>
    <xf numFmtId="0" fontId="8" fillId="11" borderId="9" xfId="0" applyFont="1" applyFill="1" applyBorder="1"/>
    <xf numFmtId="0" fontId="8" fillId="11" borderId="10" xfId="0" applyFont="1" applyFill="1" applyBorder="1"/>
    <xf numFmtId="0" fontId="8" fillId="11" borderId="11" xfId="0" applyFont="1" applyFill="1" applyBorder="1"/>
    <xf numFmtId="0" fontId="6" fillId="0" borderId="0" xfId="0" applyFont="1"/>
    <xf numFmtId="0" fontId="0" fillId="0" borderId="0" xfId="0" applyFont="1" applyAlignment="1">
      <alignment horizontal="right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left" vertical="top" wrapText="1"/>
    </xf>
    <xf numFmtId="0" fontId="2" fillId="6" borderId="18" xfId="0" applyFont="1" applyFill="1" applyBorder="1" applyAlignment="1">
      <alignment horizontal="left" vertical="top" wrapText="1"/>
    </xf>
    <xf numFmtId="0" fontId="2" fillId="6" borderId="19" xfId="0" applyFont="1" applyFill="1" applyBorder="1" applyAlignment="1">
      <alignment horizontal="left" vertical="top" wrapText="1"/>
    </xf>
    <xf numFmtId="0" fontId="2" fillId="6" borderId="20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center" vertical="top"/>
    </xf>
    <xf numFmtId="0" fontId="2" fillId="6" borderId="21" xfId="0" applyFont="1" applyFill="1" applyBorder="1" applyAlignment="1">
      <alignment horizontal="center" vertical="top"/>
    </xf>
    <xf numFmtId="0" fontId="0" fillId="2" borderId="12" xfId="0" applyFont="1" applyFill="1" applyBorder="1"/>
    <xf numFmtId="0" fontId="0" fillId="0" borderId="13" xfId="0" applyFont="1" applyFill="1" applyBorder="1"/>
    <xf numFmtId="0" fontId="0" fillId="0" borderId="12" xfId="0" applyFont="1" applyFill="1" applyBorder="1"/>
    <xf numFmtId="0" fontId="0" fillId="0" borderId="12" xfId="0" applyFont="1" applyBorder="1"/>
    <xf numFmtId="0" fontId="0" fillId="2" borderId="13" xfId="0" applyFont="1" applyFill="1" applyBorder="1"/>
    <xf numFmtId="0" fontId="6" fillId="0" borderId="0" xfId="0" applyFont="1" applyBorder="1"/>
    <xf numFmtId="0" fontId="0" fillId="11" borderId="14" xfId="0" applyFont="1" applyFill="1" applyBorder="1"/>
    <xf numFmtId="0" fontId="0" fillId="6" borderId="13" xfId="0" applyFont="1" applyFill="1" applyBorder="1"/>
    <xf numFmtId="0" fontId="0" fillId="0" borderId="9" xfId="0" applyFont="1" applyFill="1" applyBorder="1"/>
    <xf numFmtId="0" fontId="0" fillId="2" borderId="15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2" borderId="9" xfId="0" applyFont="1" applyFill="1" applyBorder="1"/>
    <xf numFmtId="0" fontId="0" fillId="0" borderId="15" xfId="0" applyFont="1" applyBorder="1"/>
    <xf numFmtId="0" fontId="0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19</xdr:row>
      <xdr:rowOff>28575</xdr:rowOff>
    </xdr:from>
    <xdr:to>
      <xdr:col>8</xdr:col>
      <xdr:colOff>352425</xdr:colOff>
      <xdr:row>58</xdr:row>
      <xdr:rowOff>86053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0"/>
          <a:ext cx="7534275" cy="6372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7"/>
  <sheetViews>
    <sheetView tabSelected="1" workbookViewId="0"/>
  </sheetViews>
  <sheetFormatPr defaultColWidth="11.5703125" defaultRowHeight="12.75" x14ac:dyDescent="0.2"/>
  <cols>
    <col min="1" max="1" width="1.5703125" style="1" customWidth="1"/>
    <col min="2" max="5" width="14.28515625" style="1" customWidth="1"/>
    <col min="6" max="6" width="6.28515625" style="1" customWidth="1"/>
    <col min="7" max="7" width="28.85546875" style="1" customWidth="1"/>
    <col min="8" max="8" width="14.28515625" style="1" customWidth="1"/>
    <col min="9" max="9" width="11.140625" style="1" customWidth="1"/>
    <col min="10" max="10" width="14.28515625" style="1" customWidth="1"/>
    <col min="11" max="11" width="2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0" ht="8.25" customHeight="1" x14ac:dyDescent="0.2"/>
    <row r="2" spans="2:10" x14ac:dyDescent="0.2">
      <c r="B2" s="2" t="s">
        <v>0</v>
      </c>
      <c r="C2" s="3"/>
      <c r="D2" s="4" t="s">
        <v>1</v>
      </c>
      <c r="F2" s="39" t="s">
        <v>2</v>
      </c>
      <c r="G2" s="39"/>
      <c r="H2" s="39"/>
      <c r="I2" s="39"/>
      <c r="J2" s="39"/>
    </row>
    <row r="3" spans="2:10" x14ac:dyDescent="0.2">
      <c r="B3" s="6" t="s">
        <v>2</v>
      </c>
      <c r="C3" s="7" t="s">
        <v>3</v>
      </c>
      <c r="D3" s="8"/>
      <c r="F3" s="7" t="s">
        <v>4</v>
      </c>
      <c r="G3" s="8"/>
      <c r="H3" s="7" t="s">
        <v>5</v>
      </c>
      <c r="I3" s="8"/>
      <c r="J3" s="6" t="s">
        <v>6</v>
      </c>
    </row>
    <row r="4" spans="2:10" x14ac:dyDescent="0.2">
      <c r="B4" s="9" t="s">
        <v>9</v>
      </c>
      <c r="C4" s="10" t="s">
        <v>10</v>
      </c>
      <c r="D4" s="11"/>
      <c r="F4" s="10" t="s">
        <v>7</v>
      </c>
      <c r="G4" s="12"/>
      <c r="H4" s="10" t="s">
        <v>8</v>
      </c>
      <c r="I4" s="11"/>
      <c r="J4" s="9">
        <v>113</v>
      </c>
    </row>
    <row r="5" spans="2:10" ht="13.35" customHeight="1" x14ac:dyDescent="0.2">
      <c r="B5" s="44" t="s">
        <v>13</v>
      </c>
      <c r="C5" s="40" t="s">
        <v>124</v>
      </c>
      <c r="D5" s="41"/>
      <c r="F5" s="10" t="s">
        <v>11</v>
      </c>
      <c r="G5" s="12"/>
      <c r="H5" s="10" t="s">
        <v>12</v>
      </c>
      <c r="I5" s="11"/>
      <c r="J5" s="9">
        <v>115</v>
      </c>
    </row>
    <row r="6" spans="2:10" ht="13.35" customHeight="1" x14ac:dyDescent="0.2">
      <c r="B6" s="45"/>
      <c r="C6" s="42"/>
      <c r="D6" s="43"/>
      <c r="F6" s="10" t="s">
        <v>14</v>
      </c>
      <c r="G6" s="12"/>
      <c r="H6" s="10"/>
      <c r="I6" s="11"/>
      <c r="J6" s="9">
        <v>1150</v>
      </c>
    </row>
    <row r="7" spans="2:10" ht="13.35" customHeight="1" x14ac:dyDescent="0.2">
      <c r="B7" s="44" t="s">
        <v>15</v>
      </c>
      <c r="C7" s="40" t="s">
        <v>105</v>
      </c>
      <c r="D7" s="41"/>
      <c r="F7" s="10" t="s">
        <v>1</v>
      </c>
      <c r="G7" s="12"/>
      <c r="H7" s="10"/>
      <c r="I7" s="11"/>
      <c r="J7" s="9">
        <v>128</v>
      </c>
    </row>
    <row r="8" spans="2:10" x14ac:dyDescent="0.2">
      <c r="B8" s="45"/>
      <c r="C8" s="42"/>
      <c r="D8" s="43"/>
      <c r="F8" s="10" t="s">
        <v>16</v>
      </c>
      <c r="G8" s="12"/>
      <c r="H8" s="10"/>
      <c r="I8" s="11"/>
      <c r="J8" s="9">
        <v>1330</v>
      </c>
    </row>
    <row r="9" spans="2:10" x14ac:dyDescent="0.2">
      <c r="B9" s="9" t="s">
        <v>8</v>
      </c>
      <c r="C9" s="10">
        <v>113</v>
      </c>
      <c r="D9" s="11"/>
      <c r="F9" s="10" t="s">
        <v>17</v>
      </c>
      <c r="G9" s="12"/>
      <c r="H9" s="10"/>
      <c r="I9" s="11"/>
      <c r="J9" s="9">
        <v>1350</v>
      </c>
    </row>
    <row r="10" spans="2:10" x14ac:dyDescent="0.2">
      <c r="B10" s="9" t="s">
        <v>111</v>
      </c>
      <c r="C10" s="10">
        <v>-7</v>
      </c>
      <c r="D10" s="11"/>
      <c r="F10" s="10" t="s">
        <v>18</v>
      </c>
      <c r="G10" s="12"/>
      <c r="H10" s="10"/>
      <c r="I10" s="11"/>
      <c r="J10" s="9">
        <v>1340</v>
      </c>
    </row>
    <row r="11" spans="2:10" x14ac:dyDescent="0.2">
      <c r="B11" s="9" t="s">
        <v>110</v>
      </c>
      <c r="C11" s="10">
        <v>-12</v>
      </c>
      <c r="D11" s="11"/>
      <c r="F11" s="10" t="s">
        <v>19</v>
      </c>
      <c r="G11" s="12"/>
      <c r="H11" s="10" t="s">
        <v>20</v>
      </c>
      <c r="I11" s="11"/>
      <c r="J11" s="9">
        <v>136</v>
      </c>
    </row>
    <row r="12" spans="2:10" x14ac:dyDescent="0.2">
      <c r="B12" s="9" t="s">
        <v>117</v>
      </c>
      <c r="C12" s="10">
        <v>-15</v>
      </c>
      <c r="D12" s="11"/>
      <c r="F12" s="10" t="s">
        <v>21</v>
      </c>
      <c r="G12" s="12"/>
      <c r="H12" s="10" t="s">
        <v>22</v>
      </c>
      <c r="I12" s="11"/>
      <c r="J12" s="9">
        <v>121</v>
      </c>
    </row>
    <row r="13" spans="2:10" x14ac:dyDescent="0.2">
      <c r="F13" s="10" t="s">
        <v>23</v>
      </c>
      <c r="G13" s="12"/>
      <c r="H13" s="10"/>
      <c r="I13" s="11"/>
      <c r="J13" s="9">
        <v>1320</v>
      </c>
    </row>
    <row r="14" spans="2:10" x14ac:dyDescent="0.2">
      <c r="B14" s="39" t="s">
        <v>107</v>
      </c>
      <c r="C14" s="39"/>
      <c r="D14" s="39"/>
      <c r="F14" s="10" t="s">
        <v>24</v>
      </c>
      <c r="G14" s="12"/>
      <c r="H14" s="10" t="s">
        <v>25</v>
      </c>
      <c r="I14" s="11"/>
      <c r="J14" s="9">
        <v>142</v>
      </c>
    </row>
    <row r="15" spans="2:10" x14ac:dyDescent="0.2">
      <c r="B15" s="6" t="s">
        <v>108</v>
      </c>
      <c r="C15" s="6" t="s">
        <v>33</v>
      </c>
      <c r="D15" s="6" t="s">
        <v>109</v>
      </c>
      <c r="F15" s="10" t="s">
        <v>106</v>
      </c>
      <c r="G15" s="12"/>
      <c r="H15" s="10" t="s">
        <v>104</v>
      </c>
      <c r="I15" s="11"/>
      <c r="J15" s="9">
        <v>213</v>
      </c>
    </row>
    <row r="16" spans="2:10" x14ac:dyDescent="0.2">
      <c r="B16" s="9" t="s">
        <v>111</v>
      </c>
      <c r="C16" s="9" t="s">
        <v>132</v>
      </c>
      <c r="D16" s="9">
        <v>-7</v>
      </c>
    </row>
    <row r="17" spans="2:10" x14ac:dyDescent="0.2">
      <c r="B17" s="9" t="s">
        <v>110</v>
      </c>
      <c r="C17" s="9" t="s">
        <v>133</v>
      </c>
      <c r="D17" s="9">
        <v>-12</v>
      </c>
      <c r="G17" s="13"/>
      <c r="H17" s="14"/>
      <c r="I17" s="14"/>
      <c r="J17" s="13"/>
    </row>
    <row r="18" spans="2:10" x14ac:dyDescent="0.2">
      <c r="B18" s="9" t="s">
        <v>117</v>
      </c>
      <c r="C18" s="9" t="s">
        <v>134</v>
      </c>
      <c r="D18" s="9">
        <v>-15</v>
      </c>
      <c r="G18" s="13"/>
      <c r="H18" s="14"/>
      <c r="I18" s="14"/>
      <c r="J18" s="13"/>
    </row>
    <row r="19" spans="2:10" x14ac:dyDescent="0.2">
      <c r="H19" s="15"/>
      <c r="I19" s="15"/>
    </row>
    <row r="20" spans="2:10" x14ac:dyDescent="0.2">
      <c r="H20" s="15"/>
      <c r="I20" s="15"/>
    </row>
    <row r="21" spans="2:10" x14ac:dyDescent="0.2">
      <c r="H21" s="15"/>
      <c r="I21" s="15"/>
    </row>
    <row r="22" spans="2:10" x14ac:dyDescent="0.2">
      <c r="H22" s="15"/>
      <c r="I22" s="15"/>
    </row>
    <row r="23" spans="2:10" x14ac:dyDescent="0.2">
      <c r="H23" s="15"/>
      <c r="I23" s="15"/>
    </row>
    <row r="24" spans="2:10" x14ac:dyDescent="0.2">
      <c r="H24" s="15"/>
      <c r="I24" s="15"/>
    </row>
    <row r="25" spans="2:10" x14ac:dyDescent="0.2">
      <c r="H25" s="15"/>
      <c r="I25" s="15"/>
    </row>
    <row r="26" spans="2:10" x14ac:dyDescent="0.2">
      <c r="H26" s="15"/>
      <c r="I26" s="15"/>
    </row>
    <row r="27" spans="2:10" x14ac:dyDescent="0.2">
      <c r="H27" s="15"/>
      <c r="I27" s="15"/>
    </row>
    <row r="28" spans="2:10" x14ac:dyDescent="0.2">
      <c r="H28" s="15"/>
      <c r="I28" s="15"/>
    </row>
    <row r="29" spans="2:10" x14ac:dyDescent="0.2">
      <c r="H29" s="15"/>
      <c r="I29" s="15"/>
    </row>
    <row r="30" spans="2:10" x14ac:dyDescent="0.2">
      <c r="H30" s="15"/>
      <c r="I30" s="15"/>
    </row>
    <row r="31" spans="2:10" x14ac:dyDescent="0.2">
      <c r="H31" s="15"/>
      <c r="I31" s="15"/>
    </row>
    <row r="32" spans="2:10" x14ac:dyDescent="0.2">
      <c r="H32" s="15"/>
      <c r="I32" s="15"/>
    </row>
    <row r="33" spans="8:9" x14ac:dyDescent="0.2">
      <c r="H33" s="15"/>
      <c r="I33" s="15"/>
    </row>
    <row r="34" spans="8:9" x14ac:dyDescent="0.2">
      <c r="H34" s="15"/>
      <c r="I34" s="15"/>
    </row>
    <row r="35" spans="8:9" x14ac:dyDescent="0.2">
      <c r="H35" s="15"/>
      <c r="I35" s="15"/>
    </row>
    <row r="36" spans="8:9" x14ac:dyDescent="0.2">
      <c r="H36" s="15"/>
      <c r="I36" s="15"/>
    </row>
    <row r="37" spans="8:9" x14ac:dyDescent="0.2">
      <c r="H37" s="15"/>
      <c r="I37" s="15"/>
    </row>
    <row r="38" spans="8:9" x14ac:dyDescent="0.2">
      <c r="H38" s="15"/>
      <c r="I38" s="15"/>
    </row>
    <row r="39" spans="8:9" x14ac:dyDescent="0.2">
      <c r="H39" s="15"/>
      <c r="I39" s="15"/>
    </row>
    <row r="40" spans="8:9" x14ac:dyDescent="0.2">
      <c r="H40" s="15"/>
      <c r="I40" s="15"/>
    </row>
    <row r="41" spans="8:9" x14ac:dyDescent="0.2">
      <c r="H41" s="15"/>
      <c r="I41" s="15"/>
    </row>
    <row r="42" spans="8:9" x14ac:dyDescent="0.2">
      <c r="H42" s="15"/>
      <c r="I42" s="15"/>
    </row>
    <row r="43" spans="8:9" x14ac:dyDescent="0.2">
      <c r="H43" s="15"/>
      <c r="I43" s="15"/>
    </row>
    <row r="44" spans="8:9" x14ac:dyDescent="0.2">
      <c r="H44" s="15"/>
      <c r="I44" s="15"/>
    </row>
    <row r="45" spans="8:9" x14ac:dyDescent="0.2">
      <c r="H45" s="15"/>
      <c r="I45" s="15"/>
    </row>
    <row r="46" spans="8:9" x14ac:dyDescent="0.2">
      <c r="H46" s="15"/>
      <c r="I46" s="15"/>
    </row>
    <row r="47" spans="8:9" x14ac:dyDescent="0.2">
      <c r="H47" s="15"/>
      <c r="I47" s="15"/>
    </row>
    <row r="48" spans="8:9" x14ac:dyDescent="0.2">
      <c r="H48" s="15"/>
      <c r="I48" s="15"/>
    </row>
    <row r="49" spans="2:9" x14ac:dyDescent="0.2">
      <c r="H49" s="15"/>
      <c r="I49" s="15"/>
    </row>
    <row r="50" spans="2:9" x14ac:dyDescent="0.2">
      <c r="H50" s="15"/>
      <c r="I50" s="15"/>
    </row>
    <row r="51" spans="2:9" x14ac:dyDescent="0.2">
      <c r="H51" s="15"/>
      <c r="I51" s="15"/>
    </row>
    <row r="52" spans="2:9" x14ac:dyDescent="0.2">
      <c r="H52" s="15"/>
      <c r="I52" s="15"/>
    </row>
    <row r="53" spans="2:9" x14ac:dyDescent="0.2">
      <c r="H53" s="15"/>
      <c r="I53" s="15"/>
    </row>
    <row r="54" spans="2:9" x14ac:dyDescent="0.2">
      <c r="H54" s="15"/>
      <c r="I54" s="15"/>
    </row>
    <row r="55" spans="2:9" x14ac:dyDescent="0.2">
      <c r="H55" s="15"/>
      <c r="I55" s="15"/>
    </row>
    <row r="56" spans="2:9" x14ac:dyDescent="0.2">
      <c r="H56" s="15"/>
      <c r="I56" s="15"/>
    </row>
    <row r="57" spans="2:9" x14ac:dyDescent="0.2">
      <c r="H57" s="15"/>
      <c r="I57" s="15"/>
    </row>
    <row r="58" spans="2:9" x14ac:dyDescent="0.2">
      <c r="H58" s="15"/>
      <c r="I58" s="15"/>
    </row>
    <row r="59" spans="2:9" x14ac:dyDescent="0.2">
      <c r="H59" s="15"/>
      <c r="I59" s="15"/>
    </row>
    <row r="61" spans="2:9" x14ac:dyDescent="0.2">
      <c r="B61" s="5" t="s">
        <v>26</v>
      </c>
      <c r="C61" s="5" t="s">
        <v>27</v>
      </c>
      <c r="D61" s="5" t="s">
        <v>28</v>
      </c>
      <c r="E61" s="16" t="s">
        <v>29</v>
      </c>
    </row>
    <row r="62" spans="2:9" x14ac:dyDescent="0.2">
      <c r="B62" s="17" t="s">
        <v>112</v>
      </c>
      <c r="C62" s="17">
        <v>1</v>
      </c>
      <c r="D62" s="17" t="s">
        <v>31</v>
      </c>
    </row>
    <row r="63" spans="2:9" x14ac:dyDescent="0.2">
      <c r="B63" s="39" t="s">
        <v>32</v>
      </c>
      <c r="C63" s="39"/>
      <c r="D63" s="39"/>
      <c r="E63" s="39"/>
    </row>
    <row r="64" spans="2:9" x14ac:dyDescent="0.2">
      <c r="B64" s="18"/>
      <c r="C64" s="6" t="s">
        <v>33</v>
      </c>
      <c r="D64" s="6" t="s">
        <v>34</v>
      </c>
      <c r="E64" s="6" t="s">
        <v>35</v>
      </c>
    </row>
    <row r="65" spans="2:5" x14ac:dyDescent="0.2">
      <c r="B65" s="19" t="s">
        <v>36</v>
      </c>
      <c r="C65" s="9" t="s">
        <v>37</v>
      </c>
      <c r="D65" s="9"/>
      <c r="E65" s="9" t="s">
        <v>38</v>
      </c>
    </row>
    <row r="66" spans="2:5" x14ac:dyDescent="0.2">
      <c r="B66" s="19" t="s">
        <v>41</v>
      </c>
      <c r="C66" s="9" t="s">
        <v>37</v>
      </c>
      <c r="D66" s="9"/>
      <c r="E66" s="9"/>
    </row>
    <row r="67" spans="2:5" x14ac:dyDescent="0.2">
      <c r="B67" s="19" t="s">
        <v>42</v>
      </c>
      <c r="C67" s="9" t="s">
        <v>29</v>
      </c>
      <c r="D67" s="9"/>
      <c r="E67" s="9"/>
    </row>
    <row r="68" spans="2:5" x14ac:dyDescent="0.2">
      <c r="B68" s="19" t="s">
        <v>43</v>
      </c>
      <c r="C68" s="9" t="s">
        <v>44</v>
      </c>
      <c r="D68" s="9"/>
      <c r="E68" s="9"/>
    </row>
    <row r="69" spans="2:5" x14ac:dyDescent="0.2">
      <c r="B69" s="19" t="s">
        <v>46</v>
      </c>
      <c r="C69" s="9" t="s">
        <v>47</v>
      </c>
      <c r="D69" s="9"/>
      <c r="E69" s="9"/>
    </row>
    <row r="70" spans="2:5" x14ac:dyDescent="0.2">
      <c r="B70" s="19" t="s">
        <v>48</v>
      </c>
      <c r="C70" s="20"/>
      <c r="D70" s="9" t="s">
        <v>103</v>
      </c>
      <c r="E70" s="9"/>
    </row>
    <row r="71" spans="2:5" x14ac:dyDescent="0.2">
      <c r="B71" s="19" t="s">
        <v>49</v>
      </c>
      <c r="C71" s="20"/>
      <c r="D71" s="9"/>
      <c r="E71" s="9"/>
    </row>
    <row r="72" spans="2:5" x14ac:dyDescent="0.2">
      <c r="B72" s="39" t="s">
        <v>50</v>
      </c>
      <c r="C72" s="39"/>
      <c r="D72" s="39"/>
    </row>
    <row r="73" spans="2:5" x14ac:dyDescent="0.2">
      <c r="B73" s="6" t="s">
        <v>4</v>
      </c>
      <c r="C73" s="6" t="s">
        <v>26</v>
      </c>
      <c r="D73" s="6" t="s">
        <v>52</v>
      </c>
      <c r="E73" s="6" t="s">
        <v>53</v>
      </c>
    </row>
    <row r="74" spans="2:5" x14ac:dyDescent="0.2">
      <c r="B74" s="9" t="s">
        <v>111</v>
      </c>
      <c r="C74" s="9" t="s">
        <v>113</v>
      </c>
      <c r="D74" s="9"/>
      <c r="E74" s="21" t="s">
        <v>122</v>
      </c>
    </row>
    <row r="75" spans="2:5" x14ac:dyDescent="0.2">
      <c r="B75" s="9" t="s">
        <v>9</v>
      </c>
      <c r="C75" s="9" t="s">
        <v>114</v>
      </c>
      <c r="D75" s="9"/>
      <c r="E75" s="21" t="s">
        <v>57</v>
      </c>
    </row>
    <row r="76" spans="2:5" x14ac:dyDescent="0.2">
      <c r="B76" s="9" t="s">
        <v>13</v>
      </c>
      <c r="C76" s="9" t="s">
        <v>56</v>
      </c>
      <c r="D76" s="9"/>
      <c r="E76" s="21"/>
    </row>
    <row r="77" spans="2:5" x14ac:dyDescent="0.2">
      <c r="B77" s="9" t="s">
        <v>8</v>
      </c>
      <c r="C77" s="9" t="s">
        <v>59</v>
      </c>
      <c r="D77" s="9"/>
      <c r="E77" s="21" t="s">
        <v>63</v>
      </c>
    </row>
    <row r="78" spans="2:5" x14ac:dyDescent="0.2">
      <c r="B78" s="19" t="s">
        <v>62</v>
      </c>
      <c r="C78" s="9">
        <v>1</v>
      </c>
    </row>
    <row r="79" spans="2:5" x14ac:dyDescent="0.2">
      <c r="B79" s="19" t="s">
        <v>64</v>
      </c>
      <c r="C79" s="9">
        <v>1</v>
      </c>
    </row>
    <row r="81" spans="2:5" x14ac:dyDescent="0.2">
      <c r="B81" s="5" t="s">
        <v>26</v>
      </c>
      <c r="C81" s="5" t="s">
        <v>27</v>
      </c>
      <c r="D81" s="16"/>
      <c r="E81" s="16" t="s">
        <v>30</v>
      </c>
    </row>
    <row r="82" spans="2:5" x14ac:dyDescent="0.2">
      <c r="B82" s="17" t="s">
        <v>56</v>
      </c>
      <c r="C82" s="17">
        <v>2</v>
      </c>
    </row>
    <row r="83" spans="2:5" x14ac:dyDescent="0.2">
      <c r="B83" s="39" t="s">
        <v>32</v>
      </c>
      <c r="C83" s="39"/>
      <c r="D83" s="39"/>
      <c r="E83" s="39"/>
    </row>
    <row r="84" spans="2:5" x14ac:dyDescent="0.2">
      <c r="B84" s="18"/>
      <c r="C84" s="6" t="s">
        <v>33</v>
      </c>
      <c r="D84" s="6" t="s">
        <v>34</v>
      </c>
      <c r="E84" s="6" t="s">
        <v>35</v>
      </c>
    </row>
    <row r="85" spans="2:5" x14ac:dyDescent="0.2">
      <c r="B85" s="19" t="s">
        <v>36</v>
      </c>
      <c r="C85" s="9" t="s">
        <v>39</v>
      </c>
      <c r="D85" s="9" t="s">
        <v>40</v>
      </c>
      <c r="E85" s="9" t="s">
        <v>38</v>
      </c>
    </row>
    <row r="86" spans="2:5" x14ac:dyDescent="0.2">
      <c r="B86" s="19" t="s">
        <v>41</v>
      </c>
      <c r="C86" s="9"/>
      <c r="D86" s="9"/>
      <c r="E86" s="9"/>
    </row>
    <row r="87" spans="2:5" x14ac:dyDescent="0.2">
      <c r="B87" s="19" t="s">
        <v>42</v>
      </c>
      <c r="C87" s="9" t="s">
        <v>30</v>
      </c>
      <c r="D87" s="9"/>
      <c r="E87" s="9"/>
    </row>
    <row r="88" spans="2:5" x14ac:dyDescent="0.2">
      <c r="B88" s="19" t="s">
        <v>43</v>
      </c>
      <c r="C88" s="9" t="s">
        <v>45</v>
      </c>
      <c r="D88" s="9"/>
      <c r="E88" s="9"/>
    </row>
    <row r="89" spans="2:5" x14ac:dyDescent="0.2">
      <c r="B89" s="19" t="s">
        <v>46</v>
      </c>
      <c r="C89" s="9" t="s">
        <v>47</v>
      </c>
      <c r="D89" s="9"/>
      <c r="E89" s="9"/>
    </row>
    <row r="90" spans="2:5" x14ac:dyDescent="0.2">
      <c r="B90" s="19" t="s">
        <v>48</v>
      </c>
      <c r="C90" s="20"/>
      <c r="D90" s="9" t="s">
        <v>40</v>
      </c>
      <c r="E90" s="9" t="s">
        <v>38</v>
      </c>
    </row>
    <row r="91" spans="2:5" x14ac:dyDescent="0.2">
      <c r="B91" s="19" t="s">
        <v>49</v>
      </c>
      <c r="C91" s="20"/>
      <c r="D91" s="9"/>
      <c r="E91" s="9"/>
    </row>
    <row r="92" spans="2:5" x14ac:dyDescent="0.2">
      <c r="B92" s="39" t="s">
        <v>51</v>
      </c>
      <c r="C92" s="39"/>
      <c r="D92" s="39"/>
    </row>
    <row r="93" spans="2:5" x14ac:dyDescent="0.2">
      <c r="B93" s="6" t="s">
        <v>4</v>
      </c>
      <c r="C93" s="6" t="s">
        <v>26</v>
      </c>
      <c r="D93" s="6" t="s">
        <v>52</v>
      </c>
      <c r="E93" s="6" t="s">
        <v>53</v>
      </c>
    </row>
    <row r="94" spans="2:5" x14ac:dyDescent="0.2">
      <c r="B94" s="9" t="s">
        <v>110</v>
      </c>
      <c r="C94" s="9" t="s">
        <v>119</v>
      </c>
      <c r="D94" s="9"/>
      <c r="E94" s="21"/>
    </row>
    <row r="95" spans="2:5" x14ac:dyDescent="0.2">
      <c r="B95" s="9" t="s">
        <v>13</v>
      </c>
      <c r="C95" s="9" t="s">
        <v>115</v>
      </c>
      <c r="D95" s="9"/>
      <c r="E95" s="21"/>
    </row>
    <row r="96" spans="2:5" x14ac:dyDescent="0.2">
      <c r="B96" s="9" t="s">
        <v>15</v>
      </c>
      <c r="C96" s="9" t="s">
        <v>59</v>
      </c>
      <c r="D96" s="9"/>
      <c r="E96" s="21"/>
    </row>
    <row r="97" spans="2:5" x14ac:dyDescent="0.2">
      <c r="B97" s="19" t="s">
        <v>62</v>
      </c>
      <c r="C97" s="9">
        <v>2</v>
      </c>
    </row>
    <row r="98" spans="2:5" x14ac:dyDescent="0.2">
      <c r="B98" s="19" t="s">
        <v>64</v>
      </c>
      <c r="C98" s="9">
        <v>1</v>
      </c>
    </row>
    <row r="100" spans="2:5" x14ac:dyDescent="0.2">
      <c r="B100" s="5" t="s">
        <v>26</v>
      </c>
      <c r="C100" s="5" t="s">
        <v>27</v>
      </c>
      <c r="D100" s="16"/>
      <c r="E100" s="16" t="s">
        <v>65</v>
      </c>
    </row>
    <row r="101" spans="2:5" x14ac:dyDescent="0.2">
      <c r="B101" s="17" t="s">
        <v>115</v>
      </c>
      <c r="C101" s="17">
        <v>3</v>
      </c>
    </row>
    <row r="102" spans="2:5" x14ac:dyDescent="0.2">
      <c r="B102" s="39" t="s">
        <v>67</v>
      </c>
      <c r="C102" s="39"/>
      <c r="D102" s="39"/>
      <c r="E102" s="39"/>
    </row>
    <row r="103" spans="2:5" x14ac:dyDescent="0.2">
      <c r="B103" s="18"/>
      <c r="C103" s="6" t="s">
        <v>33</v>
      </c>
      <c r="D103" s="6" t="s">
        <v>34</v>
      </c>
      <c r="E103" s="6" t="s">
        <v>35</v>
      </c>
    </row>
    <row r="104" spans="2:5" x14ac:dyDescent="0.2">
      <c r="B104" s="19" t="s">
        <v>36</v>
      </c>
      <c r="C104" s="9" t="s">
        <v>68</v>
      </c>
      <c r="D104" s="9" t="s">
        <v>40</v>
      </c>
      <c r="E104" s="9" t="s">
        <v>38</v>
      </c>
    </row>
    <row r="105" spans="2:5" x14ac:dyDescent="0.2">
      <c r="B105" s="19" t="s">
        <v>41</v>
      </c>
      <c r="C105" s="9"/>
      <c r="D105" s="9"/>
      <c r="E105" s="9"/>
    </row>
    <row r="106" spans="2:5" x14ac:dyDescent="0.2">
      <c r="B106" s="19" t="s">
        <v>42</v>
      </c>
      <c r="C106" s="9" t="s">
        <v>65</v>
      </c>
      <c r="D106" s="9"/>
      <c r="E106" s="9"/>
    </row>
    <row r="107" spans="2:5" x14ac:dyDescent="0.2">
      <c r="B107" s="19" t="s">
        <v>43</v>
      </c>
      <c r="C107" s="9" t="s">
        <v>54</v>
      </c>
      <c r="D107" s="9"/>
      <c r="E107" s="9"/>
    </row>
    <row r="108" spans="2:5" x14ac:dyDescent="0.2">
      <c r="B108" s="19" t="s">
        <v>46</v>
      </c>
      <c r="C108" s="9" t="s">
        <v>47</v>
      </c>
      <c r="D108" s="9"/>
      <c r="E108" s="9"/>
    </row>
    <row r="109" spans="2:5" x14ac:dyDescent="0.2">
      <c r="B109" s="19" t="s">
        <v>48</v>
      </c>
      <c r="C109" s="20"/>
      <c r="D109" s="9" t="s">
        <v>40</v>
      </c>
      <c r="E109" s="9" t="s">
        <v>38</v>
      </c>
    </row>
    <row r="110" spans="2:5" x14ac:dyDescent="0.2">
      <c r="B110" s="19" t="s">
        <v>49</v>
      </c>
      <c r="C110" s="20"/>
      <c r="D110" s="9"/>
      <c r="E110" s="9"/>
    </row>
    <row r="111" spans="2:5" x14ac:dyDescent="0.2">
      <c r="B111" s="39" t="s">
        <v>51</v>
      </c>
      <c r="C111" s="39"/>
      <c r="D111" s="39"/>
    </row>
    <row r="112" spans="2:5" x14ac:dyDescent="0.2">
      <c r="B112" s="6" t="s">
        <v>4</v>
      </c>
      <c r="C112" s="6" t="s">
        <v>26</v>
      </c>
      <c r="D112" s="6" t="s">
        <v>52</v>
      </c>
      <c r="E112" s="6" t="s">
        <v>53</v>
      </c>
    </row>
    <row r="113" spans="2:5" x14ac:dyDescent="0.2">
      <c r="B113" s="9" t="s">
        <v>110</v>
      </c>
      <c r="C113" s="9" t="s">
        <v>125</v>
      </c>
      <c r="D113" s="9"/>
      <c r="E113" s="21" t="s">
        <v>123</v>
      </c>
    </row>
    <row r="114" spans="2:5" x14ac:dyDescent="0.2">
      <c r="B114" s="9" t="s">
        <v>13</v>
      </c>
      <c r="C114" s="9" t="s">
        <v>116</v>
      </c>
      <c r="D114" s="9"/>
      <c r="E114" s="21"/>
    </row>
    <row r="115" spans="2:5" x14ac:dyDescent="0.2">
      <c r="B115" s="9" t="s">
        <v>15</v>
      </c>
      <c r="C115" s="9" t="s">
        <v>59</v>
      </c>
      <c r="D115" s="9" t="s">
        <v>55</v>
      </c>
      <c r="E115" s="21" t="s">
        <v>73</v>
      </c>
    </row>
    <row r="116" spans="2:5" x14ac:dyDescent="0.2">
      <c r="B116" s="9" t="s">
        <v>15</v>
      </c>
      <c r="C116" s="9" t="s">
        <v>116</v>
      </c>
      <c r="D116" s="9"/>
      <c r="E116" s="21"/>
    </row>
    <row r="117" spans="2:5" x14ac:dyDescent="0.2">
      <c r="B117" s="19" t="s">
        <v>62</v>
      </c>
      <c r="C117" s="9">
        <v>3</v>
      </c>
    </row>
    <row r="118" spans="2:5" x14ac:dyDescent="0.2">
      <c r="B118" s="19" t="s">
        <v>64</v>
      </c>
      <c r="C118" s="9">
        <v>1</v>
      </c>
    </row>
    <row r="120" spans="2:5" x14ac:dyDescent="0.2">
      <c r="B120" s="5" t="s">
        <v>26</v>
      </c>
      <c r="C120" s="5" t="s">
        <v>27</v>
      </c>
      <c r="D120" s="16"/>
      <c r="E120" s="16" t="s">
        <v>55</v>
      </c>
    </row>
    <row r="121" spans="2:5" x14ac:dyDescent="0.2">
      <c r="B121" s="17" t="s">
        <v>116</v>
      </c>
      <c r="C121" s="17" t="s">
        <v>66</v>
      </c>
    </row>
    <row r="122" spans="2:5" x14ac:dyDescent="0.2">
      <c r="B122" s="39" t="s">
        <v>67</v>
      </c>
      <c r="C122" s="39"/>
      <c r="D122" s="39"/>
      <c r="E122" s="39"/>
    </row>
    <row r="123" spans="2:5" x14ac:dyDescent="0.2">
      <c r="B123" s="18"/>
      <c r="C123" s="6" t="s">
        <v>33</v>
      </c>
      <c r="D123" s="6" t="s">
        <v>34</v>
      </c>
      <c r="E123" s="6" t="s">
        <v>35</v>
      </c>
    </row>
    <row r="124" spans="2:5" x14ac:dyDescent="0.2">
      <c r="B124" s="19" t="s">
        <v>36</v>
      </c>
      <c r="C124" s="9" t="s">
        <v>55</v>
      </c>
      <c r="D124" s="9" t="s">
        <v>69</v>
      </c>
      <c r="E124" s="9" t="s">
        <v>38</v>
      </c>
    </row>
    <row r="125" spans="2:5" x14ac:dyDescent="0.2">
      <c r="B125" s="19" t="s">
        <v>41</v>
      </c>
      <c r="C125" s="9"/>
      <c r="D125" s="9"/>
      <c r="E125" s="9"/>
    </row>
    <row r="126" spans="2:5" x14ac:dyDescent="0.2">
      <c r="B126" s="19" t="s">
        <v>42</v>
      </c>
      <c r="C126" s="9" t="s">
        <v>55</v>
      </c>
      <c r="D126" s="9"/>
      <c r="E126" s="9"/>
    </row>
    <row r="127" spans="2:5" x14ac:dyDescent="0.2">
      <c r="B127" s="19" t="s">
        <v>43</v>
      </c>
      <c r="C127" s="9" t="s">
        <v>70</v>
      </c>
      <c r="D127" s="9"/>
      <c r="E127" s="9"/>
    </row>
    <row r="128" spans="2:5" x14ac:dyDescent="0.2">
      <c r="B128" s="19" t="s">
        <v>46</v>
      </c>
      <c r="C128" s="9" t="s">
        <v>47</v>
      </c>
      <c r="D128" s="9"/>
      <c r="E128" s="9"/>
    </row>
    <row r="129" spans="2:5" x14ac:dyDescent="0.2">
      <c r="B129" s="19" t="s">
        <v>48</v>
      </c>
      <c r="C129" s="20"/>
      <c r="D129" s="9" t="s">
        <v>69</v>
      </c>
      <c r="E129" s="9" t="s">
        <v>38</v>
      </c>
    </row>
    <row r="130" spans="2:5" x14ac:dyDescent="0.2">
      <c r="B130" s="19" t="s">
        <v>49</v>
      </c>
      <c r="C130" s="20"/>
      <c r="D130" s="9"/>
      <c r="E130" s="9"/>
    </row>
    <row r="131" spans="2:5" x14ac:dyDescent="0.2">
      <c r="B131" s="39" t="s">
        <v>51</v>
      </c>
      <c r="C131" s="39"/>
      <c r="D131" s="39"/>
    </row>
    <row r="132" spans="2:5" x14ac:dyDescent="0.2">
      <c r="B132" s="6" t="s">
        <v>4</v>
      </c>
      <c r="C132" s="6" t="s">
        <v>26</v>
      </c>
      <c r="D132" s="6" t="s">
        <v>52</v>
      </c>
      <c r="E132" s="6" t="s">
        <v>53</v>
      </c>
    </row>
    <row r="133" spans="2:5" x14ac:dyDescent="0.2">
      <c r="B133" s="9" t="s">
        <v>15</v>
      </c>
      <c r="C133" s="9" t="s">
        <v>60</v>
      </c>
      <c r="D133" s="9"/>
      <c r="E133" s="21"/>
    </row>
    <row r="134" spans="2:5" x14ac:dyDescent="0.2">
      <c r="B134" s="19" t="s">
        <v>62</v>
      </c>
      <c r="C134" s="9">
        <v>4</v>
      </c>
    </row>
    <row r="135" spans="2:5" x14ac:dyDescent="0.2">
      <c r="B135" s="19" t="s">
        <v>64</v>
      </c>
      <c r="C135" s="9">
        <v>1</v>
      </c>
    </row>
    <row r="137" spans="2:5" x14ac:dyDescent="0.2">
      <c r="B137" s="5" t="s">
        <v>26</v>
      </c>
      <c r="C137" s="5" t="s">
        <v>27</v>
      </c>
      <c r="E137" s="16" t="s">
        <v>71</v>
      </c>
    </row>
    <row r="138" spans="2:5" x14ac:dyDescent="0.2">
      <c r="B138" s="17" t="s">
        <v>114</v>
      </c>
      <c r="C138" s="17">
        <v>2</v>
      </c>
    </row>
    <row r="139" spans="2:5" x14ac:dyDescent="0.2">
      <c r="B139" s="39" t="s">
        <v>67</v>
      </c>
      <c r="C139" s="39"/>
      <c r="D139" s="39"/>
      <c r="E139" s="39"/>
    </row>
    <row r="140" spans="2:5" x14ac:dyDescent="0.2">
      <c r="B140" s="18"/>
      <c r="C140" s="6" t="s">
        <v>33</v>
      </c>
      <c r="D140" s="6" t="s">
        <v>34</v>
      </c>
      <c r="E140" s="6" t="s">
        <v>35</v>
      </c>
    </row>
    <row r="141" spans="2:5" x14ac:dyDescent="0.2">
      <c r="B141" s="19" t="s">
        <v>36</v>
      </c>
      <c r="C141" s="9" t="s">
        <v>39</v>
      </c>
      <c r="D141" s="9" t="s">
        <v>40</v>
      </c>
      <c r="E141" s="9" t="s">
        <v>38</v>
      </c>
    </row>
    <row r="142" spans="2:5" x14ac:dyDescent="0.2">
      <c r="B142" s="19" t="s">
        <v>41</v>
      </c>
      <c r="C142" s="9"/>
      <c r="D142" s="9"/>
      <c r="E142" s="9"/>
    </row>
    <row r="143" spans="2:5" x14ac:dyDescent="0.2">
      <c r="B143" s="19" t="s">
        <v>42</v>
      </c>
      <c r="C143" s="9" t="s">
        <v>30</v>
      </c>
      <c r="D143" s="9"/>
      <c r="E143" s="9"/>
    </row>
    <row r="144" spans="2:5" x14ac:dyDescent="0.2">
      <c r="B144" s="19" t="s">
        <v>43</v>
      </c>
      <c r="C144" s="9" t="s">
        <v>45</v>
      </c>
      <c r="D144" s="9"/>
      <c r="E144" s="9"/>
    </row>
    <row r="145" spans="2:5" x14ac:dyDescent="0.2">
      <c r="B145" s="19" t="s">
        <v>46</v>
      </c>
      <c r="C145" s="9" t="s">
        <v>47</v>
      </c>
      <c r="D145" s="9"/>
      <c r="E145" s="9"/>
    </row>
    <row r="146" spans="2:5" x14ac:dyDescent="0.2">
      <c r="B146" s="19" t="s">
        <v>48</v>
      </c>
      <c r="C146" s="20"/>
      <c r="D146" s="9" t="s">
        <v>40</v>
      </c>
      <c r="E146" s="9" t="s">
        <v>38</v>
      </c>
    </row>
    <row r="147" spans="2:5" x14ac:dyDescent="0.2">
      <c r="B147" s="19" t="s">
        <v>49</v>
      </c>
      <c r="C147" s="20"/>
      <c r="D147" s="9"/>
      <c r="E147" s="9"/>
    </row>
    <row r="148" spans="2:5" x14ac:dyDescent="0.2">
      <c r="B148" s="39" t="s">
        <v>51</v>
      </c>
      <c r="C148" s="39"/>
      <c r="D148" s="39"/>
    </row>
    <row r="149" spans="2:5" x14ac:dyDescent="0.2">
      <c r="B149" s="6" t="s">
        <v>4</v>
      </c>
      <c r="C149" s="6" t="s">
        <v>26</v>
      </c>
      <c r="D149" s="6" t="s">
        <v>52</v>
      </c>
      <c r="E149" s="6" t="s">
        <v>53</v>
      </c>
    </row>
    <row r="150" spans="2:5" x14ac:dyDescent="0.2">
      <c r="B150" s="9" t="s">
        <v>110</v>
      </c>
      <c r="C150" s="9" t="s">
        <v>119</v>
      </c>
      <c r="D150" s="9"/>
      <c r="E150" s="21" t="s">
        <v>127</v>
      </c>
    </row>
    <row r="151" spans="2:5" x14ac:dyDescent="0.2">
      <c r="B151" s="9" t="s">
        <v>9</v>
      </c>
      <c r="C151" s="9" t="s">
        <v>116</v>
      </c>
      <c r="D151" s="9"/>
      <c r="E151" s="21"/>
    </row>
    <row r="152" spans="2:5" x14ac:dyDescent="0.2">
      <c r="B152" s="9" t="s">
        <v>13</v>
      </c>
      <c r="C152" s="9" t="s">
        <v>115</v>
      </c>
      <c r="D152" s="9"/>
      <c r="E152" s="21" t="s">
        <v>118</v>
      </c>
    </row>
    <row r="153" spans="2:5" x14ac:dyDescent="0.2">
      <c r="B153" s="9" t="s">
        <v>15</v>
      </c>
      <c r="C153" s="9" t="s">
        <v>59</v>
      </c>
      <c r="D153" s="9"/>
      <c r="E153" s="21" t="s">
        <v>73</v>
      </c>
    </row>
    <row r="154" spans="2:5" x14ac:dyDescent="0.2">
      <c r="B154" s="19" t="s">
        <v>62</v>
      </c>
      <c r="C154" s="9">
        <v>2</v>
      </c>
    </row>
    <row r="155" spans="2:5" x14ac:dyDescent="0.2">
      <c r="B155" s="19" t="s">
        <v>64</v>
      </c>
      <c r="C155" s="9">
        <v>4</v>
      </c>
    </row>
    <row r="157" spans="2:5" x14ac:dyDescent="0.2">
      <c r="B157" s="5" t="s">
        <v>26</v>
      </c>
      <c r="C157" s="5" t="s">
        <v>27</v>
      </c>
      <c r="E157" s="16" t="s">
        <v>128</v>
      </c>
    </row>
    <row r="158" spans="2:5" x14ac:dyDescent="0.2">
      <c r="B158" s="17" t="s">
        <v>113</v>
      </c>
      <c r="C158" s="17">
        <v>1</v>
      </c>
    </row>
    <row r="159" spans="2:5" x14ac:dyDescent="0.2">
      <c r="B159" s="39" t="s">
        <v>32</v>
      </c>
      <c r="C159" s="39"/>
      <c r="D159" s="39"/>
      <c r="E159" s="39"/>
    </row>
    <row r="160" spans="2:5" x14ac:dyDescent="0.2">
      <c r="B160" s="18"/>
      <c r="C160" s="6" t="s">
        <v>33</v>
      </c>
      <c r="D160" s="6" t="s">
        <v>34</v>
      </c>
      <c r="E160" s="6" t="s">
        <v>35</v>
      </c>
    </row>
    <row r="161" spans="2:5" x14ac:dyDescent="0.2">
      <c r="B161" s="19" t="s">
        <v>36</v>
      </c>
      <c r="C161" s="9" t="s">
        <v>37</v>
      </c>
      <c r="D161" s="9"/>
      <c r="E161" s="9" t="s">
        <v>38</v>
      </c>
    </row>
    <row r="162" spans="2:5" x14ac:dyDescent="0.2">
      <c r="B162" s="19" t="s">
        <v>41</v>
      </c>
      <c r="C162" s="9" t="s">
        <v>37</v>
      </c>
      <c r="D162" s="9"/>
      <c r="E162" s="9"/>
    </row>
    <row r="163" spans="2:5" x14ac:dyDescent="0.2">
      <c r="B163" s="19" t="s">
        <v>42</v>
      </c>
      <c r="C163" s="9" t="s">
        <v>29</v>
      </c>
      <c r="D163" s="9"/>
      <c r="E163" s="9"/>
    </row>
    <row r="164" spans="2:5" x14ac:dyDescent="0.2">
      <c r="B164" s="19" t="s">
        <v>43</v>
      </c>
      <c r="C164" s="9" t="s">
        <v>44</v>
      </c>
      <c r="D164" s="9"/>
      <c r="E164" s="9"/>
    </row>
    <row r="165" spans="2:5" x14ac:dyDescent="0.2">
      <c r="B165" s="19" t="s">
        <v>46</v>
      </c>
      <c r="C165" s="9" t="s">
        <v>47</v>
      </c>
      <c r="D165" s="9"/>
      <c r="E165" s="9"/>
    </row>
    <row r="166" spans="2:5" x14ac:dyDescent="0.2">
      <c r="B166" s="19" t="s">
        <v>48</v>
      </c>
      <c r="C166" s="20"/>
      <c r="D166" s="9" t="s">
        <v>103</v>
      </c>
      <c r="E166" s="9"/>
    </row>
    <row r="167" spans="2:5" x14ac:dyDescent="0.2">
      <c r="B167" s="19" t="s">
        <v>49</v>
      </c>
      <c r="C167" s="20"/>
      <c r="D167" s="9"/>
      <c r="E167" s="9"/>
    </row>
    <row r="168" spans="2:5" x14ac:dyDescent="0.2">
      <c r="B168" s="39" t="s">
        <v>50</v>
      </c>
      <c r="C168" s="39"/>
      <c r="D168" s="39"/>
    </row>
    <row r="169" spans="2:5" x14ac:dyDescent="0.2">
      <c r="B169" s="6" t="s">
        <v>4</v>
      </c>
      <c r="C169" s="6" t="s">
        <v>26</v>
      </c>
      <c r="D169" s="6" t="s">
        <v>52</v>
      </c>
      <c r="E169" s="6" t="s">
        <v>53</v>
      </c>
    </row>
    <row r="170" spans="2:5" x14ac:dyDescent="0.2">
      <c r="B170" s="9" t="s">
        <v>110</v>
      </c>
      <c r="C170" s="9" t="s">
        <v>119</v>
      </c>
      <c r="D170" s="9"/>
      <c r="E170" s="21" t="s">
        <v>120</v>
      </c>
    </row>
    <row r="171" spans="2:5" x14ac:dyDescent="0.2">
      <c r="B171" s="9" t="s">
        <v>13</v>
      </c>
      <c r="C171" s="9" t="s">
        <v>61</v>
      </c>
      <c r="D171" s="9"/>
      <c r="E171" s="21"/>
    </row>
    <row r="172" spans="2:5" x14ac:dyDescent="0.2">
      <c r="B172" s="9" t="s">
        <v>8</v>
      </c>
      <c r="C172" s="9" t="s">
        <v>59</v>
      </c>
      <c r="D172" s="9"/>
      <c r="E172" s="21" t="s">
        <v>63</v>
      </c>
    </row>
    <row r="173" spans="2:5" x14ac:dyDescent="0.2">
      <c r="B173" s="19" t="s">
        <v>62</v>
      </c>
      <c r="C173" s="9">
        <v>1</v>
      </c>
    </row>
    <row r="174" spans="2:5" x14ac:dyDescent="0.2">
      <c r="B174" s="19" t="s">
        <v>64</v>
      </c>
      <c r="C174" s="9">
        <v>2</v>
      </c>
    </row>
    <row r="176" spans="2:5" x14ac:dyDescent="0.2">
      <c r="B176" s="5" t="s">
        <v>26</v>
      </c>
      <c r="C176" s="5" t="s">
        <v>27</v>
      </c>
      <c r="D176" s="16"/>
      <c r="E176" s="16" t="s">
        <v>129</v>
      </c>
    </row>
    <row r="177" spans="2:5" x14ac:dyDescent="0.2">
      <c r="B177" s="17" t="s">
        <v>61</v>
      </c>
      <c r="C177" s="17">
        <v>2</v>
      </c>
    </row>
    <row r="178" spans="2:5" x14ac:dyDescent="0.2">
      <c r="B178" s="39" t="s">
        <v>67</v>
      </c>
      <c r="C178" s="39"/>
      <c r="D178" s="39"/>
      <c r="E178" s="39"/>
    </row>
    <row r="179" spans="2:5" x14ac:dyDescent="0.2">
      <c r="B179" s="18"/>
      <c r="C179" s="6" t="s">
        <v>33</v>
      </c>
      <c r="D179" s="6" t="s">
        <v>34</v>
      </c>
      <c r="E179" s="6" t="s">
        <v>35</v>
      </c>
    </row>
    <row r="180" spans="2:5" x14ac:dyDescent="0.2">
      <c r="B180" s="19" t="s">
        <v>36</v>
      </c>
      <c r="C180" s="9" t="s">
        <v>39</v>
      </c>
      <c r="D180" s="9" t="s">
        <v>40</v>
      </c>
      <c r="E180" s="9" t="s">
        <v>38</v>
      </c>
    </row>
    <row r="181" spans="2:5" x14ac:dyDescent="0.2">
      <c r="B181" s="19" t="s">
        <v>41</v>
      </c>
      <c r="C181" s="9"/>
      <c r="D181" s="9"/>
      <c r="E181" s="9"/>
    </row>
    <row r="182" spans="2:5" x14ac:dyDescent="0.2">
      <c r="B182" s="19" t="s">
        <v>42</v>
      </c>
      <c r="C182" s="9"/>
      <c r="D182" s="9" t="s">
        <v>40</v>
      </c>
      <c r="E182" s="9"/>
    </row>
    <row r="183" spans="2:5" x14ac:dyDescent="0.2">
      <c r="B183" s="19" t="s">
        <v>43</v>
      </c>
      <c r="C183" s="9"/>
      <c r="D183" s="9" t="s">
        <v>40</v>
      </c>
      <c r="E183" s="9"/>
    </row>
    <row r="184" spans="2:5" x14ac:dyDescent="0.2">
      <c r="B184" s="19" t="s">
        <v>46</v>
      </c>
      <c r="C184" s="9" t="s">
        <v>47</v>
      </c>
      <c r="D184" s="9"/>
      <c r="E184" s="9"/>
    </row>
    <row r="185" spans="2:5" x14ac:dyDescent="0.2">
      <c r="B185" s="19" t="s">
        <v>48</v>
      </c>
      <c r="C185" s="20"/>
      <c r="D185" s="9" t="s">
        <v>40</v>
      </c>
      <c r="E185" s="9" t="s">
        <v>38</v>
      </c>
    </row>
    <row r="186" spans="2:5" x14ac:dyDescent="0.2">
      <c r="B186" s="19" t="s">
        <v>49</v>
      </c>
      <c r="C186" s="20"/>
      <c r="D186" s="9"/>
      <c r="E186" s="9"/>
    </row>
    <row r="187" spans="2:5" x14ac:dyDescent="0.2">
      <c r="B187" s="39" t="s">
        <v>51</v>
      </c>
      <c r="C187" s="39"/>
      <c r="D187" s="39"/>
    </row>
    <row r="188" spans="2:5" x14ac:dyDescent="0.2">
      <c r="B188" s="6" t="s">
        <v>4</v>
      </c>
      <c r="C188" s="6" t="s">
        <v>26</v>
      </c>
      <c r="D188" s="6" t="s">
        <v>52</v>
      </c>
      <c r="E188" s="6" t="s">
        <v>53</v>
      </c>
    </row>
    <row r="189" spans="2:5" x14ac:dyDescent="0.2">
      <c r="B189" s="9" t="s">
        <v>110</v>
      </c>
      <c r="C189" s="9" t="s">
        <v>119</v>
      </c>
      <c r="D189" s="9"/>
      <c r="E189" s="21" t="s">
        <v>130</v>
      </c>
    </row>
    <row r="190" spans="2:5" x14ac:dyDescent="0.2">
      <c r="B190" s="9" t="s">
        <v>13</v>
      </c>
      <c r="C190" s="9" t="s">
        <v>125</v>
      </c>
      <c r="D190" s="9"/>
      <c r="E190" s="21" t="s">
        <v>135</v>
      </c>
    </row>
    <row r="191" spans="2:5" x14ac:dyDescent="0.2">
      <c r="B191" s="9" t="s">
        <v>15</v>
      </c>
      <c r="C191" s="9" t="s">
        <v>59</v>
      </c>
      <c r="D191" s="9" t="s">
        <v>55</v>
      </c>
      <c r="E191" s="21" t="s">
        <v>73</v>
      </c>
    </row>
    <row r="192" spans="2:5" x14ac:dyDescent="0.2">
      <c r="B192" s="19" t="s">
        <v>62</v>
      </c>
      <c r="C192" s="9">
        <v>2</v>
      </c>
    </row>
    <row r="193" spans="2:5" x14ac:dyDescent="0.2">
      <c r="B193" s="19" t="s">
        <v>64</v>
      </c>
      <c r="C193" s="9">
        <v>2</v>
      </c>
    </row>
    <row r="195" spans="2:5" x14ac:dyDescent="0.2">
      <c r="B195" s="5" t="s">
        <v>26</v>
      </c>
      <c r="C195" s="5" t="s">
        <v>27</v>
      </c>
      <c r="E195" s="16" t="s">
        <v>121</v>
      </c>
    </row>
    <row r="196" spans="2:5" x14ac:dyDescent="0.2">
      <c r="B196" s="17" t="s">
        <v>119</v>
      </c>
      <c r="C196" s="17">
        <v>1</v>
      </c>
    </row>
    <row r="197" spans="2:5" x14ac:dyDescent="0.2">
      <c r="B197" s="39" t="s">
        <v>32</v>
      </c>
      <c r="C197" s="39"/>
      <c r="D197" s="39"/>
      <c r="E197" s="39"/>
    </row>
    <row r="198" spans="2:5" x14ac:dyDescent="0.2">
      <c r="B198" s="18"/>
      <c r="C198" s="6" t="s">
        <v>33</v>
      </c>
      <c r="D198" s="6" t="s">
        <v>34</v>
      </c>
      <c r="E198" s="6" t="s">
        <v>35</v>
      </c>
    </row>
    <row r="199" spans="2:5" x14ac:dyDescent="0.2">
      <c r="B199" s="19" t="s">
        <v>36</v>
      </c>
      <c r="C199" s="9" t="s">
        <v>55</v>
      </c>
      <c r="D199" s="9" t="s">
        <v>40</v>
      </c>
      <c r="E199" s="9" t="s">
        <v>38</v>
      </c>
    </row>
    <row r="200" spans="2:5" x14ac:dyDescent="0.2">
      <c r="B200" s="19" t="s">
        <v>41</v>
      </c>
      <c r="C200" s="9"/>
      <c r="D200" s="9"/>
      <c r="E200" s="9"/>
    </row>
    <row r="201" spans="2:5" x14ac:dyDescent="0.2">
      <c r="B201" s="19" t="s">
        <v>42</v>
      </c>
      <c r="C201" s="9" t="s">
        <v>55</v>
      </c>
      <c r="D201" s="9"/>
      <c r="E201" s="9"/>
    </row>
    <row r="202" spans="2:5" x14ac:dyDescent="0.2">
      <c r="B202" s="19" t="s">
        <v>43</v>
      </c>
      <c r="C202" s="9" t="s">
        <v>55</v>
      </c>
      <c r="D202" s="9"/>
      <c r="E202" s="9"/>
    </row>
    <row r="203" spans="2:5" x14ac:dyDescent="0.2">
      <c r="B203" s="19" t="s">
        <v>46</v>
      </c>
      <c r="C203" s="9" t="s">
        <v>47</v>
      </c>
      <c r="D203" s="9"/>
      <c r="E203" s="9"/>
    </row>
    <row r="204" spans="2:5" x14ac:dyDescent="0.2">
      <c r="B204" s="19" t="s">
        <v>48</v>
      </c>
      <c r="C204" s="20"/>
      <c r="D204" s="9" t="s">
        <v>40</v>
      </c>
      <c r="E204" s="9" t="s">
        <v>38</v>
      </c>
    </row>
    <row r="205" spans="2:5" x14ac:dyDescent="0.2">
      <c r="B205" s="19" t="s">
        <v>49</v>
      </c>
      <c r="C205" s="20"/>
      <c r="D205" s="9"/>
      <c r="E205" s="9"/>
    </row>
    <row r="206" spans="2:5" x14ac:dyDescent="0.2">
      <c r="B206" s="39" t="s">
        <v>50</v>
      </c>
      <c r="C206" s="39"/>
      <c r="D206" s="39"/>
    </row>
    <row r="207" spans="2:5" x14ac:dyDescent="0.2">
      <c r="B207" s="6" t="s">
        <v>4</v>
      </c>
      <c r="C207" s="6" t="s">
        <v>26</v>
      </c>
      <c r="D207" s="6" t="s">
        <v>52</v>
      </c>
      <c r="E207" s="6" t="s">
        <v>53</v>
      </c>
    </row>
    <row r="208" spans="2:5" x14ac:dyDescent="0.2">
      <c r="B208" s="9" t="s">
        <v>117</v>
      </c>
      <c r="C208" s="9" t="s">
        <v>125</v>
      </c>
      <c r="D208" s="9"/>
      <c r="E208" s="21" t="s">
        <v>131</v>
      </c>
    </row>
    <row r="209" spans="2:5" x14ac:dyDescent="0.2">
      <c r="B209" s="9" t="s">
        <v>13</v>
      </c>
      <c r="C209" s="9" t="s">
        <v>125</v>
      </c>
      <c r="D209" s="9"/>
      <c r="E209" s="21"/>
    </row>
    <row r="210" spans="2:5" x14ac:dyDescent="0.2">
      <c r="B210" s="9" t="s">
        <v>8</v>
      </c>
      <c r="C210" s="9" t="s">
        <v>59</v>
      </c>
      <c r="D210" s="9"/>
      <c r="E210" s="21" t="s">
        <v>63</v>
      </c>
    </row>
    <row r="211" spans="2:5" x14ac:dyDescent="0.2">
      <c r="B211" s="9" t="s">
        <v>15</v>
      </c>
      <c r="C211" s="9" t="s">
        <v>59</v>
      </c>
      <c r="D211" s="9" t="s">
        <v>55</v>
      </c>
      <c r="E211" s="21" t="s">
        <v>73</v>
      </c>
    </row>
    <row r="212" spans="2:5" x14ac:dyDescent="0.2">
      <c r="B212" s="19" t="s">
        <v>62</v>
      </c>
      <c r="C212" s="9">
        <v>3</v>
      </c>
    </row>
    <row r="213" spans="2:5" x14ac:dyDescent="0.2">
      <c r="B213" s="19" t="s">
        <v>64</v>
      </c>
      <c r="C213" s="9">
        <v>2</v>
      </c>
    </row>
    <row r="215" spans="2:5" x14ac:dyDescent="0.2">
      <c r="B215" s="38" t="s">
        <v>26</v>
      </c>
      <c r="C215" s="38" t="s">
        <v>27</v>
      </c>
      <c r="E215" s="16" t="s">
        <v>126</v>
      </c>
    </row>
    <row r="216" spans="2:5" x14ac:dyDescent="0.2">
      <c r="B216" s="17" t="s">
        <v>125</v>
      </c>
      <c r="C216" s="17" t="s">
        <v>66</v>
      </c>
    </row>
    <row r="217" spans="2:5" x14ac:dyDescent="0.2">
      <c r="B217" s="39" t="s">
        <v>32</v>
      </c>
      <c r="C217" s="39"/>
      <c r="D217" s="39"/>
      <c r="E217" s="39"/>
    </row>
    <row r="218" spans="2:5" x14ac:dyDescent="0.2">
      <c r="B218" s="18"/>
      <c r="C218" s="6" t="s">
        <v>33</v>
      </c>
      <c r="D218" s="6" t="s">
        <v>34</v>
      </c>
      <c r="E218" s="6" t="s">
        <v>35</v>
      </c>
    </row>
    <row r="219" spans="2:5" x14ac:dyDescent="0.2">
      <c r="B219" s="19" t="s">
        <v>36</v>
      </c>
      <c r="C219" s="9" t="s">
        <v>55</v>
      </c>
      <c r="D219" s="9" t="s">
        <v>69</v>
      </c>
      <c r="E219" s="9" t="s">
        <v>38</v>
      </c>
    </row>
    <row r="220" spans="2:5" x14ac:dyDescent="0.2">
      <c r="B220" s="19" t="s">
        <v>41</v>
      </c>
      <c r="C220" s="9"/>
      <c r="D220" s="9"/>
      <c r="E220" s="9"/>
    </row>
    <row r="221" spans="2:5" x14ac:dyDescent="0.2">
      <c r="B221" s="19" t="s">
        <v>42</v>
      </c>
      <c r="C221" s="9" t="s">
        <v>55</v>
      </c>
      <c r="D221" s="9"/>
      <c r="E221" s="9"/>
    </row>
    <row r="222" spans="2:5" x14ac:dyDescent="0.2">
      <c r="B222" s="19" t="s">
        <v>43</v>
      </c>
      <c r="C222" s="9" t="s">
        <v>55</v>
      </c>
      <c r="D222" s="9"/>
      <c r="E222" s="9"/>
    </row>
    <row r="223" spans="2:5" x14ac:dyDescent="0.2">
      <c r="B223" s="19" t="s">
        <v>46</v>
      </c>
      <c r="C223" s="9" t="s">
        <v>47</v>
      </c>
      <c r="D223" s="9"/>
      <c r="E223" s="9"/>
    </row>
    <row r="224" spans="2:5" x14ac:dyDescent="0.2">
      <c r="B224" s="19" t="s">
        <v>48</v>
      </c>
      <c r="C224" s="20"/>
      <c r="D224" s="9" t="s">
        <v>69</v>
      </c>
      <c r="E224" s="9" t="s">
        <v>38</v>
      </c>
    </row>
    <row r="225" spans="2:5" x14ac:dyDescent="0.2">
      <c r="B225" s="19" t="s">
        <v>49</v>
      </c>
      <c r="C225" s="20"/>
      <c r="D225" s="9"/>
      <c r="E225" s="9"/>
    </row>
    <row r="226" spans="2:5" x14ac:dyDescent="0.2">
      <c r="B226" s="39" t="s">
        <v>50</v>
      </c>
      <c r="C226" s="39"/>
      <c r="D226" s="39"/>
    </row>
    <row r="227" spans="2:5" x14ac:dyDescent="0.2">
      <c r="B227" s="6" t="s">
        <v>4</v>
      </c>
      <c r="C227" s="6" t="s">
        <v>26</v>
      </c>
      <c r="D227" s="6" t="s">
        <v>52</v>
      </c>
      <c r="E227" s="6" t="s">
        <v>53</v>
      </c>
    </row>
    <row r="228" spans="2:5" x14ac:dyDescent="0.2">
      <c r="B228" s="9" t="s">
        <v>15</v>
      </c>
      <c r="C228" s="9" t="s">
        <v>60</v>
      </c>
      <c r="D228" s="9"/>
      <c r="E228" s="21"/>
    </row>
    <row r="229" spans="2:5" x14ac:dyDescent="0.2">
      <c r="B229" s="19" t="s">
        <v>62</v>
      </c>
      <c r="C229" s="9">
        <v>3</v>
      </c>
    </row>
    <row r="230" spans="2:5" x14ac:dyDescent="0.2">
      <c r="B230" s="19" t="s">
        <v>64</v>
      </c>
      <c r="C230" s="9">
        <v>2</v>
      </c>
    </row>
    <row r="237" spans="2:5" ht="12" customHeight="1" x14ac:dyDescent="0.2"/>
  </sheetData>
  <sheetProtection selectLockedCells="1" selectUnlockedCells="1"/>
  <mergeCells count="24">
    <mergeCell ref="C5:D6"/>
    <mergeCell ref="B5:B6"/>
    <mergeCell ref="B197:E197"/>
    <mergeCell ref="B187:D187"/>
    <mergeCell ref="B63:E63"/>
    <mergeCell ref="B14:D14"/>
    <mergeCell ref="C7:D8"/>
    <mergeCell ref="B7:B8"/>
    <mergeCell ref="B217:E217"/>
    <mergeCell ref="B226:D226"/>
    <mergeCell ref="F2:J2"/>
    <mergeCell ref="B206:D206"/>
    <mergeCell ref="B139:E139"/>
    <mergeCell ref="B159:E159"/>
    <mergeCell ref="B83:E83"/>
    <mergeCell ref="B72:D72"/>
    <mergeCell ref="B92:D92"/>
    <mergeCell ref="B102:E102"/>
    <mergeCell ref="B122:E122"/>
    <mergeCell ref="B111:D111"/>
    <mergeCell ref="B168:D168"/>
    <mergeCell ref="B131:D131"/>
    <mergeCell ref="B148:D148"/>
    <mergeCell ref="B178:E178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6" manualBreakCount="6">
    <brk id="19" max="9" man="1"/>
    <brk id="59" max="16383" man="1"/>
    <brk id="99" max="9" man="1"/>
    <brk id="136" max="9" man="1"/>
    <brk id="175" max="9" man="1"/>
    <brk id="214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opLeftCell="A103" workbookViewId="0">
      <selection sqref="A1:A129"/>
    </sheetView>
  </sheetViews>
  <sheetFormatPr defaultColWidth="11.5703125" defaultRowHeight="12.75" x14ac:dyDescent="0.2"/>
  <cols>
    <col min="1" max="1" width="106.28515625" customWidth="1"/>
  </cols>
  <sheetData>
    <row r="1" spans="1:1" x14ac:dyDescent="0.2">
      <c r="A1" s="22" t="str">
        <f>"&lt;forecast seriesName="&amp;CHAR(34)&amp;Schedules!D2&amp;CHAR(34)&amp;"&gt;"</f>
        <v>&lt;forecast seriesName="Hib"&gt;</v>
      </c>
    </row>
    <row r="2" spans="1:1" x14ac:dyDescent="0.2">
      <c r="A2" s="22" t="str">
        <f>"  &lt;vaccine vaccineName="&amp;CHAR(34)&amp;Schedules!B4&amp;CHAR(34)&amp;" vaccineIds="&amp;CHAR(34)&amp;Schedules!C4&amp;CHAR(34)&amp;"/&gt;"</f>
        <v xml:space="preserve">  &lt;vaccine vaccineName="PRP-OMP" vaccineIds="136, 1350"/&gt;</v>
      </c>
    </row>
    <row r="3" spans="1:1" x14ac:dyDescent="0.2">
      <c r="A3" s="22" t="str">
        <f>"  &lt;vaccine vaccineName="&amp;CHAR(34)&amp;Schedules!B5&amp;CHAR(34)&amp;" vaccineIds="&amp;CHAR(34)&amp;Schedules!C5&amp;CHAR(34)&amp;"/&gt;"</f>
        <v xml:space="preserve">  &lt;vaccine vaccineName="Series Dose" vaccineIds="128, 1320, 1330, 1340, 136, 1350, 115, 121, 142, 213"/&gt;</v>
      </c>
    </row>
    <row r="4" spans="1:1" x14ac:dyDescent="0.2">
      <c r="A4" s="22" t="str">
        <f>"  &lt;vaccine vaccineName="&amp;CHAR(34)&amp;Schedules!B7&amp;CHAR(34)&amp;" vaccineIds="&amp;CHAR(34)&amp;Schedules!C7&amp;CHAR(34)&amp;"/&gt;"</f>
        <v xml:space="preserve">  &lt;vaccine vaccineName="Booster Dose" vaccineIds="128, 1330, 1340, 136, 1350, 113, 121, 1320, 115, 121, 213"/&gt;</v>
      </c>
    </row>
    <row r="5" spans="1:1" x14ac:dyDescent="0.2">
      <c r="A5" s="22" t="str">
        <f>"  &lt;vaccine vaccineName="&amp;CHAR(34)&amp;Schedules!B9&amp;CHAR(34)&amp;" vaccineIds="&amp;CHAR(34)&amp;Schedules!C9&amp;CHAR(34)&amp;"/&gt;"</f>
        <v xml:space="preserve">  &lt;vaccine vaccineName="TriHIBit" vaccineIds="113"/&gt;</v>
      </c>
    </row>
    <row r="6" spans="1:1" x14ac:dyDescent="0.2">
      <c r="A6" s="22" t="str">
        <f>"  &lt;vaccine vaccineName="&amp;CHAR(34)&amp;Schedules!B10&amp;CHAR(34)&amp;" vaccineIds="&amp;CHAR(34)&amp;Schedules!C10&amp;CHAR(34)&amp;"/&gt;"</f>
        <v xml:space="preserve">  &lt;vaccine vaccineName="7 Months Old" vaccineIds="-7"/&gt;</v>
      </c>
    </row>
    <row r="7" spans="1:1" x14ac:dyDescent="0.2">
      <c r="A7" s="22" t="str">
        <f>"  &lt;vaccine vaccineName="&amp;CHAR(34)&amp;Schedules!B11&amp;CHAR(34)&amp;" vaccineIds="&amp;CHAR(34)&amp;Schedules!C11&amp;CHAR(34)&amp;"/&gt;"</f>
        <v xml:space="preserve">  &lt;vaccine vaccineName="12 Months Old" vaccineIds="-12"/&gt;</v>
      </c>
    </row>
    <row r="8" spans="1:1" x14ac:dyDescent="0.2">
      <c r="A8" s="22" t="str">
        <f>"  &lt;vaccine vaccineName="&amp;CHAR(34)&amp;Schedules!B12&amp;CHAR(34)&amp;" vaccineIds="&amp;CHAR(34)&amp;Schedules!C12&amp;CHAR(34)&amp;"/&gt;"</f>
        <v xml:space="preserve">  &lt;vaccine vaccineName="15 Months Old" vaccineIds="-15"/&gt;</v>
      </c>
    </row>
    <row r="9" spans="1:1" x14ac:dyDescent="0.2">
      <c r="A9" s="22" t="str">
        <f>"  &lt;transition name="&amp;CHAR(34)&amp;Schedules!B16&amp;CHAR(34)&amp;" age="&amp;CHAR(34)&amp;Schedules!C16&amp;CHAR(34)&amp;" vaccineId="&amp;CHAR(34)&amp;Schedules!D16&amp;CHAR(34)&amp;"/&gt;"</f>
        <v xml:space="preserve">  &lt;transition name="7 Months Old" age="7 months -4 d" vaccineId="-7"/&gt;</v>
      </c>
    </row>
    <row r="10" spans="1:1" x14ac:dyDescent="0.2">
      <c r="A10" s="22" t="str">
        <f>"  &lt;transition name="&amp;CHAR(34)&amp;Schedules!B17&amp;CHAR(34)&amp;" age="&amp;CHAR(34)&amp;Schedules!C17&amp;CHAR(34)&amp;" vaccineId="&amp;CHAR(34)&amp;Schedules!D17&amp;CHAR(34)&amp;"/&gt;"</f>
        <v xml:space="preserve">  &lt;transition name="12 Months Old" age="12 months -4 d" vaccineId="-12"/&gt;</v>
      </c>
    </row>
    <row r="11" spans="1:1" x14ac:dyDescent="0.2">
      <c r="A11" s="22" t="str">
        <f>"  &lt;transition name="&amp;CHAR(34)&amp;Schedules!B18&amp;CHAR(34)&amp;" age="&amp;CHAR(34)&amp;Schedules!C18&amp;CHAR(34)&amp;" vaccineId="&amp;CHAR(34)&amp;Schedules!D18&amp;CHAR(34)&amp;"/&gt;"</f>
        <v xml:space="preserve">  &lt;transition name="15 Months Old" age="15 months -4 d" vaccineId="-15"/&gt;</v>
      </c>
    </row>
    <row r="12" spans="1:1" x14ac:dyDescent="0.2">
      <c r="A12" s="23" t="str">
        <f>"  &lt;schedule scheduleName="&amp;CHAR(34)&amp;Schedules!B62&amp;CHAR(34)&amp;" dose="&amp;CHAR(34)&amp;Schedules!C62&amp;CHAR(34)&amp;" indication="&amp;CHAR(34)&amp;Schedules!D62&amp;CHAR(34)&amp;" label="&amp;CHAR(34)&amp;Schedules!E61&amp;CHAR(34)&amp;"&gt;"</f>
        <v xml:space="preserve">  &lt;schedule scheduleName="P1" dose="1" indication="BIRTH" label="2 months"&gt;</v>
      </c>
    </row>
    <row r="13" spans="1:1" x14ac:dyDescent="0.2">
      <c r="A13" s="22" t="str">
        <f>"    &lt;pos row="&amp;CHAR(34)&amp;Schedules!C79&amp;CHAR(34)&amp;" column="&amp;CHAR(34)&amp;Schedules!C78&amp;CHAR(34)&amp;"/&gt;"</f>
        <v xml:space="preserve">    &lt;pos row="1" column="1"/&gt;</v>
      </c>
    </row>
    <row r="14" spans="1:1" x14ac:dyDescent="0.2">
      <c r="A14" s="23" t="str">
        <f>"    &lt;valid age="&amp;CHAR(34)&amp;Schedules!C65&amp;CHAR(34)&amp;" interval="&amp;CHAR(34)&amp;Schedules!D65&amp;CHAR(34)&amp;" grace="&amp;CHAR(34)&amp;Schedules!E65&amp;CHAR(34)&amp;"/&gt;"</f>
        <v xml:space="preserve">    &lt;valid age="6 weeks" interval="" grace="4 days"/&gt;</v>
      </c>
    </row>
    <row r="15" spans="1:1" x14ac:dyDescent="0.2">
      <c r="A15" s="23" t="str">
        <f>"    &lt;early age="&amp;CHAR(34)&amp;Schedules!C66&amp;CHAR(34)&amp;" interval="&amp;CHAR(34)&amp;Schedules!D66&amp;CHAR(34)&amp;" grace="&amp;CHAR(34)&amp;Schedules!E66&amp;CHAR(34)&amp;"/&gt;"</f>
        <v xml:space="preserve">    &lt;early age="6 weeks" interval="" grace=""/&gt;</v>
      </c>
    </row>
    <row r="16" spans="1:1" x14ac:dyDescent="0.2">
      <c r="A16" s="23" t="str">
        <f>"    &lt;due age="&amp;CHAR(34)&amp;Schedules!C67&amp;CHAR(34)&amp;" interval="&amp;CHAR(34)&amp;Schedules!D67&amp;CHAR(34)&amp;" grace="&amp;CHAR(34)&amp;Schedules!E67&amp;CHAR(34)&amp;"/&gt;"</f>
        <v xml:space="preserve">    &lt;due age="2 months" interval="" grace=""/&gt;</v>
      </c>
    </row>
    <row r="17" spans="1:1" x14ac:dyDescent="0.2">
      <c r="A17" s="23" t="str">
        <f>"    &lt;overdue age="&amp;CHAR(34)&amp;Schedules!C68&amp;CHAR(34)&amp;" interval="&amp;CHAR(34)&amp;Schedules!D68&amp;CHAR(34)&amp;" grace="&amp;CHAR(34)&amp;Schedules!E68&amp;CHAR(34)&amp;"/&gt;"</f>
        <v xml:space="preserve">    &lt;overdue age="3 months" interval="" grace=""/&gt;</v>
      </c>
    </row>
    <row r="18" spans="1:1" x14ac:dyDescent="0.2">
      <c r="A18" s="23" t="str">
        <f>"    &lt;finished age="&amp;CHAR(34)&amp;Schedules!C69&amp;CHAR(34)&amp;" interval="&amp;CHAR(34)&amp;Schedules!D69&amp;CHAR(34)&amp;" grace="&amp;CHAR(34)&amp;Schedules!E69&amp;CHAR(34)&amp;"/&gt;"</f>
        <v xml:space="preserve">    &lt;finished age="5 years" interval="" grace=""/&gt;</v>
      </c>
    </row>
    <row r="19" spans="1:1" x14ac:dyDescent="0.2">
      <c r="A19" s="23" t="str">
        <f>"    &lt;after-invalid interval="&amp;CHAR(34)&amp;Schedules!D70&amp;CHAR(34)&amp;" grace="&amp;CHAR(34)&amp;Schedules!E70&amp;CHAR(34)&amp;"/&gt;"</f>
        <v xml:space="preserve">    &lt;after-invalid interval="0 days" grace=""/&gt;</v>
      </c>
    </row>
    <row r="20" spans="1:1" x14ac:dyDescent="0.2">
      <c r="A20" s="23" t="str">
        <f>"    &lt;before-previous interval="&amp;CHAR(34)&amp;Schedules!D71&amp;CHAR(34)&amp;"/&gt;"</f>
        <v xml:space="preserve">    &lt;before-previous interval=""/&gt;</v>
      </c>
    </row>
    <row r="21" spans="1:1" x14ac:dyDescent="0.2">
      <c r="A21" s="23" t="str">
        <f>"    &lt;indicate vaccineName="&amp;CHAR(34)&amp;Schedules!B74&amp;CHAR(34)&amp;" schedule="&amp;CHAR(34)&amp;Schedules!C74&amp;CHAR(34)&amp;" age="&amp;CHAR(34)&amp;Schedules!D74&amp;CHAR(34)&amp;" reason="&amp;CHAR(34)&amp;Schedules!E74&amp;CHAR(34)&amp;"/&gt;"</f>
        <v xml:space="preserve">    &lt;indicate vaccineName="7 Months Old" schedule="C1" age="" reason="Did not receive first dose before 7 months of age, switching to 3 dose schedule."/&gt;</v>
      </c>
    </row>
    <row r="22" spans="1:1" x14ac:dyDescent="0.2">
      <c r="A22" s="23" t="str">
        <f>"    &lt;indicate vaccineName="&amp;CHAR(34)&amp;Schedules!B75&amp;CHAR(34)&amp;" schedule="&amp;CHAR(34)&amp;Schedules!C75&amp;CHAR(34)&amp;" age="&amp;CHAR(34)&amp;Schedules!D75&amp;CHAR(34)&amp;" reason="&amp;CHAR(34)&amp;Schedules!E75&amp;CHAR(34)&amp;"/&gt;"</f>
        <v xml:space="preserve">    &lt;indicate vaccineName="PRP-OMP" schedule="R2" age="" reason="Switching to 3 dose PRP-OMP schedule."/&gt;</v>
      </c>
    </row>
    <row r="23" spans="1:1" x14ac:dyDescent="0.2">
      <c r="A23" s="23" t="str">
        <f>"    &lt;indicate vaccineName="&amp;CHAR(34)&amp;Schedules!B76&amp;CHAR(34)&amp;" schedule="&amp;CHAR(34)&amp;Schedules!C76&amp;CHAR(34)&amp;" age="&amp;CHAR(34)&amp;Schedules!D76&amp;CHAR(34)&amp;" reason="&amp;CHAR(34)&amp;Schedules!E76&amp;CHAR(34)&amp;"/&gt;"</f>
        <v xml:space="preserve">    &lt;indicate vaccineName="Series Dose" schedule="P2" age="" reason=""/&gt;</v>
      </c>
    </row>
    <row r="24" spans="1:1" x14ac:dyDescent="0.2">
      <c r="A24" s="23" t="str">
        <f>"    &lt;indicate vaccineName="&amp;CHAR(34)&amp;Schedules!B77&amp;CHAR(34)&amp;" schedule="&amp;CHAR(34)&amp;Schedules!C77&amp;CHAR(34)&amp;" age="&amp;CHAR(34)&amp;Schedules!D77&amp;CHAR(34)&amp;" reason="&amp;CHAR(34)&amp;Schedules!E77&amp;CHAR(34)&amp;"/&gt;"</f>
        <v xml:space="preserve">    &lt;indicate vaccineName="TriHIBit" schedule="INVALID" age="" reason="TriHIBit invalid as first dose."/&gt;</v>
      </c>
    </row>
    <row r="25" spans="1:1" x14ac:dyDescent="0.2">
      <c r="A25" s="23" t="str">
        <f>"  &lt;/schedule&gt;"</f>
        <v xml:space="preserve">  &lt;/schedule&gt;</v>
      </c>
    </row>
    <row r="26" spans="1:1" x14ac:dyDescent="0.2">
      <c r="A26" s="23" t="str">
        <f>"  &lt;schedule scheduleName="&amp;CHAR(34)&amp;Schedules!B82&amp;CHAR(34)&amp;" dose="&amp;CHAR(34)&amp;Schedules!C82&amp;CHAR(34)&amp;" indication="&amp;CHAR(34)&amp;Schedules!D82&amp;CHAR(34)&amp;" label="&amp;CHAR(34)&amp;Schedules!E81&amp;CHAR(34)&amp;"&gt;"</f>
        <v xml:space="preserve">  &lt;schedule scheduleName="P2" dose="2" indication="" label="4 months"&gt;</v>
      </c>
    </row>
    <row r="27" spans="1:1" x14ac:dyDescent="0.2">
      <c r="A27" s="22" t="str">
        <f>"    &lt;pos row="&amp;CHAR(34)&amp;Schedules!C98&amp;CHAR(34)&amp;" column="&amp;CHAR(34)&amp;Schedules!C97&amp;CHAR(34)&amp;"/&gt;"</f>
        <v xml:space="preserve">    &lt;pos row="1" column="2"/&gt;</v>
      </c>
    </row>
    <row r="28" spans="1:1" x14ac:dyDescent="0.2">
      <c r="A28" s="23" t="str">
        <f>"    &lt;valid age="&amp;CHAR(34)&amp;Schedules!C85&amp;CHAR(34)&amp;" interval="&amp;CHAR(34)&amp;Schedules!D85&amp;CHAR(34)&amp;" grace="&amp;CHAR(34)&amp;Schedules!E85&amp;CHAR(34)&amp;"/&gt;"</f>
        <v xml:space="preserve">    &lt;valid age="10 weeks" interval="4 weeks" grace="4 days"/&gt;</v>
      </c>
    </row>
    <row r="29" spans="1:1" x14ac:dyDescent="0.2">
      <c r="A29" s="23" t="str">
        <f>"    &lt;early age="&amp;CHAR(34)&amp;Schedules!C86&amp;CHAR(34)&amp;" interval="&amp;CHAR(34)&amp;Schedules!D86&amp;CHAR(34)&amp;" grace="&amp;CHAR(34)&amp;Schedules!E86&amp;CHAR(34)&amp;"/&gt;"</f>
        <v xml:space="preserve">    &lt;early age="" interval="" grace=""/&gt;</v>
      </c>
    </row>
    <row r="30" spans="1:1" x14ac:dyDescent="0.2">
      <c r="A30" s="23" t="str">
        <f>"    &lt;due age="&amp;CHAR(34)&amp;Schedules!C87&amp;CHAR(34)&amp;" interval="&amp;CHAR(34)&amp;Schedules!D87&amp;CHAR(34)&amp;" grace="&amp;CHAR(34)&amp;Schedules!E87&amp;CHAR(34)&amp;"/&gt;"</f>
        <v xml:space="preserve">    &lt;due age="4 months" interval="" grace=""/&gt;</v>
      </c>
    </row>
    <row r="31" spans="1:1" x14ac:dyDescent="0.2">
      <c r="A31" s="23" t="str">
        <f>"    &lt;overdue age="&amp;CHAR(34)&amp;Schedules!C88&amp;CHAR(34)&amp;" interval="&amp;CHAR(34)&amp;Schedules!D88&amp;CHAR(34)&amp;" grace="&amp;CHAR(34)&amp;Schedules!E88&amp;CHAR(34)&amp;"/&gt;"</f>
        <v xml:space="preserve">    &lt;overdue age="5 months" interval="" grace=""/&gt;</v>
      </c>
    </row>
    <row r="32" spans="1:1" x14ac:dyDescent="0.2">
      <c r="A32" s="23" t="str">
        <f>"    &lt;finished age="&amp;CHAR(34)&amp;Schedules!C89&amp;CHAR(34)&amp;" interval="&amp;CHAR(34)&amp;Schedules!D89&amp;CHAR(34)&amp;" grace="&amp;CHAR(34)&amp;Schedules!E89&amp;CHAR(34)&amp;"/&gt;"</f>
        <v xml:space="preserve">    &lt;finished age="5 years" interval="" grace=""/&gt;</v>
      </c>
    </row>
    <row r="33" spans="1:1" x14ac:dyDescent="0.2">
      <c r="A33" s="23" t="str">
        <f>"    &lt;after-invalid interval="&amp;CHAR(34)&amp;Schedules!D90&amp;CHAR(34)&amp;" grace="&amp;CHAR(34)&amp;Schedules!E90&amp;CHAR(34)&amp;"/&gt;"</f>
        <v xml:space="preserve">    &lt;after-invalid interval="4 weeks" grace="4 days"/&gt;</v>
      </c>
    </row>
    <row r="34" spans="1:1" x14ac:dyDescent="0.2">
      <c r="A34" s="23" t="str">
        <f>"    &lt;before-previous interval="&amp;CHAR(34)&amp;Schedules!D91&amp;CHAR(34)&amp;"/&gt;"</f>
        <v xml:space="preserve">    &lt;before-previous interval=""/&gt;</v>
      </c>
    </row>
    <row r="35" spans="1:1" x14ac:dyDescent="0.2">
      <c r="A35" s="23" t="str">
        <f>"    &lt;indicate vaccineName="&amp;CHAR(34)&amp;Schedules!B94&amp;CHAR(34)&amp;" schedule="&amp;CHAR(34)&amp;Schedules!C94&amp;CHAR(34)&amp;" age="&amp;CHAR(34)&amp;Schedules!D94&amp;CHAR(34)&amp;" reason="&amp;CHAR(34)&amp;Schedules!E94&amp;CHAR(34)&amp;"/&gt;"</f>
        <v xml:space="preserve">    &lt;indicate vaccineName="12 Months Old" schedule="D1" age="" reason=""/&gt;</v>
      </c>
    </row>
    <row r="36" spans="1:1" x14ac:dyDescent="0.2">
      <c r="A36" s="23" t="str">
        <f>"    &lt;indicate vaccineName="&amp;CHAR(34)&amp;Schedules!B95&amp;CHAR(34)&amp;" schedule="&amp;CHAR(34)&amp;Schedules!C95&amp;CHAR(34)&amp;" age="&amp;CHAR(34)&amp;Schedules!D95&amp;CHAR(34)&amp;" reason="&amp;CHAR(34)&amp;Schedules!E95&amp;CHAR(34)&amp;"/&gt;"</f>
        <v xml:space="preserve">    &lt;indicate vaccineName="Series Dose" schedule="P3" age="" reason=""/&gt;</v>
      </c>
    </row>
    <row r="37" spans="1:1" x14ac:dyDescent="0.2">
      <c r="A37" s="23" t="str">
        <f>"    &lt;indicate vaccineName="&amp;CHAR(34)&amp;Schedules!B96&amp;CHAR(34)&amp;" schedule="&amp;CHAR(34)&amp;Schedules!C96&amp;CHAR(34)&amp;" age="&amp;CHAR(34)&amp;Schedules!D96&amp;CHAR(34)&amp;" reason="&amp;CHAR(34)&amp;Schedules!E96&amp;CHAR(34)&amp;"/&gt;"</f>
        <v xml:space="preserve">    &lt;indicate vaccineName="Booster Dose" schedule="INVALID" age="" reason=""/&gt;</v>
      </c>
    </row>
    <row r="38" spans="1:1" x14ac:dyDescent="0.2">
      <c r="A38" s="23" t="str">
        <f>"  &lt;/schedule&gt;"</f>
        <v xml:space="preserve">  &lt;/schedule&gt;</v>
      </c>
    </row>
    <row r="39" spans="1:1" x14ac:dyDescent="0.2">
      <c r="A39" s="23" t="str">
        <f>"  &lt;schedule scheduleName="&amp;CHAR(34)&amp;Schedules!B101&amp;CHAR(34)&amp;" dose="&amp;CHAR(34)&amp;Schedules!C101&amp;CHAR(34)&amp;" indication="&amp;CHAR(34)&amp;Schedules!D101&amp;CHAR(34)&amp;" label="&amp;CHAR(34)&amp;Schedules!E100&amp;CHAR(34)&amp;"&gt;"</f>
        <v xml:space="preserve">  &lt;schedule scheduleName="P3" dose="3" indication="" label="6 months"&gt;</v>
      </c>
    </row>
    <row r="40" spans="1:1" x14ac:dyDescent="0.2">
      <c r="A40" s="22" t="str">
        <f>"    &lt;pos row="&amp;CHAR(34)&amp;Schedules!C118&amp;CHAR(34)&amp;" column="&amp;CHAR(34)&amp;Schedules!C117&amp;CHAR(34)&amp;"/&gt;"</f>
        <v xml:space="preserve">    &lt;pos row="1" column="3"/&gt;</v>
      </c>
    </row>
    <row r="41" spans="1:1" x14ac:dyDescent="0.2">
      <c r="A41" s="23" t="str">
        <f>"    &lt;valid age="&amp;CHAR(34)&amp;Schedules!C104&amp;CHAR(34)&amp;" interval="&amp;CHAR(34)&amp;Schedules!D104&amp;CHAR(34)&amp;" grace="&amp;CHAR(34)&amp;Schedules!E104&amp;CHAR(34)&amp;"/&gt;"</f>
        <v xml:space="preserve">    &lt;valid age="14 weeks" interval="4 weeks" grace="4 days"/&gt;</v>
      </c>
    </row>
    <row r="42" spans="1:1" x14ac:dyDescent="0.2">
      <c r="A42" s="23" t="str">
        <f>"    &lt;early age="&amp;CHAR(34)&amp;Schedules!C105&amp;CHAR(34)&amp;" interval="&amp;CHAR(34)&amp;Schedules!D105&amp;CHAR(34)&amp;" grace="&amp;CHAR(34)&amp;Schedules!E105&amp;CHAR(34)&amp;"/&gt;"</f>
        <v xml:space="preserve">    &lt;early age="" interval="" grace=""/&gt;</v>
      </c>
    </row>
    <row r="43" spans="1:1" x14ac:dyDescent="0.2">
      <c r="A43" s="23" t="str">
        <f>"    &lt;due age="&amp;CHAR(34)&amp;Schedules!C106&amp;CHAR(34)&amp;" interval="&amp;CHAR(34)&amp;Schedules!D106&amp;CHAR(34)&amp;" grace="&amp;CHAR(34)&amp;Schedules!E106&amp;CHAR(34)&amp;"/&gt;"</f>
        <v xml:space="preserve">    &lt;due age="6 months" interval="" grace=""/&gt;</v>
      </c>
    </row>
    <row r="44" spans="1:1" x14ac:dyDescent="0.2">
      <c r="A44" s="23" t="str">
        <f>"    &lt;overdue age="&amp;CHAR(34)&amp;Schedules!C107&amp;CHAR(34)&amp;" interval="&amp;CHAR(34)&amp;Schedules!D107&amp;CHAR(34)&amp;" grace="&amp;CHAR(34)&amp;Schedules!E107&amp;CHAR(34)&amp;"/&gt;"</f>
        <v xml:space="preserve">    &lt;overdue age="7 months" interval="" grace=""/&gt;</v>
      </c>
    </row>
    <row r="45" spans="1:1" x14ac:dyDescent="0.2">
      <c r="A45" s="23" t="str">
        <f>"    &lt;finished age="&amp;CHAR(34)&amp;Schedules!C108&amp;CHAR(34)&amp;" interval="&amp;CHAR(34)&amp;Schedules!D108&amp;CHAR(34)&amp;" grace="&amp;CHAR(34)&amp;Schedules!E108&amp;CHAR(34)&amp;"/&gt;"</f>
        <v xml:space="preserve">    &lt;finished age="5 years" interval="" grace=""/&gt;</v>
      </c>
    </row>
    <row r="46" spans="1:1" x14ac:dyDescent="0.2">
      <c r="A46" s="23" t="str">
        <f>"    &lt;after-invalid interval="&amp;CHAR(34)&amp;Schedules!D109&amp;CHAR(34)&amp;" grace="&amp;CHAR(34)&amp;Schedules!E109&amp;CHAR(34)&amp;"/&gt;"</f>
        <v xml:space="preserve">    &lt;after-invalid interval="4 weeks" grace="4 days"/&gt;</v>
      </c>
    </row>
    <row r="47" spans="1:1" x14ac:dyDescent="0.2">
      <c r="A47" s="23" t="str">
        <f>"    &lt;before-previous interval="&amp;CHAR(34)&amp;Schedules!D110&amp;CHAR(34)&amp;"/&gt;"</f>
        <v xml:space="preserve">    &lt;before-previous interval=""/&gt;</v>
      </c>
    </row>
    <row r="48" spans="1:1" x14ac:dyDescent="0.2">
      <c r="A48" s="23" t="str">
        <f>"    &lt;indicate vaccineName="&amp;CHAR(34)&amp;Schedules!B113&amp;CHAR(34)&amp;" schedule="&amp;CHAR(34)&amp;Schedules!C113&amp;CHAR(34)&amp;" age="&amp;CHAR(34)&amp;Schedules!D113&amp;CHAR(34)&amp;" reason="&amp;CHAR(34)&amp;Schedules!E113&amp;CHAR(34)&amp;"/&gt;"</f>
        <v xml:space="preserve">    &lt;indicate vaccineName="12 Months Old" schedule="CB" age="" reason="Did not receive third dose before 12 months of age, now only one more dose needed."/&gt;</v>
      </c>
    </row>
    <row r="49" spans="1:1" x14ac:dyDescent="0.2">
      <c r="A49" s="23" t="str">
        <f>"    &lt;indicate vaccineName="&amp;CHAR(34)&amp;Schedules!B114&amp;CHAR(34)&amp;" schedule="&amp;CHAR(34)&amp;Schedules!C114&amp;CHAR(34)&amp;" age="&amp;CHAR(34)&amp;Schedules!D114&amp;CHAR(34)&amp;" reason="&amp;CHAR(34)&amp;Schedules!E114&amp;CHAR(34)&amp;"/&gt;"</f>
        <v xml:space="preserve">    &lt;indicate vaccineName="Series Dose" schedule="P4" age="" reason=""/&gt;</v>
      </c>
    </row>
    <row r="50" spans="1:1" x14ac:dyDescent="0.2">
      <c r="A50" s="23" t="str">
        <f>"    &lt;indicate vaccineName="&amp;CHAR(34)&amp;Schedules!B115&amp;CHAR(34)&amp;" schedule="&amp;CHAR(34)&amp;Schedules!C115&amp;CHAR(34)&amp;" age="&amp;CHAR(34)&amp;Schedules!D115&amp;CHAR(34)&amp;" reason="&amp;CHAR(34)&amp;Schedules!E115&amp;CHAR(34)&amp;"/&gt;"</f>
        <v xml:space="preserve">    &lt;indicate vaccineName="Booster Dose" schedule="INVALID" age="12 months" reason="Booster dose should not be given before 12 months of age."/&gt;</v>
      </c>
    </row>
    <row r="51" spans="1:1" x14ac:dyDescent="0.2">
      <c r="A51" s="23" t="str">
        <f>"    &lt;indicate vaccineName="&amp;CHAR(34)&amp;Schedules!B116&amp;CHAR(34)&amp;" schedule="&amp;CHAR(34)&amp;Schedules!C116&amp;CHAR(34)&amp;" age="&amp;CHAR(34)&amp;Schedules!D116&amp;CHAR(34)&amp;" reason="&amp;CHAR(34)&amp;Schedules!E116&amp;CHAR(34)&amp;"/&gt;"</f>
        <v xml:space="preserve">    &lt;indicate vaccineName="Booster Dose" schedule="P4" age="" reason=""/&gt;</v>
      </c>
    </row>
    <row r="52" spans="1:1" x14ac:dyDescent="0.2">
      <c r="A52" s="23" t="str">
        <f>"  &lt;/schedule&gt;"</f>
        <v xml:space="preserve">  &lt;/schedule&gt;</v>
      </c>
    </row>
    <row r="53" spans="1:1" x14ac:dyDescent="0.2">
      <c r="A53" s="23" t="str">
        <f>"  &lt;schedule scheduleName="&amp;CHAR(34)&amp;Schedules!B121&amp;CHAR(34)&amp;" dose="&amp;CHAR(34)&amp;Schedules!C121&amp;CHAR(34)&amp;" indication="&amp;CHAR(34)&amp;Schedules!D121&amp;CHAR(34)&amp;" label="&amp;CHAR(34)&amp;Schedules!E120&amp;CHAR(34)&amp;"&gt;"</f>
        <v xml:space="preserve">  &lt;schedule scheduleName="P4" dose="B" indication="" label="12 months"&gt;</v>
      </c>
    </row>
    <row r="54" spans="1:1" x14ac:dyDescent="0.2">
      <c r="A54" s="22" t="str">
        <f>"    &lt;pos row="&amp;CHAR(34)&amp;Schedules!C135&amp;CHAR(34)&amp;" column="&amp;CHAR(34)&amp;Schedules!C134&amp;CHAR(34)&amp;"/&gt;"</f>
        <v xml:space="preserve">    &lt;pos row="1" column="4"/&gt;</v>
      </c>
    </row>
    <row r="55" spans="1:1" x14ac:dyDescent="0.2">
      <c r="A55" s="23" t="str">
        <f>"    &lt;valid age="&amp;CHAR(34)&amp;Schedules!C124&amp;CHAR(34)&amp;" interval="&amp;CHAR(34)&amp;Schedules!D124&amp;CHAR(34)&amp;" grace="&amp;CHAR(34)&amp;Schedules!E124&amp;CHAR(34)&amp;"/&gt;"</f>
        <v xml:space="preserve">    &lt;valid age="12 months" interval="8 weeks" grace="4 days"/&gt;</v>
      </c>
    </row>
    <row r="56" spans="1:1" x14ac:dyDescent="0.2">
      <c r="A56" s="23" t="str">
        <f>"    &lt;early age="&amp;CHAR(34)&amp;Schedules!C125&amp;CHAR(34)&amp;" interval="&amp;CHAR(34)&amp;Schedules!D125&amp;CHAR(34)&amp;" grace="&amp;CHAR(34)&amp;Schedules!E125&amp;CHAR(34)&amp;"/&gt;"</f>
        <v xml:space="preserve">    &lt;early age="" interval="" grace=""/&gt;</v>
      </c>
    </row>
    <row r="57" spans="1:1" x14ac:dyDescent="0.2">
      <c r="A57" s="23" t="str">
        <f>"    &lt;due age="&amp;CHAR(34)&amp;Schedules!C126&amp;CHAR(34)&amp;" interval="&amp;CHAR(34)&amp;Schedules!D126&amp;CHAR(34)&amp;" grace="&amp;CHAR(34)&amp;Schedules!E126&amp;CHAR(34)&amp;"/&gt;"</f>
        <v xml:space="preserve">    &lt;due age="12 months" interval="" grace=""/&gt;</v>
      </c>
    </row>
    <row r="58" spans="1:1" x14ac:dyDescent="0.2">
      <c r="A58" s="23" t="str">
        <f>"    &lt;overdue age="&amp;CHAR(34)&amp;Schedules!C127&amp;CHAR(34)&amp;" interval="&amp;CHAR(34)&amp;Schedules!D127&amp;CHAR(34)&amp;" grace="&amp;CHAR(34)&amp;Schedules!E127&amp;CHAR(34)&amp;"/&gt;"</f>
        <v xml:space="preserve">    &lt;overdue age="16 months" interval="" grace=""/&gt;</v>
      </c>
    </row>
    <row r="59" spans="1:1" x14ac:dyDescent="0.2">
      <c r="A59" s="23" t="str">
        <f>"    &lt;finished age="&amp;CHAR(34)&amp;Schedules!C128&amp;CHAR(34)&amp;" interval="&amp;CHAR(34)&amp;Schedules!D128&amp;CHAR(34)&amp;" grace="&amp;CHAR(34)&amp;Schedules!E128&amp;CHAR(34)&amp;"/&gt;"</f>
        <v xml:space="preserve">    &lt;finished age="5 years" interval="" grace=""/&gt;</v>
      </c>
    </row>
    <row r="60" spans="1:1" x14ac:dyDescent="0.2">
      <c r="A60" s="23" t="str">
        <f>"    &lt;after-invalid interval="&amp;CHAR(34)&amp;Schedules!D129&amp;CHAR(34)&amp;" grace="&amp;CHAR(34)&amp;Schedules!E129&amp;CHAR(34)&amp;"/&gt;"</f>
        <v xml:space="preserve">    &lt;after-invalid interval="8 weeks" grace="4 days"/&gt;</v>
      </c>
    </row>
    <row r="61" spans="1:1" x14ac:dyDescent="0.2">
      <c r="A61" s="23" t="str">
        <f>"    &lt;before-previous interval="&amp;CHAR(34)&amp;Schedules!D130&amp;CHAR(34)&amp;"/&gt;"</f>
        <v xml:space="preserve">    &lt;before-previous interval=""/&gt;</v>
      </c>
    </row>
    <row r="62" spans="1:1" x14ac:dyDescent="0.2">
      <c r="A62" s="23" t="str">
        <f>"    &lt;indicate vaccineName="&amp;CHAR(34)&amp;Schedules!B133&amp;CHAR(34)&amp;" schedule="&amp;CHAR(34)&amp;Schedules!C133&amp;CHAR(34)&amp;" age="&amp;CHAR(34)&amp;Schedules!D133&amp;CHAR(34)&amp;" reason="&amp;CHAR(34)&amp;Schedules!E133&amp;CHAR(34)&amp;"/&gt;"</f>
        <v xml:space="preserve">    &lt;indicate vaccineName="Booster Dose" schedule="COMPLETE" age="" reason=""/&gt;</v>
      </c>
    </row>
    <row r="63" spans="1:1" x14ac:dyDescent="0.2">
      <c r="A63" s="23" t="str">
        <f>"  &lt;/schedule&gt;"</f>
        <v xml:space="preserve">  &lt;/schedule&gt;</v>
      </c>
    </row>
    <row r="64" spans="1:1" x14ac:dyDescent="0.2">
      <c r="A64" s="23" t="str">
        <f>"  &lt;schedule scheduleName="&amp;CHAR(34)&amp;Schedules!B138&amp;CHAR(34)&amp;" dose="&amp;CHAR(34)&amp;Schedules!C138&amp;CHAR(34)&amp;" indication="&amp;CHAR(34)&amp;Schedules!D138&amp;CHAR(34)&amp;" label="&amp;CHAR(34)&amp;Schedules!E137&amp;CHAR(34)&amp;"&gt;"</f>
        <v xml:space="preserve">  &lt;schedule scheduleName="R2" dose="2" indication="" label="4 month PRP-OMP"&gt;</v>
      </c>
    </row>
    <row r="65" spans="1:1" x14ac:dyDescent="0.2">
      <c r="A65" s="22" t="str">
        <f>"    &lt;pos row="&amp;CHAR(34)&amp;Schedules!C155&amp;CHAR(34)&amp;" column="&amp;CHAR(34)&amp;Schedules!C154&amp;CHAR(34)&amp;"/&gt;"</f>
        <v xml:space="preserve">    &lt;pos row="4" column="2"/&gt;</v>
      </c>
    </row>
    <row r="66" spans="1:1" x14ac:dyDescent="0.2">
      <c r="A66" s="23" t="str">
        <f>"    &lt;valid age="&amp;CHAR(34)&amp;Schedules!C141&amp;CHAR(34)&amp;" interval="&amp;CHAR(34)&amp;Schedules!D141&amp;CHAR(34)&amp;" grace="&amp;CHAR(34)&amp;Schedules!E141&amp;CHAR(34)&amp;"/&gt;"</f>
        <v xml:space="preserve">    &lt;valid age="10 weeks" interval="4 weeks" grace="4 days"/&gt;</v>
      </c>
    </row>
    <row r="67" spans="1:1" x14ac:dyDescent="0.2">
      <c r="A67" s="23" t="str">
        <f>"    &lt;early age="&amp;CHAR(34)&amp;Schedules!C142&amp;CHAR(34)&amp;" interval="&amp;CHAR(34)&amp;Schedules!D142&amp;CHAR(34)&amp;" grace="&amp;CHAR(34)&amp;Schedules!E142&amp;CHAR(34)&amp;"/&gt;"</f>
        <v xml:space="preserve">    &lt;early age="" interval="" grace=""/&gt;</v>
      </c>
    </row>
    <row r="68" spans="1:1" x14ac:dyDescent="0.2">
      <c r="A68" s="23" t="str">
        <f>"    &lt;due age="&amp;CHAR(34)&amp;Schedules!C143&amp;CHAR(34)&amp;" interval="&amp;CHAR(34)&amp;Schedules!D143&amp;CHAR(34)&amp;" grace="&amp;CHAR(34)&amp;Schedules!E143&amp;CHAR(34)&amp;"/&gt;"</f>
        <v xml:space="preserve">    &lt;due age="4 months" interval="" grace=""/&gt;</v>
      </c>
    </row>
    <row r="69" spans="1:1" x14ac:dyDescent="0.2">
      <c r="A69" s="23" t="str">
        <f>"    &lt;overdue age="&amp;CHAR(34)&amp;Schedules!C144&amp;CHAR(34)&amp;" interval="&amp;CHAR(34)&amp;Schedules!D144&amp;CHAR(34)&amp;" grace="&amp;CHAR(34)&amp;Schedules!E144&amp;CHAR(34)&amp;"/&gt;"</f>
        <v xml:space="preserve">    &lt;overdue age="5 months" interval="" grace=""/&gt;</v>
      </c>
    </row>
    <row r="70" spans="1:1" x14ac:dyDescent="0.2">
      <c r="A70" s="23" t="str">
        <f>"    &lt;finished age="&amp;CHAR(34)&amp;Schedules!C145&amp;CHAR(34)&amp;" interval="&amp;CHAR(34)&amp;Schedules!D145&amp;CHAR(34)&amp;" grace="&amp;CHAR(34)&amp;Schedules!E145&amp;CHAR(34)&amp;"/&gt;"</f>
        <v xml:space="preserve">    &lt;finished age="5 years" interval="" grace=""/&gt;</v>
      </c>
    </row>
    <row r="71" spans="1:1" x14ac:dyDescent="0.2">
      <c r="A71" s="23" t="str">
        <f>"    &lt;after-invalid interval="&amp;CHAR(34)&amp;Schedules!D146&amp;CHAR(34)&amp;" grace="&amp;CHAR(34)&amp;Schedules!E146&amp;CHAR(34)&amp;"/&gt;"</f>
        <v xml:space="preserve">    &lt;after-invalid interval="4 weeks" grace="4 days"/&gt;</v>
      </c>
    </row>
    <row r="72" spans="1:1" x14ac:dyDescent="0.2">
      <c r="A72" s="23" t="str">
        <f>"    &lt;before-previous interval="&amp;CHAR(34)&amp;Schedules!D147&amp;CHAR(34)&amp;"/&gt;"</f>
        <v xml:space="preserve">    &lt;before-previous interval=""/&gt;</v>
      </c>
    </row>
    <row r="73" spans="1:1" x14ac:dyDescent="0.2">
      <c r="A73" s="23" t="str">
        <f>"    &lt;indicate vaccineName="&amp;CHAR(34)&amp;Schedules!B150&amp;CHAR(34)&amp;" schedule="&amp;CHAR(34)&amp;Schedules!C150&amp;CHAR(34)&amp;" age="&amp;CHAR(34)&amp;Schedules!D150&amp;CHAR(34)&amp;" reason="&amp;CHAR(34)&amp;Schedules!E150&amp;CHAR(34)&amp;"/&gt;"</f>
        <v xml:space="preserve">    &lt;indicate vaccineName="12 Months Old" schedule="D1" age="" reason="Second dose of PRP-OMP not given by 12 months, switching to 3 dose catch-up schedule."/&gt;</v>
      </c>
    </row>
    <row r="74" spans="1:1" x14ac:dyDescent="0.2">
      <c r="A74" s="23" t="str">
        <f>"    &lt;indicate vaccineName="&amp;CHAR(34)&amp;Schedules!B151&amp;CHAR(34)&amp;" schedule="&amp;CHAR(34)&amp;Schedules!C151&amp;CHAR(34)&amp;" age="&amp;CHAR(34)&amp;Schedules!D151&amp;CHAR(34)&amp;" reason="&amp;CHAR(34)&amp;Schedules!E151&amp;CHAR(34)&amp;"/&gt;"</f>
        <v xml:space="preserve">    &lt;indicate vaccineName="PRP-OMP" schedule="P4" age="" reason=""/&gt;</v>
      </c>
    </row>
    <row r="75" spans="1:1" x14ac:dyDescent="0.2">
      <c r="A75" s="23" t="str">
        <f>"    &lt;indicate vaccineName="&amp;CHAR(34)&amp;Schedules!B152&amp;CHAR(34)&amp;" schedule="&amp;CHAR(34)&amp;Schedules!C152&amp;CHAR(34)&amp;" age="&amp;CHAR(34)&amp;Schedules!D152&amp;CHAR(34)&amp;" reason="&amp;CHAR(34)&amp;Schedules!E152&amp;CHAR(34)&amp;"/&gt;"</f>
        <v xml:space="preserve">    &lt;indicate vaccineName="Series Dose" schedule="P3" age="" reason="Did not receive second dose of PMP-OMP, switching back to standard 4 dose schedule."/&gt;</v>
      </c>
    </row>
    <row r="76" spans="1:1" x14ac:dyDescent="0.2">
      <c r="A76" s="23" t="str">
        <f>"    &lt;indicate vaccineName="&amp;CHAR(34)&amp;Schedules!B153&amp;CHAR(34)&amp;" schedule="&amp;CHAR(34)&amp;Schedules!C153&amp;CHAR(34)&amp;" age="&amp;CHAR(34)&amp;Schedules!D153&amp;CHAR(34)&amp;" reason="&amp;CHAR(34)&amp;Schedules!E153&amp;CHAR(34)&amp;"/&gt;"</f>
        <v xml:space="preserve">    &lt;indicate vaccineName="Booster Dose" schedule="INVALID" age="" reason="Booster dose should not be given before 12 months of age."/&gt;</v>
      </c>
    </row>
    <row r="77" spans="1:1" x14ac:dyDescent="0.2">
      <c r="A77" s="23" t="str">
        <f>"  &lt;/schedule&gt;"</f>
        <v xml:space="preserve">  &lt;/schedule&gt;</v>
      </c>
    </row>
    <row r="78" spans="1:1" x14ac:dyDescent="0.2">
      <c r="A78" s="23" t="str">
        <f>"  &lt;schedule scheduleName="&amp;CHAR(34)&amp;Schedules!B158&amp;CHAR(34)&amp;" dose="&amp;CHAR(34)&amp;Schedules!C158&amp;CHAR(34)&amp;" indication="&amp;CHAR(34)&amp;Schedules!D158&amp;CHAR(34)&amp;" label="&amp;CHAR(34)&amp;Schedules!E157&amp;CHAR(34)&amp;"&gt;"</f>
        <v xml:space="preserve">  &lt;schedule scheduleName="C1" dose="1" indication="" label="first 7-11 month catch-up"&gt;</v>
      </c>
    </row>
    <row r="79" spans="1:1" x14ac:dyDescent="0.2">
      <c r="A79" s="22" t="str">
        <f>"    &lt;pos row="&amp;CHAR(34)&amp;Schedules!C174&amp;CHAR(34)&amp;" column="&amp;CHAR(34)&amp;Schedules!C173&amp;CHAR(34)&amp;"/&gt;"</f>
        <v xml:space="preserve">    &lt;pos row="2" column="1"/&gt;</v>
      </c>
    </row>
    <row r="80" spans="1:1" x14ac:dyDescent="0.2">
      <c r="A80" s="23" t="str">
        <f>"    &lt;valid age="&amp;CHAR(34)&amp;Schedules!C161&amp;CHAR(34)&amp;" interval="&amp;CHAR(34)&amp;Schedules!D161&amp;CHAR(34)&amp;" grace="&amp;CHAR(34)&amp;Schedules!E161&amp;CHAR(34)&amp;"/&gt;"</f>
        <v xml:space="preserve">    &lt;valid age="6 weeks" interval="" grace="4 days"/&gt;</v>
      </c>
    </row>
    <row r="81" spans="1:1" x14ac:dyDescent="0.2">
      <c r="A81" s="23" t="str">
        <f>"    &lt;early age="&amp;CHAR(34)&amp;Schedules!C162&amp;CHAR(34)&amp;" interval="&amp;CHAR(34)&amp;Schedules!D162&amp;CHAR(34)&amp;" grace="&amp;CHAR(34)&amp;Schedules!E162&amp;CHAR(34)&amp;"/&gt;"</f>
        <v xml:space="preserve">    &lt;early age="6 weeks" interval="" grace=""/&gt;</v>
      </c>
    </row>
    <row r="82" spans="1:1" x14ac:dyDescent="0.2">
      <c r="A82" s="23" t="str">
        <f>"    &lt;due age="&amp;CHAR(34)&amp;Schedules!C163&amp;CHAR(34)&amp;" interval="&amp;CHAR(34)&amp;Schedules!D163&amp;CHAR(34)&amp;" grace="&amp;CHAR(34)&amp;Schedules!E163&amp;CHAR(34)&amp;"/&gt;"</f>
        <v xml:space="preserve">    &lt;due age="2 months" interval="" grace=""/&gt;</v>
      </c>
    </row>
    <row r="83" spans="1:1" x14ac:dyDescent="0.2">
      <c r="A83" s="23" t="str">
        <f>"    &lt;overdue age="&amp;CHAR(34)&amp;Schedules!C164&amp;CHAR(34)&amp;" interval="&amp;CHAR(34)&amp;Schedules!D164&amp;CHAR(34)&amp;" grace="&amp;CHAR(34)&amp;Schedules!E164&amp;CHAR(34)&amp;"/&gt;"</f>
        <v xml:space="preserve">    &lt;overdue age="3 months" interval="" grace=""/&gt;</v>
      </c>
    </row>
    <row r="84" spans="1:1" x14ac:dyDescent="0.2">
      <c r="A84" s="23" t="str">
        <f>"    &lt;finished age="&amp;CHAR(34)&amp;Schedules!C165&amp;CHAR(34)&amp;" interval="&amp;CHAR(34)&amp;Schedules!D165&amp;CHAR(34)&amp;" grace="&amp;CHAR(34)&amp;Schedules!E165&amp;CHAR(34)&amp;"/&gt;"</f>
        <v xml:space="preserve">    &lt;finished age="5 years" interval="" grace=""/&gt;</v>
      </c>
    </row>
    <row r="85" spans="1:1" x14ac:dyDescent="0.2">
      <c r="A85" s="23" t="str">
        <f>"    &lt;after-invalid interval="&amp;CHAR(34)&amp;Schedules!D166&amp;CHAR(34)&amp;" grace="&amp;CHAR(34)&amp;Schedules!E166&amp;CHAR(34)&amp;"/&gt;"</f>
        <v xml:space="preserve">    &lt;after-invalid interval="0 days" grace=""/&gt;</v>
      </c>
    </row>
    <row r="86" spans="1:1" x14ac:dyDescent="0.2">
      <c r="A86" s="23" t="str">
        <f>"    &lt;before-previous interval="&amp;CHAR(34)&amp;Schedules!D167&amp;CHAR(34)&amp;"/&gt;"</f>
        <v xml:space="preserve">    &lt;before-previous interval=""/&gt;</v>
      </c>
    </row>
    <row r="87" spans="1:1" x14ac:dyDescent="0.2">
      <c r="A87" s="23" t="str">
        <f>"    &lt;indicate vaccineName="&amp;CHAR(34)&amp;Schedules!B170&amp;CHAR(34)&amp;" schedule="&amp;CHAR(34)&amp;Schedules!C170&amp;CHAR(34)&amp;" age="&amp;CHAR(34)&amp;Schedules!D170&amp;CHAR(34)&amp;" reason="&amp;CHAR(34)&amp;Schedules!E170&amp;CHAR(34)&amp;"/&gt;"</f>
        <v xml:space="preserve">    &lt;indicate vaccineName="12 Months Old" schedule="D1" age="" reason="Did not receive first dose before 12 months of age, switching to 2 dose schedule."/&gt;</v>
      </c>
    </row>
    <row r="88" spans="1:1" x14ac:dyDescent="0.2">
      <c r="A88" s="23" t="str">
        <f>"    &lt;indicate vaccineName="&amp;CHAR(34)&amp;Schedules!B171&amp;CHAR(34)&amp;" schedule="&amp;CHAR(34)&amp;Schedules!C171&amp;CHAR(34)&amp;" age="&amp;CHAR(34)&amp;Schedules!D171&amp;CHAR(34)&amp;" reason="&amp;CHAR(34)&amp;Schedules!E171&amp;CHAR(34)&amp;"/&gt;"</f>
        <v xml:space="preserve">    &lt;indicate vaccineName="Series Dose" schedule="C2" age="" reason=""/&gt;</v>
      </c>
    </row>
    <row r="89" spans="1:1" x14ac:dyDescent="0.2">
      <c r="A89" s="23" t="str">
        <f>"    &lt;indicate vaccineName="&amp;CHAR(34)&amp;Schedules!B172&amp;CHAR(34)&amp;" schedule="&amp;CHAR(34)&amp;Schedules!C172&amp;CHAR(34)&amp;" age="&amp;CHAR(34)&amp;Schedules!D172&amp;CHAR(34)&amp;" reason="&amp;CHAR(34)&amp;Schedules!E172&amp;CHAR(34)&amp;"/&gt;"</f>
        <v xml:space="preserve">    &lt;indicate vaccineName="TriHIBit" schedule="INVALID" age="" reason="TriHIBit invalid as first dose."/&gt;</v>
      </c>
    </row>
    <row r="90" spans="1:1" x14ac:dyDescent="0.2">
      <c r="A90" s="23" t="str">
        <f>"  &lt;/schedule&gt;"</f>
        <v xml:space="preserve">  &lt;/schedule&gt;</v>
      </c>
    </row>
    <row r="91" spans="1:1" x14ac:dyDescent="0.2">
      <c r="A91" s="23" t="str">
        <f>"  &lt;schedule scheduleName="&amp;CHAR(34)&amp;Schedules!B177&amp;CHAR(34)&amp;" dose="&amp;CHAR(34)&amp;Schedules!C177&amp;CHAR(34)&amp;" indication="&amp;CHAR(34)&amp;Schedules!D177&amp;CHAR(34)&amp;" label="&amp;CHAR(34)&amp;Schedules!E176&amp;CHAR(34)&amp;"&gt;"</f>
        <v xml:space="preserve">  &lt;schedule scheduleName="C2" dose="2" indication="" label="second 7-11 month catch-up"&gt;</v>
      </c>
    </row>
    <row r="92" spans="1:1" x14ac:dyDescent="0.2">
      <c r="A92" s="22" t="str">
        <f>"    &lt;pos row="&amp;CHAR(34)&amp;Schedules!C193&amp;CHAR(34)&amp;" column="&amp;CHAR(34)&amp;Schedules!C192&amp;CHAR(34)&amp;"/&gt;"</f>
        <v xml:space="preserve">    &lt;pos row="2" column="2"/&gt;</v>
      </c>
    </row>
    <row r="93" spans="1:1" x14ac:dyDescent="0.2">
      <c r="A93" s="23" t="str">
        <f>"    &lt;valid age="&amp;CHAR(34)&amp;Schedules!C180&amp;CHAR(34)&amp;" interval="&amp;CHAR(34)&amp;Schedules!D180&amp;CHAR(34)&amp;" grace="&amp;CHAR(34)&amp;Schedules!E180&amp;CHAR(34)&amp;"/&gt;"</f>
        <v xml:space="preserve">    &lt;valid age="10 weeks" interval="4 weeks" grace="4 days"/&gt;</v>
      </c>
    </row>
    <row r="94" spans="1:1" x14ac:dyDescent="0.2">
      <c r="A94" s="23" t="str">
        <f>"    &lt;early age="&amp;CHAR(34)&amp;Schedules!C181&amp;CHAR(34)&amp;" interval="&amp;CHAR(34)&amp;Schedules!D181&amp;CHAR(34)&amp;" grace="&amp;CHAR(34)&amp;Schedules!E181&amp;CHAR(34)&amp;"/&gt;"</f>
        <v xml:space="preserve">    &lt;early age="" interval="" grace=""/&gt;</v>
      </c>
    </row>
    <row r="95" spans="1:1" x14ac:dyDescent="0.2">
      <c r="A95" s="23" t="str">
        <f>"    &lt;due age="&amp;CHAR(34)&amp;Schedules!C182&amp;CHAR(34)&amp;" interval="&amp;CHAR(34)&amp;Schedules!D182&amp;CHAR(34)&amp;" grace="&amp;CHAR(34)&amp;Schedules!E182&amp;CHAR(34)&amp;"/&gt;"</f>
        <v xml:space="preserve">    &lt;due age="" interval="4 weeks" grace=""/&gt;</v>
      </c>
    </row>
    <row r="96" spans="1:1" x14ac:dyDescent="0.2">
      <c r="A96" s="23" t="str">
        <f>"    &lt;overdue age="&amp;CHAR(34)&amp;Schedules!C183&amp;CHAR(34)&amp;" interval="&amp;CHAR(34)&amp;Schedules!D183&amp;CHAR(34)&amp;" grace="&amp;CHAR(34)&amp;Schedules!E183&amp;CHAR(34)&amp;"/&gt;"</f>
        <v xml:space="preserve">    &lt;overdue age="" interval="4 weeks" grace=""/&gt;</v>
      </c>
    </row>
    <row r="97" spans="1:1" x14ac:dyDescent="0.2">
      <c r="A97" s="23" t="str">
        <f>"    &lt;finished age="&amp;CHAR(34)&amp;Schedules!C184&amp;CHAR(34)&amp;" interval="&amp;CHAR(34)&amp;Schedules!D184&amp;CHAR(34)&amp;" grace="&amp;CHAR(34)&amp;Schedules!E184&amp;CHAR(34)&amp;"/&gt;"</f>
        <v xml:space="preserve">    &lt;finished age="5 years" interval="" grace=""/&gt;</v>
      </c>
    </row>
    <row r="98" spans="1:1" x14ac:dyDescent="0.2">
      <c r="A98" s="23" t="str">
        <f>"    &lt;after-invalid interval="&amp;CHAR(34)&amp;Schedules!D185&amp;CHAR(34)&amp;" grace="&amp;CHAR(34)&amp;Schedules!E185&amp;CHAR(34)&amp;"/&gt;"</f>
        <v xml:space="preserve">    &lt;after-invalid interval="4 weeks" grace="4 days"/&gt;</v>
      </c>
    </row>
    <row r="99" spans="1:1" x14ac:dyDescent="0.2">
      <c r="A99" s="23" t="str">
        <f>"    &lt;before-previous interval="&amp;CHAR(34)&amp;Schedules!D186&amp;CHAR(34)&amp;"/&gt;"</f>
        <v xml:space="preserve">    &lt;before-previous interval=""/&gt;</v>
      </c>
    </row>
    <row r="100" spans="1:1" x14ac:dyDescent="0.2">
      <c r="A100" s="23" t="str">
        <f>"    &lt;indicate vaccineName="&amp;CHAR(34)&amp;Schedules!B189&amp;CHAR(34)&amp;" schedule="&amp;CHAR(34)&amp;Schedules!C189&amp;CHAR(34)&amp;" age="&amp;CHAR(34)&amp;Schedules!D189&amp;CHAR(34)&amp;" reason="&amp;CHAR(34)&amp;Schedules!E189&amp;CHAR(34)&amp;"/&gt;"</f>
        <v xml:space="preserve">    &lt;indicate vaccineName="12 Months Old" schedule="D1" age="" reason="Did not receive second dose by 12 months of age, next dose due immediately."/&gt;</v>
      </c>
    </row>
    <row r="101" spans="1:1" x14ac:dyDescent="0.2">
      <c r="A101" s="23" t="str">
        <f>"    &lt;indicate vaccineName="&amp;CHAR(34)&amp;Schedules!B190&amp;CHAR(34)&amp;" schedule="&amp;CHAR(34)&amp;Schedules!C190&amp;CHAR(34)&amp;" age="&amp;CHAR(34)&amp;Schedules!D190&amp;CHAR(34)&amp;" reason="&amp;CHAR(34)&amp;Schedules!E190&amp;CHAR(34)&amp;"/&gt;"</f>
        <v xml:space="preserve">    &lt;indicate vaccineName="Series Dose" schedule="CB" age="" reason="Received 2nd dose at 15 months of age or older, one more dose needed."/&gt;</v>
      </c>
    </row>
    <row r="102" spans="1:1" x14ac:dyDescent="0.2">
      <c r="A102" s="23" t="str">
        <f>"    &lt;indicate vaccineName="&amp;CHAR(34)&amp;Schedules!B191&amp;CHAR(34)&amp;" schedule="&amp;CHAR(34)&amp;Schedules!C191&amp;CHAR(34)&amp;" age="&amp;CHAR(34)&amp;Schedules!D191&amp;CHAR(34)&amp;" reason="&amp;CHAR(34)&amp;Schedules!E191&amp;CHAR(34)&amp;"/&gt;"</f>
        <v xml:space="preserve">    &lt;indicate vaccineName="Booster Dose" schedule="INVALID" age="12 months" reason="Booster dose should not be given before 12 months of age."/&gt;</v>
      </c>
    </row>
    <row r="103" spans="1:1" x14ac:dyDescent="0.2">
      <c r="A103" s="23" t="str">
        <f>"  &lt;/schedule&gt;"</f>
        <v xml:space="preserve">  &lt;/schedule&gt;</v>
      </c>
    </row>
    <row r="104" spans="1:1" x14ac:dyDescent="0.2">
      <c r="A104" s="23" t="str">
        <f>"  &lt;schedule scheduleName="&amp;CHAR(34)&amp;Schedules!B196&amp;CHAR(34)&amp;" dose="&amp;CHAR(34)&amp;Schedules!C196&amp;CHAR(34)&amp;" indication="&amp;CHAR(34)&amp;Schedules!D196&amp;CHAR(34)&amp;" label="&amp;CHAR(34)&amp;Schedules!E195&amp;CHAR(34)&amp;"&gt;"</f>
        <v xml:space="preserve">  &lt;schedule scheduleName="D1" dose="1" indication="" label="12-14 month catch-up"&gt;</v>
      </c>
    </row>
    <row r="105" spans="1:1" x14ac:dyDescent="0.2">
      <c r="A105" s="22" t="str">
        <f>"    &lt;pos row="&amp;CHAR(34)&amp;Schedules!C213&amp;CHAR(34)&amp;" column="&amp;CHAR(34)&amp;Schedules!C212&amp;CHAR(34)&amp;"/&gt;"</f>
        <v xml:space="preserve">    &lt;pos row="2" column="3"/&gt;</v>
      </c>
    </row>
    <row r="106" spans="1:1" x14ac:dyDescent="0.2">
      <c r="A106" s="23" t="str">
        <f>"    &lt;valid age="&amp;CHAR(34)&amp;Schedules!C199&amp;CHAR(34)&amp;" interval="&amp;CHAR(34)&amp;Schedules!D199&amp;CHAR(34)&amp;" grace="&amp;CHAR(34)&amp;Schedules!E199&amp;CHAR(34)&amp;"/&gt;"</f>
        <v xml:space="preserve">    &lt;valid age="12 months" interval="4 weeks" grace="4 days"/&gt;</v>
      </c>
    </row>
    <row r="107" spans="1:1" x14ac:dyDescent="0.2">
      <c r="A107" s="23" t="str">
        <f>"    &lt;early age="&amp;CHAR(34)&amp;Schedules!C200&amp;CHAR(34)&amp;" interval="&amp;CHAR(34)&amp;Schedules!D200&amp;CHAR(34)&amp;" grace="&amp;CHAR(34)&amp;Schedules!E200&amp;CHAR(34)&amp;"/&gt;"</f>
        <v xml:space="preserve">    &lt;early age="" interval="" grace=""/&gt;</v>
      </c>
    </row>
    <row r="108" spans="1:1" x14ac:dyDescent="0.2">
      <c r="A108" s="23" t="str">
        <f>"    &lt;due age="&amp;CHAR(34)&amp;Schedules!C201&amp;CHAR(34)&amp;" interval="&amp;CHAR(34)&amp;Schedules!D201&amp;CHAR(34)&amp;" grace="&amp;CHAR(34)&amp;Schedules!E201&amp;CHAR(34)&amp;"/&gt;"</f>
        <v xml:space="preserve">    &lt;due age="12 months" interval="" grace=""/&gt;</v>
      </c>
    </row>
    <row r="109" spans="1:1" x14ac:dyDescent="0.2">
      <c r="A109" s="23" t="str">
        <f>"    &lt;overdue age="&amp;CHAR(34)&amp;Schedules!C202&amp;CHAR(34)&amp;" interval="&amp;CHAR(34)&amp;Schedules!D202&amp;CHAR(34)&amp;" grace="&amp;CHAR(34)&amp;Schedules!E202&amp;CHAR(34)&amp;"/&gt;"</f>
        <v xml:space="preserve">    &lt;overdue age="12 months" interval="" grace=""/&gt;</v>
      </c>
    </row>
    <row r="110" spans="1:1" x14ac:dyDescent="0.2">
      <c r="A110" s="23" t="str">
        <f>"    &lt;finished age="&amp;CHAR(34)&amp;Schedules!C203&amp;CHAR(34)&amp;" interval="&amp;CHAR(34)&amp;Schedules!D203&amp;CHAR(34)&amp;" grace="&amp;CHAR(34)&amp;Schedules!E203&amp;CHAR(34)&amp;"/&gt;"</f>
        <v xml:space="preserve">    &lt;finished age="5 years" interval="" grace=""/&gt;</v>
      </c>
    </row>
    <row r="111" spans="1:1" x14ac:dyDescent="0.2">
      <c r="A111" s="23" t="str">
        <f>"    &lt;after-invalid interval="&amp;CHAR(34)&amp;Schedules!D204&amp;CHAR(34)&amp;" grace="&amp;CHAR(34)&amp;Schedules!E204&amp;CHAR(34)&amp;"/&gt;"</f>
        <v xml:space="preserve">    &lt;after-invalid interval="4 weeks" grace="4 days"/&gt;</v>
      </c>
    </row>
    <row r="112" spans="1:1" x14ac:dyDescent="0.2">
      <c r="A112" s="23" t="str">
        <f>"    &lt;before-previous interval="&amp;CHAR(34)&amp;Schedules!D205&amp;CHAR(34)&amp;"/&gt;"</f>
        <v xml:space="preserve">    &lt;before-previous interval=""/&gt;</v>
      </c>
    </row>
    <row r="113" spans="1:1" x14ac:dyDescent="0.2">
      <c r="A113" s="23" t="str">
        <f>"    &lt;indicate vaccineName="&amp;CHAR(34)&amp;Schedules!B208&amp;CHAR(34)&amp;" schedule="&amp;CHAR(34)&amp;Schedules!C208&amp;CHAR(34)&amp;" age="&amp;CHAR(34)&amp;Schedules!D208&amp;CHAR(34)&amp;" reason="&amp;CHAR(34)&amp;Schedules!E208&amp;CHAR(34)&amp;"/&gt;"</f>
        <v xml:space="preserve">    &lt;indicate vaccineName="15 Months Old" schedule="CB" age="" reason="Did not receive first or next dose before 15 months, final dose due immediately."/&gt;</v>
      </c>
    </row>
    <row r="114" spans="1:1" x14ac:dyDescent="0.2">
      <c r="A114" s="23" t="str">
        <f>"    &lt;indicate vaccineName="&amp;CHAR(34)&amp;Schedules!B209&amp;CHAR(34)&amp;" schedule="&amp;CHAR(34)&amp;Schedules!C209&amp;CHAR(34)&amp;" age="&amp;CHAR(34)&amp;Schedules!D209&amp;CHAR(34)&amp;" reason="&amp;CHAR(34)&amp;Schedules!E209&amp;CHAR(34)&amp;"/&gt;"</f>
        <v xml:space="preserve">    &lt;indicate vaccineName="Series Dose" schedule="CB" age="" reason=""/&gt;</v>
      </c>
    </row>
    <row r="115" spans="1:1" x14ac:dyDescent="0.2">
      <c r="A115" s="23" t="str">
        <f>"    &lt;indicate vaccineName="&amp;CHAR(34)&amp;Schedules!B210&amp;CHAR(34)&amp;" schedule="&amp;CHAR(34)&amp;Schedules!C210&amp;CHAR(34)&amp;" age="&amp;CHAR(34)&amp;Schedules!D210&amp;CHAR(34)&amp;" reason="&amp;CHAR(34)&amp;Schedules!E210&amp;CHAR(34)&amp;"/&gt;"</f>
        <v xml:space="preserve">    &lt;indicate vaccineName="TriHIBit" schedule="INVALID" age="" reason="TriHIBit invalid as first dose."/&gt;</v>
      </c>
    </row>
    <row r="116" spans="1:1" x14ac:dyDescent="0.2">
      <c r="A116" s="23" t="str">
        <f>"    &lt;indicate vaccineName="&amp;CHAR(34)&amp;Schedules!B211&amp;CHAR(34)&amp;" schedule="&amp;CHAR(34)&amp;Schedules!C211&amp;CHAR(34)&amp;" age="&amp;CHAR(34)&amp;Schedules!D211&amp;CHAR(34)&amp;" reason="&amp;CHAR(34)&amp;Schedules!E211&amp;CHAR(34)&amp;"/&gt;"</f>
        <v xml:space="preserve">    &lt;indicate vaccineName="Booster Dose" schedule="INVALID" age="12 months" reason="Booster dose should not be given before 12 months of age."/&gt;</v>
      </c>
    </row>
    <row r="117" spans="1:1" x14ac:dyDescent="0.2">
      <c r="A117" s="23" t="str">
        <f>"  &lt;/schedule&gt;"</f>
        <v xml:space="preserve">  &lt;/schedule&gt;</v>
      </c>
    </row>
    <row r="118" spans="1:1" x14ac:dyDescent="0.2">
      <c r="A118" s="23" t="str">
        <f>"  &lt;schedule scheduleName="&amp;CHAR(34)&amp;Schedules!B216&amp;CHAR(34)&amp;" dose="&amp;CHAR(34)&amp;Schedules!C216&amp;CHAR(34)&amp;" indication="&amp;CHAR(34)&amp;Schedules!D216&amp;CHAR(34)&amp;" label="&amp;CHAR(34)&amp;Schedules!E215&amp;CHAR(34)&amp;"&gt;"</f>
        <v xml:space="preserve">  &lt;schedule scheduleName="CB" dose="B" indication="" label="catch-up booster"&gt;</v>
      </c>
    </row>
    <row r="119" spans="1:1" x14ac:dyDescent="0.2">
      <c r="A119" s="22" t="str">
        <f>"    &lt;pos row="&amp;CHAR(34)&amp;Schedules!C230&amp;CHAR(34)&amp;" column="&amp;CHAR(34)&amp;Schedules!C229&amp;CHAR(34)&amp;"/&gt;"</f>
        <v xml:space="preserve">    &lt;pos row="2" column="3"/&gt;</v>
      </c>
    </row>
    <row r="120" spans="1:1" x14ac:dyDescent="0.2">
      <c r="A120" s="23" t="str">
        <f>"    &lt;valid age="&amp;CHAR(34)&amp;Schedules!C219&amp;CHAR(34)&amp;" interval="&amp;CHAR(34)&amp;Schedules!D219&amp;CHAR(34)&amp;" grace="&amp;CHAR(34)&amp;Schedules!E219&amp;CHAR(34)&amp;"/&gt;"</f>
        <v xml:space="preserve">    &lt;valid age="12 months" interval="8 weeks" grace="4 days"/&gt;</v>
      </c>
    </row>
    <row r="121" spans="1:1" x14ac:dyDescent="0.2">
      <c r="A121" s="23" t="str">
        <f>"    &lt;early age="&amp;CHAR(34)&amp;Schedules!C220&amp;CHAR(34)&amp;" interval="&amp;CHAR(34)&amp;Schedules!D220&amp;CHAR(34)&amp;" grace="&amp;CHAR(34)&amp;Schedules!E220&amp;CHAR(34)&amp;"/&gt;"</f>
        <v xml:space="preserve">    &lt;early age="" interval="" grace=""/&gt;</v>
      </c>
    </row>
    <row r="122" spans="1:1" x14ac:dyDescent="0.2">
      <c r="A122" s="23" t="str">
        <f>"    &lt;due age="&amp;CHAR(34)&amp;Schedules!C221&amp;CHAR(34)&amp;" interval="&amp;CHAR(34)&amp;Schedules!D221&amp;CHAR(34)&amp;" grace="&amp;CHAR(34)&amp;Schedules!E221&amp;CHAR(34)&amp;"/&gt;"</f>
        <v xml:space="preserve">    &lt;due age="12 months" interval="" grace=""/&gt;</v>
      </c>
    </row>
    <row r="123" spans="1:1" x14ac:dyDescent="0.2">
      <c r="A123" s="23" t="str">
        <f>"    &lt;overdue age="&amp;CHAR(34)&amp;Schedules!C222&amp;CHAR(34)&amp;" interval="&amp;CHAR(34)&amp;Schedules!D222&amp;CHAR(34)&amp;" grace="&amp;CHAR(34)&amp;Schedules!E222&amp;CHAR(34)&amp;"/&gt;"</f>
        <v xml:space="preserve">    &lt;overdue age="12 months" interval="" grace=""/&gt;</v>
      </c>
    </row>
    <row r="124" spans="1:1" x14ac:dyDescent="0.2">
      <c r="A124" s="23" t="str">
        <f>"    &lt;finished age="&amp;CHAR(34)&amp;Schedules!C223&amp;CHAR(34)&amp;" interval="&amp;CHAR(34)&amp;Schedules!D223&amp;CHAR(34)&amp;" grace="&amp;CHAR(34)&amp;Schedules!E223&amp;CHAR(34)&amp;"/&gt;"</f>
        <v xml:space="preserve">    &lt;finished age="5 years" interval="" grace=""/&gt;</v>
      </c>
    </row>
    <row r="125" spans="1:1" x14ac:dyDescent="0.2">
      <c r="A125" s="23" t="str">
        <f>"    &lt;after-invalid interval="&amp;CHAR(34)&amp;Schedules!D224&amp;CHAR(34)&amp;" grace="&amp;CHAR(34)&amp;Schedules!E224&amp;CHAR(34)&amp;"/&gt;"</f>
        <v xml:space="preserve">    &lt;after-invalid interval="8 weeks" grace="4 days"/&gt;</v>
      </c>
    </row>
    <row r="126" spans="1:1" x14ac:dyDescent="0.2">
      <c r="A126" s="23" t="str">
        <f>"    &lt;before-previous interval="&amp;CHAR(34)&amp;Schedules!D225&amp;CHAR(34)&amp;"/&gt;"</f>
        <v xml:space="preserve">    &lt;before-previous interval=""/&gt;</v>
      </c>
    </row>
    <row r="127" spans="1:1" x14ac:dyDescent="0.2">
      <c r="A127" s="23" t="str">
        <f>"    &lt;indicate vaccineName="&amp;CHAR(34)&amp;Schedules!B228&amp;CHAR(34)&amp;" schedule="&amp;CHAR(34)&amp;Schedules!C228&amp;CHAR(34)&amp;" age="&amp;CHAR(34)&amp;Schedules!D228&amp;CHAR(34)&amp;" reason="&amp;CHAR(34)&amp;Schedules!E228&amp;CHAR(34)&amp;"/&gt;"</f>
        <v xml:space="preserve">    &lt;indicate vaccineName="Booster Dose" schedule="COMPLETE" age="" reason=""/&gt;</v>
      </c>
    </row>
    <row r="128" spans="1:1" x14ac:dyDescent="0.2">
      <c r="A128" s="23" t="str">
        <f>"  &lt;/schedule&gt;"</f>
        <v xml:space="preserve">  &lt;/schedule&gt;</v>
      </c>
    </row>
    <row r="129" spans="1:1" x14ac:dyDescent="0.2">
      <c r="A129" s="22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64"/>
  <sheetViews>
    <sheetView topLeftCell="A22" workbookViewId="0">
      <selection activeCell="K62" sqref="K62"/>
    </sheetView>
  </sheetViews>
  <sheetFormatPr defaultColWidth="11.5703125" defaultRowHeight="12.75" x14ac:dyDescent="0.2"/>
  <cols>
    <col min="1" max="1" width="1.5703125" customWidth="1"/>
    <col min="2" max="29" width="3.42578125" customWidth="1"/>
    <col min="30" max="36" width="3.28515625" customWidth="1"/>
  </cols>
  <sheetData>
    <row r="1" spans="2:29" ht="15.75" x14ac:dyDescent="0.25">
      <c r="B1" s="24" t="s">
        <v>74</v>
      </c>
    </row>
    <row r="3" spans="2:29" x14ac:dyDescent="0.2">
      <c r="B3" s="46" t="s">
        <v>75</v>
      </c>
      <c r="C3" s="46"/>
      <c r="D3" s="46"/>
      <c r="E3" s="46"/>
      <c r="F3" s="48" t="s">
        <v>76</v>
      </c>
      <c r="G3" s="48"/>
      <c r="H3" s="48"/>
      <c r="I3" s="48"/>
      <c r="J3" s="46" t="s">
        <v>29</v>
      </c>
      <c r="K3" s="46"/>
      <c r="L3" s="46"/>
      <c r="M3" s="46"/>
      <c r="N3" s="48" t="s">
        <v>44</v>
      </c>
      <c r="O3" s="48"/>
      <c r="P3" s="48"/>
      <c r="Q3" s="48"/>
      <c r="R3" s="46" t="s">
        <v>30</v>
      </c>
      <c r="S3" s="46"/>
      <c r="T3" s="46"/>
      <c r="U3" s="46"/>
      <c r="V3" s="49" t="s">
        <v>45</v>
      </c>
      <c r="W3" s="49"/>
      <c r="X3" s="49"/>
      <c r="Y3" s="49"/>
      <c r="Z3" s="50" t="s">
        <v>65</v>
      </c>
      <c r="AA3" s="50"/>
      <c r="AB3" s="50"/>
      <c r="AC3" s="50"/>
    </row>
    <row r="4" spans="2:29" x14ac:dyDescent="0.2">
      <c r="B4" s="25"/>
      <c r="C4" s="26"/>
      <c r="D4" s="26"/>
      <c r="E4" s="26"/>
      <c r="F4" s="26"/>
      <c r="G4" s="26"/>
      <c r="H4" s="27"/>
      <c r="I4" s="27"/>
      <c r="J4" s="28"/>
      <c r="K4" s="28"/>
      <c r="L4" s="28"/>
      <c r="M4" s="28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9"/>
    </row>
    <row r="5" spans="2:29" x14ac:dyDescent="0.2">
      <c r="H5" s="52" t="s">
        <v>77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</row>
    <row r="7" spans="2:29" x14ac:dyDescent="0.2">
      <c r="H7" s="54" t="s">
        <v>78</v>
      </c>
      <c r="I7" s="54"/>
      <c r="J7" s="54"/>
      <c r="K7" s="54"/>
      <c r="L7" s="55" t="s">
        <v>79</v>
      </c>
      <c r="M7" s="55"/>
      <c r="N7" s="55"/>
      <c r="O7" s="55"/>
      <c r="P7" s="56" t="s">
        <v>78</v>
      </c>
      <c r="Q7" s="56"/>
      <c r="R7" s="56"/>
      <c r="S7" s="56"/>
      <c r="T7" s="55" t="s">
        <v>80</v>
      </c>
      <c r="U7" s="55"/>
      <c r="V7" s="55"/>
      <c r="W7" s="55"/>
      <c r="X7" s="57" t="s">
        <v>81</v>
      </c>
      <c r="Y7" s="57"/>
      <c r="Z7" s="57"/>
      <c r="AA7" s="57"/>
    </row>
    <row r="8" spans="2:29" x14ac:dyDescent="0.2">
      <c r="H8" s="30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9"/>
    </row>
    <row r="9" spans="2:29" x14ac:dyDescent="0.2">
      <c r="H9" s="52" t="s">
        <v>82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1" spans="2:29" x14ac:dyDescent="0.2">
      <c r="H11" s="58" t="s">
        <v>55</v>
      </c>
      <c r="I11" s="58"/>
      <c r="J11" s="58"/>
      <c r="K11" s="58"/>
      <c r="L11" s="59" t="s">
        <v>83</v>
      </c>
      <c r="M11" s="59"/>
      <c r="N11" s="59"/>
      <c r="O11" s="59"/>
      <c r="P11" s="60" t="s">
        <v>72</v>
      </c>
      <c r="Q11" s="60"/>
      <c r="R11" s="60"/>
      <c r="S11" s="60"/>
    </row>
    <row r="12" spans="2:29" x14ac:dyDescent="0.2">
      <c r="H12" s="30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9"/>
    </row>
    <row r="13" spans="2:29" x14ac:dyDescent="0.2">
      <c r="H13" s="52" t="s">
        <v>84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5" spans="2:29" x14ac:dyDescent="0.2">
      <c r="H15" s="53" t="s">
        <v>58</v>
      </c>
      <c r="I15" s="53"/>
      <c r="J15" s="53"/>
      <c r="K15" s="53"/>
      <c r="L15" s="53" t="s">
        <v>85</v>
      </c>
      <c r="M15" s="53"/>
      <c r="N15" s="53"/>
      <c r="O15" s="53"/>
      <c r="P15" s="53"/>
      <c r="Q15" s="53"/>
      <c r="R15" s="53"/>
      <c r="S15" s="53"/>
    </row>
    <row r="16" spans="2:29" x14ac:dyDescent="0.2">
      <c r="H16" s="30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9"/>
    </row>
    <row r="17" spans="2:29" x14ac:dyDescent="0.2">
      <c r="H17" s="52" t="s">
        <v>86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23" spans="2:29" ht="15.75" x14ac:dyDescent="0.25">
      <c r="B23" s="24" t="s">
        <v>87</v>
      </c>
    </row>
    <row r="25" spans="2:29" x14ac:dyDescent="0.2">
      <c r="B25" s="46" t="s">
        <v>75</v>
      </c>
      <c r="C25" s="46"/>
      <c r="D25" s="46"/>
      <c r="E25" s="46"/>
      <c r="F25" s="48" t="s">
        <v>76</v>
      </c>
      <c r="G25" s="48"/>
      <c r="H25" s="48"/>
      <c r="I25" s="48"/>
      <c r="J25" s="46" t="s">
        <v>29</v>
      </c>
      <c r="K25" s="46"/>
      <c r="L25" s="46"/>
      <c r="M25" s="46"/>
      <c r="N25" s="48" t="s">
        <v>44</v>
      </c>
      <c r="O25" s="48"/>
      <c r="P25" s="48"/>
      <c r="Q25" s="48"/>
      <c r="R25" s="46" t="s">
        <v>30</v>
      </c>
      <c r="S25" s="46"/>
      <c r="T25" s="46"/>
      <c r="U25" s="46"/>
      <c r="V25" s="49" t="s">
        <v>45</v>
      </c>
      <c r="W25" s="49"/>
      <c r="X25" s="49"/>
      <c r="Y25" s="49"/>
      <c r="Z25" s="50" t="s">
        <v>65</v>
      </c>
      <c r="AA25" s="50"/>
      <c r="AB25" s="50"/>
      <c r="AC25" s="50"/>
    </row>
    <row r="26" spans="2:29" x14ac:dyDescent="0.2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  <c r="N26" s="27"/>
      <c r="O26" s="27"/>
      <c r="P26" s="27"/>
      <c r="Q26" s="27"/>
      <c r="R26" s="28"/>
      <c r="S26" s="28"/>
      <c r="T26" s="28"/>
      <c r="U26" s="28"/>
      <c r="V26" s="27"/>
      <c r="W26" s="27"/>
      <c r="X26" s="27"/>
      <c r="Y26" s="27"/>
      <c r="Z26" s="27"/>
      <c r="AA26" s="27"/>
      <c r="AB26" s="27"/>
      <c r="AC26" s="29"/>
    </row>
    <row r="29" spans="2:29" x14ac:dyDescent="0.2">
      <c r="B29" s="51" t="s">
        <v>88</v>
      </c>
      <c r="C29" s="51"/>
      <c r="D29" s="51"/>
      <c r="E29" s="51"/>
      <c r="F29" s="51"/>
      <c r="G29" s="51"/>
      <c r="H29" s="31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3"/>
    </row>
    <row r="31" spans="2:29" x14ac:dyDescent="0.2">
      <c r="D31" s="34" t="s">
        <v>89</v>
      </c>
      <c r="H31" t="s">
        <v>90</v>
      </c>
    </row>
    <row r="32" spans="2:29" x14ac:dyDescent="0.2">
      <c r="H32" s="46"/>
      <c r="I32" s="46"/>
      <c r="J32" s="46"/>
      <c r="K32" s="46"/>
      <c r="L32" s="48" t="s">
        <v>76</v>
      </c>
      <c r="M32" s="48"/>
      <c r="N32" s="48"/>
      <c r="O32" s="48"/>
      <c r="P32" s="46" t="s">
        <v>29</v>
      </c>
      <c r="Q32" s="46"/>
      <c r="R32" s="46"/>
      <c r="S32" s="46"/>
      <c r="T32" s="47" t="s">
        <v>44</v>
      </c>
      <c r="U32" s="47"/>
      <c r="V32" s="47"/>
      <c r="W32" s="47"/>
    </row>
    <row r="33" spans="6:33" x14ac:dyDescent="0.2">
      <c r="G33" s="35" t="s">
        <v>34</v>
      </c>
      <c r="H33" s="36" t="s">
        <v>91</v>
      </c>
      <c r="I33" s="26"/>
      <c r="J33" s="26"/>
      <c r="K33" s="26"/>
      <c r="L33" s="27"/>
      <c r="M33" s="27"/>
      <c r="N33" s="27"/>
      <c r="O33" s="27"/>
      <c r="P33" s="28"/>
      <c r="Q33" s="28"/>
      <c r="R33" s="28"/>
      <c r="S33" s="28"/>
      <c r="T33" s="27"/>
      <c r="U33" s="27"/>
      <c r="V33" s="27"/>
      <c r="W33" s="29"/>
    </row>
    <row r="34" spans="6:33" x14ac:dyDescent="0.2">
      <c r="G34" s="35" t="s">
        <v>92</v>
      </c>
      <c r="H34" s="36" t="s">
        <v>91</v>
      </c>
      <c r="I34" s="26"/>
      <c r="J34" s="26"/>
      <c r="K34" s="26"/>
      <c r="L34" s="27"/>
      <c r="M34" s="27"/>
      <c r="N34" s="27"/>
      <c r="O34" s="27"/>
      <c r="P34" s="28"/>
      <c r="Q34" s="28"/>
      <c r="R34" s="28"/>
      <c r="S34" s="28"/>
      <c r="T34" s="28"/>
      <c r="U34" s="28"/>
      <c r="V34" s="27"/>
      <c r="W34" s="29"/>
    </row>
    <row r="36" spans="6:33" x14ac:dyDescent="0.2">
      <c r="F36" s="34" t="s">
        <v>93</v>
      </c>
      <c r="J36" t="s">
        <v>94</v>
      </c>
    </row>
    <row r="37" spans="6:33" x14ac:dyDescent="0.2">
      <c r="J37" s="46"/>
      <c r="K37" s="46"/>
      <c r="L37" s="46"/>
      <c r="M37" s="46"/>
      <c r="N37" s="48" t="s">
        <v>76</v>
      </c>
      <c r="O37" s="48"/>
      <c r="P37" s="48"/>
      <c r="Q37" s="48"/>
      <c r="R37" s="46" t="s">
        <v>29</v>
      </c>
      <c r="S37" s="46"/>
      <c r="T37" s="46"/>
      <c r="U37" s="46"/>
      <c r="V37" s="47" t="s">
        <v>44</v>
      </c>
      <c r="W37" s="47"/>
      <c r="X37" s="47"/>
      <c r="Y37" s="47"/>
    </row>
    <row r="38" spans="6:33" x14ac:dyDescent="0.2">
      <c r="I38" s="35" t="s">
        <v>34</v>
      </c>
      <c r="J38" s="36" t="s">
        <v>91</v>
      </c>
      <c r="K38" s="26"/>
      <c r="L38" s="26"/>
      <c r="M38" s="26"/>
      <c r="N38" s="27"/>
      <c r="O38" s="27"/>
      <c r="P38" s="27"/>
      <c r="Q38" s="27"/>
      <c r="R38" s="28"/>
      <c r="S38" s="28"/>
      <c r="T38" s="28"/>
      <c r="U38" s="28"/>
      <c r="V38" s="27"/>
      <c r="W38" s="27"/>
      <c r="X38" s="27"/>
      <c r="Y38" s="29"/>
    </row>
    <row r="39" spans="6:33" x14ac:dyDescent="0.2">
      <c r="I39" s="35" t="s">
        <v>92</v>
      </c>
      <c r="J39" s="36" t="s">
        <v>91</v>
      </c>
      <c r="K39" s="26"/>
      <c r="L39" s="26"/>
      <c r="M39" s="26"/>
      <c r="N39" s="27"/>
      <c r="O39" s="27"/>
      <c r="P39" s="27"/>
      <c r="Q39" s="27"/>
      <c r="R39" s="28"/>
      <c r="S39" s="28"/>
      <c r="T39" s="28"/>
      <c r="U39" s="28"/>
      <c r="V39" s="27"/>
      <c r="W39" s="27"/>
      <c r="X39" s="27"/>
      <c r="Y39" s="29"/>
    </row>
    <row r="41" spans="6:33" x14ac:dyDescent="0.2">
      <c r="J41" s="34" t="s">
        <v>95</v>
      </c>
      <c r="N41" t="s">
        <v>96</v>
      </c>
    </row>
    <row r="42" spans="6:33" x14ac:dyDescent="0.2">
      <c r="N42" s="46"/>
      <c r="O42" s="46"/>
      <c r="P42" s="46"/>
      <c r="Q42" s="46"/>
      <c r="R42" s="48" t="s">
        <v>76</v>
      </c>
      <c r="S42" s="48"/>
      <c r="T42" s="48"/>
      <c r="U42" s="48"/>
      <c r="V42" s="46" t="s">
        <v>29</v>
      </c>
      <c r="W42" s="46"/>
      <c r="X42" s="46"/>
      <c r="Y42" s="46"/>
      <c r="Z42" s="47" t="s">
        <v>44</v>
      </c>
      <c r="AA42" s="47"/>
      <c r="AB42" s="47"/>
      <c r="AC42" s="47"/>
    </row>
    <row r="43" spans="6:33" x14ac:dyDescent="0.2">
      <c r="M43" s="35" t="s">
        <v>34</v>
      </c>
      <c r="N43" s="36" t="s">
        <v>91</v>
      </c>
      <c r="O43" s="26"/>
      <c r="P43" s="26"/>
      <c r="Q43" s="26"/>
      <c r="R43" s="27"/>
      <c r="S43" s="27"/>
      <c r="T43" s="27"/>
      <c r="U43" s="27"/>
      <c r="V43" s="28"/>
      <c r="W43" s="28"/>
      <c r="X43" s="28"/>
      <c r="Y43" s="28"/>
      <c r="Z43" s="27"/>
      <c r="AA43" s="27"/>
      <c r="AB43" s="27"/>
      <c r="AC43" s="29"/>
    </row>
    <row r="44" spans="6:33" x14ac:dyDescent="0.2">
      <c r="M44" s="35" t="s">
        <v>92</v>
      </c>
      <c r="N44" s="36" t="s">
        <v>91</v>
      </c>
      <c r="O44" s="26"/>
      <c r="P44" s="26"/>
      <c r="Q44" s="26"/>
      <c r="R44" s="28"/>
      <c r="S44" s="28"/>
      <c r="T44" s="28"/>
      <c r="U44" s="28"/>
      <c r="V44" s="28"/>
      <c r="W44" s="28"/>
      <c r="X44" s="28"/>
      <c r="Y44" s="28"/>
      <c r="Z44" s="27"/>
      <c r="AA44" s="27"/>
      <c r="AB44" s="27"/>
      <c r="AC44" s="29"/>
    </row>
    <row r="46" spans="6:33" x14ac:dyDescent="0.2">
      <c r="N46" s="34" t="s">
        <v>97</v>
      </c>
      <c r="R46" t="s">
        <v>98</v>
      </c>
    </row>
    <row r="47" spans="6:33" x14ac:dyDescent="0.2">
      <c r="R47" s="46"/>
      <c r="S47" s="46"/>
      <c r="T47" s="46"/>
      <c r="U47" s="46"/>
      <c r="V47" s="48" t="s">
        <v>76</v>
      </c>
      <c r="W47" s="48"/>
      <c r="X47" s="48"/>
      <c r="Y47" s="48"/>
      <c r="Z47" s="46" t="s">
        <v>29</v>
      </c>
      <c r="AA47" s="46"/>
      <c r="AB47" s="46"/>
      <c r="AC47" s="46"/>
      <c r="AD47" s="47" t="s">
        <v>44</v>
      </c>
      <c r="AE47" s="47"/>
      <c r="AF47" s="47"/>
      <c r="AG47" s="47"/>
    </row>
    <row r="48" spans="6:33" x14ac:dyDescent="0.2">
      <c r="Q48" s="35" t="s">
        <v>34</v>
      </c>
      <c r="R48" s="36" t="s">
        <v>91</v>
      </c>
      <c r="S48" s="26"/>
      <c r="T48" s="26"/>
      <c r="U48" s="26"/>
      <c r="V48" s="27"/>
      <c r="W48" s="27"/>
      <c r="X48" s="27"/>
      <c r="Y48" s="27"/>
      <c r="Z48" s="28"/>
      <c r="AA48" s="28"/>
      <c r="AB48" s="28"/>
      <c r="AC48" s="28"/>
      <c r="AD48" s="27"/>
      <c r="AE48" s="27"/>
      <c r="AF48" s="27"/>
      <c r="AG48" s="29"/>
    </row>
    <row r="49" spans="4:33" x14ac:dyDescent="0.2">
      <c r="Q49" s="35" t="s">
        <v>92</v>
      </c>
      <c r="R49" s="36" t="s">
        <v>91</v>
      </c>
      <c r="S49" s="26"/>
      <c r="T49" s="26"/>
      <c r="U49" s="26"/>
      <c r="V49" s="28"/>
      <c r="W49" s="28"/>
      <c r="X49" s="28"/>
      <c r="Y49" s="28"/>
      <c r="Z49" s="28"/>
      <c r="AA49" s="28"/>
      <c r="AB49" s="28"/>
      <c r="AC49" s="28"/>
      <c r="AD49" s="27"/>
      <c r="AE49" s="27"/>
      <c r="AF49" s="27"/>
      <c r="AG49" s="29"/>
    </row>
    <row r="51" spans="4:33" x14ac:dyDescent="0.2">
      <c r="D51" s="34" t="s">
        <v>99</v>
      </c>
      <c r="H51" t="s">
        <v>90</v>
      </c>
    </row>
    <row r="52" spans="4:33" x14ac:dyDescent="0.2">
      <c r="H52" s="46"/>
      <c r="I52" s="46"/>
      <c r="J52" s="46"/>
      <c r="K52" s="46"/>
      <c r="L52" s="48" t="s">
        <v>76</v>
      </c>
      <c r="M52" s="48"/>
      <c r="N52" s="48"/>
      <c r="O52" s="48"/>
      <c r="P52" s="46" t="s">
        <v>29</v>
      </c>
      <c r="Q52" s="46"/>
      <c r="R52" s="46"/>
      <c r="S52" s="46"/>
      <c r="T52" s="47" t="s">
        <v>44</v>
      </c>
      <c r="U52" s="47"/>
      <c r="V52" s="47"/>
      <c r="W52" s="47"/>
    </row>
    <row r="53" spans="4:33" x14ac:dyDescent="0.2">
      <c r="G53" s="35" t="s">
        <v>34</v>
      </c>
      <c r="H53" s="36" t="s">
        <v>91</v>
      </c>
      <c r="I53" s="26"/>
      <c r="J53" s="37" t="s">
        <v>100</v>
      </c>
      <c r="K53" s="26"/>
      <c r="L53" s="26"/>
      <c r="M53" s="26"/>
      <c r="N53" s="27"/>
      <c r="O53" s="27"/>
      <c r="P53" s="28"/>
      <c r="Q53" s="28"/>
      <c r="R53" s="28"/>
      <c r="S53" s="28"/>
      <c r="T53" s="27"/>
      <c r="U53" s="27"/>
      <c r="V53" s="27"/>
      <c r="W53" s="29"/>
    </row>
    <row r="54" spans="4:33" x14ac:dyDescent="0.2">
      <c r="G54" s="35" t="s">
        <v>92</v>
      </c>
      <c r="H54" s="36" t="s">
        <v>91</v>
      </c>
      <c r="I54" s="26"/>
      <c r="J54" s="37" t="s">
        <v>100</v>
      </c>
      <c r="K54" s="26"/>
      <c r="L54" s="26"/>
      <c r="M54" s="26"/>
      <c r="N54" s="27"/>
      <c r="O54" s="27"/>
      <c r="P54" s="28"/>
      <c r="Q54" s="28"/>
      <c r="R54" s="28"/>
      <c r="S54" s="28"/>
      <c r="T54" s="28"/>
      <c r="U54" s="28"/>
      <c r="V54" s="27"/>
      <c r="W54" s="29"/>
    </row>
    <row r="56" spans="4:33" x14ac:dyDescent="0.2">
      <c r="F56" s="34" t="s">
        <v>101</v>
      </c>
      <c r="J56" t="s">
        <v>94</v>
      </c>
    </row>
    <row r="57" spans="4:33" x14ac:dyDescent="0.2">
      <c r="J57" s="46"/>
      <c r="K57" s="46"/>
      <c r="L57" s="46"/>
      <c r="M57" s="46"/>
      <c r="N57" s="48" t="s">
        <v>76</v>
      </c>
      <c r="O57" s="48"/>
      <c r="P57" s="48"/>
      <c r="Q57" s="48"/>
      <c r="R57" s="46" t="s">
        <v>29</v>
      </c>
      <c r="S57" s="46"/>
      <c r="T57" s="46"/>
      <c r="U57" s="46"/>
      <c r="V57" s="47" t="s">
        <v>44</v>
      </c>
      <c r="W57" s="47"/>
      <c r="X57" s="47"/>
      <c r="Y57" s="47"/>
    </row>
    <row r="58" spans="4:33" x14ac:dyDescent="0.2">
      <c r="I58" s="35" t="s">
        <v>34</v>
      </c>
      <c r="J58" s="36" t="s">
        <v>91</v>
      </c>
      <c r="K58" s="26"/>
      <c r="L58" s="37" t="s">
        <v>100</v>
      </c>
      <c r="M58" s="26"/>
      <c r="N58" s="26"/>
      <c r="O58" s="26"/>
      <c r="P58" s="27"/>
      <c r="Q58" s="27"/>
      <c r="R58" s="28"/>
      <c r="S58" s="28"/>
      <c r="T58" s="28"/>
      <c r="U58" s="28"/>
      <c r="V58" s="27"/>
      <c r="W58" s="27"/>
      <c r="X58" s="27"/>
      <c r="Y58" s="29"/>
    </row>
    <row r="59" spans="4:33" x14ac:dyDescent="0.2">
      <c r="I59" s="35" t="s">
        <v>92</v>
      </c>
      <c r="J59" s="36" t="s">
        <v>91</v>
      </c>
      <c r="K59" s="26"/>
      <c r="L59" s="37" t="s">
        <v>100</v>
      </c>
      <c r="M59" s="26"/>
      <c r="N59" s="26"/>
      <c r="O59" s="26"/>
      <c r="P59" s="27"/>
      <c r="Q59" s="27"/>
      <c r="R59" s="28"/>
      <c r="S59" s="28"/>
      <c r="T59" s="28"/>
      <c r="U59" s="28"/>
      <c r="V59" s="27"/>
      <c r="W59" s="27"/>
      <c r="X59" s="27"/>
      <c r="Y59" s="29"/>
    </row>
    <row r="61" spans="4:33" x14ac:dyDescent="0.2">
      <c r="N61" s="34" t="s">
        <v>102</v>
      </c>
      <c r="R61" t="s">
        <v>98</v>
      </c>
    </row>
    <row r="62" spans="4:33" x14ac:dyDescent="0.2">
      <c r="R62" s="46"/>
      <c r="S62" s="46"/>
      <c r="T62" s="46"/>
      <c r="U62" s="46"/>
      <c r="V62" s="48" t="s">
        <v>76</v>
      </c>
      <c r="W62" s="48"/>
      <c r="X62" s="48"/>
      <c r="Y62" s="48"/>
      <c r="Z62" s="46" t="s">
        <v>29</v>
      </c>
      <c r="AA62" s="46"/>
      <c r="AB62" s="46"/>
      <c r="AC62" s="46"/>
      <c r="AD62" s="47" t="s">
        <v>44</v>
      </c>
      <c r="AE62" s="47"/>
      <c r="AF62" s="47"/>
      <c r="AG62" s="47"/>
    </row>
    <row r="63" spans="4:33" x14ac:dyDescent="0.2">
      <c r="Q63" s="35" t="s">
        <v>34</v>
      </c>
      <c r="R63" s="36" t="s">
        <v>91</v>
      </c>
      <c r="S63" s="26"/>
      <c r="T63" s="37" t="s">
        <v>100</v>
      </c>
      <c r="U63" s="26"/>
      <c r="V63" s="26"/>
      <c r="W63" s="26"/>
      <c r="X63" s="27"/>
      <c r="Y63" s="27"/>
      <c r="Z63" s="28"/>
      <c r="AA63" s="28"/>
      <c r="AB63" s="28"/>
      <c r="AC63" s="28"/>
      <c r="AD63" s="27"/>
      <c r="AE63" s="27"/>
      <c r="AF63" s="27"/>
      <c r="AG63" s="29"/>
    </row>
    <row r="64" spans="4:33" x14ac:dyDescent="0.2">
      <c r="Q64" s="35" t="s">
        <v>92</v>
      </c>
      <c r="R64" s="36" t="s">
        <v>91</v>
      </c>
      <c r="S64" s="26"/>
      <c r="T64" s="37" t="s">
        <v>100</v>
      </c>
      <c r="U64" s="26"/>
      <c r="V64" s="26"/>
      <c r="W64" s="26"/>
      <c r="X64" s="28"/>
      <c r="Y64" s="28"/>
      <c r="Z64" s="28"/>
      <c r="AA64" s="28"/>
      <c r="AB64" s="28"/>
      <c r="AC64" s="28"/>
      <c r="AD64" s="27"/>
      <c r="AE64" s="27"/>
      <c r="AF64" s="27"/>
      <c r="AG64" s="29"/>
    </row>
  </sheetData>
  <sheetProtection selectLockedCells="1" selectUnlockedCells="1"/>
  <mergeCells count="57">
    <mergeCell ref="B3:E3"/>
    <mergeCell ref="F3:I3"/>
    <mergeCell ref="J3:M3"/>
    <mergeCell ref="N3:Q3"/>
    <mergeCell ref="R3:U3"/>
    <mergeCell ref="H15:K15"/>
    <mergeCell ref="L15:S15"/>
    <mergeCell ref="Z3:AC3"/>
    <mergeCell ref="H5:AC5"/>
    <mergeCell ref="H7:K7"/>
    <mergeCell ref="L7:O7"/>
    <mergeCell ref="P7:S7"/>
    <mergeCell ref="T7:W7"/>
    <mergeCell ref="X7:AA7"/>
    <mergeCell ref="V3:Y3"/>
    <mergeCell ref="H9:AA9"/>
    <mergeCell ref="H11:K11"/>
    <mergeCell ref="L11:O11"/>
    <mergeCell ref="P11:S11"/>
    <mergeCell ref="H13:S13"/>
    <mergeCell ref="H17:S17"/>
    <mergeCell ref="B25:E25"/>
    <mergeCell ref="F25:I25"/>
    <mergeCell ref="J25:M25"/>
    <mergeCell ref="N25:Q25"/>
    <mergeCell ref="R25:U25"/>
    <mergeCell ref="V25:Y25"/>
    <mergeCell ref="Z25:AC25"/>
    <mergeCell ref="B29:G29"/>
    <mergeCell ref="H32:K32"/>
    <mergeCell ref="L32:O32"/>
    <mergeCell ref="P32:S32"/>
    <mergeCell ref="T32:W32"/>
    <mergeCell ref="H52:K52"/>
    <mergeCell ref="L52:O52"/>
    <mergeCell ref="P52:S52"/>
    <mergeCell ref="T52:W52"/>
    <mergeCell ref="J37:M37"/>
    <mergeCell ref="N37:Q37"/>
    <mergeCell ref="R37:U37"/>
    <mergeCell ref="V37:Y37"/>
    <mergeCell ref="N42:Q42"/>
    <mergeCell ref="R42:U42"/>
    <mergeCell ref="V42:Y42"/>
    <mergeCell ref="Z42:AC42"/>
    <mergeCell ref="R47:U47"/>
    <mergeCell ref="V47:Y47"/>
    <mergeCell ref="Z47:AC47"/>
    <mergeCell ref="AD47:AG47"/>
    <mergeCell ref="Z62:AC62"/>
    <mergeCell ref="AD62:AG62"/>
    <mergeCell ref="J57:M57"/>
    <mergeCell ref="N57:Q57"/>
    <mergeCell ref="R57:U57"/>
    <mergeCell ref="V57:Y57"/>
    <mergeCell ref="R62:U62"/>
    <mergeCell ref="V62:Y62"/>
  </mergeCells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Schedules</vt:lpstr>
      <vt:lpstr>XML</vt:lpstr>
      <vt:lpstr>Intervals</vt:lpstr>
      <vt:lpstr>Schedules!Print_Area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cp:lastPrinted>2014-09-04T15:48:00Z</cp:lastPrinted>
  <dcterms:created xsi:type="dcterms:W3CDTF">2014-08-18T12:10:52Z</dcterms:created>
  <dcterms:modified xsi:type="dcterms:W3CDTF">2014-09-17T14:21:14Z</dcterms:modified>
</cp:coreProperties>
</file>