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bkerr\Documents\"/>
    </mc:Choice>
  </mc:AlternateContent>
  <bookViews>
    <workbookView xWindow="0" yWindow="0" windowWidth="13800" windowHeight="6192" tabRatio="283"/>
  </bookViews>
  <sheets>
    <sheet name="Schedules" sheetId="1" r:id="rId1"/>
    <sheet name="XML" sheetId="2" r:id="rId2"/>
  </sheets>
  <definedNames>
    <definedName name="_xlnm.Print_Area" localSheetId="0">Schedules!$A$1:$K$49</definedName>
  </definedNames>
  <calcPr calcId="152511"/>
</workbook>
</file>

<file path=xl/calcChain.xml><?xml version="1.0" encoding="utf-8"?>
<calcChain xmlns="http://schemas.openxmlformats.org/spreadsheetml/2006/main">
  <c r="A1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</calcChain>
</file>

<file path=xl/sharedStrings.xml><?xml version="1.0" encoding="utf-8"?>
<sst xmlns="http://schemas.openxmlformats.org/spreadsheetml/2006/main" count="73" uniqueCount="60">
  <si>
    <t>Forecast Series Name</t>
  </si>
  <si>
    <t>Vaccines</t>
  </si>
  <si>
    <t>Vaccine Ids</t>
  </si>
  <si>
    <t>Vaccine</t>
  </si>
  <si>
    <t>Trade Name(s)</t>
  </si>
  <si>
    <t>Id</t>
  </si>
  <si>
    <t>Single</t>
  </si>
  <si>
    <t>Venezuelan Encephalitis</t>
  </si>
  <si>
    <t>OPV</t>
  </si>
  <si>
    <t>Contraindication</t>
  </si>
  <si>
    <t>M/R</t>
  </si>
  <si>
    <t>Measles</t>
  </si>
  <si>
    <t>MMR</t>
  </si>
  <si>
    <t>Mumps</t>
  </si>
  <si>
    <t>Rubella</t>
  </si>
  <si>
    <t>Rubella/Mumps</t>
  </si>
  <si>
    <t>Influenza(LAIV)</t>
  </si>
  <si>
    <t>Yellow Fever</t>
  </si>
  <si>
    <t>rabies, intramuscular injection</t>
  </si>
  <si>
    <t>rabies, intradermal injection</t>
  </si>
  <si>
    <t>Rabies</t>
  </si>
  <si>
    <t>Schedule</t>
  </si>
  <si>
    <t>Dose</t>
  </si>
  <si>
    <t>Indication</t>
  </si>
  <si>
    <t>1 year</t>
  </si>
  <si>
    <t>P1</t>
  </si>
  <si>
    <t>Determine if dose is valid or when next is due</t>
  </si>
  <si>
    <t>Age</t>
  </si>
  <si>
    <t>Interval</t>
  </si>
  <si>
    <t>Grace</t>
  </si>
  <si>
    <t>Valid</t>
  </si>
  <si>
    <t>Early due</t>
  </si>
  <si>
    <t>Due</t>
  </si>
  <si>
    <t>Overdue</t>
  </si>
  <si>
    <t>Finished</t>
  </si>
  <si>
    <t>After invalid dose</t>
  </si>
  <si>
    <t>Dose before previous</t>
  </si>
  <si>
    <t>In case of contraindicated dose</t>
  </si>
  <si>
    <t>Interval After</t>
  </si>
  <si>
    <t>Before Age</t>
  </si>
  <si>
    <t>Reason</t>
  </si>
  <si>
    <t>4 weeks</t>
  </si>
  <si>
    <t>If valid, pick the next schedule to use</t>
  </si>
  <si>
    <t>Show Column</t>
  </si>
  <si>
    <t>Show Row</t>
  </si>
  <si>
    <t>COMPLETE</t>
  </si>
  <si>
    <t>VZIG</t>
  </si>
  <si>
    <t>zoster</t>
  </si>
  <si>
    <t>2010, 2110</t>
  </si>
  <si>
    <t>BIRTH</t>
  </si>
  <si>
    <t>60 years</t>
  </si>
  <si>
    <t>120 years</t>
  </si>
  <si>
    <t>Live</t>
  </si>
  <si>
    <t>Zoster</t>
  </si>
  <si>
    <t>61 years</t>
  </si>
  <si>
    <t>4 days</t>
  </si>
  <si>
    <t>50 years</t>
  </si>
  <si>
    <t>Influenza LAIV4 Nasal</t>
  </si>
  <si>
    <t>varicella</t>
  </si>
  <si>
    <t>160, 161, 158, 162, 171, 175, 178, 180, 2020, 1990, 148, 1690, 1700, 210, 203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</si>
</sst>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14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/>
      <diagonal/>
    </border>
    <border>
      <left/>
      <right style="thin">
        <color indexed="62"/>
      </right>
      <top/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3" fillId="5" borderId="1" xfId="0" applyFont="1" applyFill="1" applyBorder="1"/>
    <xf numFmtId="0" fontId="4" fillId="5" borderId="4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3" fontId="2" fillId="6" borderId="1" xfId="0" quotePrefix="1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top" wrapText="1"/>
    </xf>
    <xf numFmtId="0" fontId="2" fillId="6" borderId="7" xfId="0" applyFont="1" applyFill="1" applyBorder="1" applyAlignment="1">
      <alignment horizontal="center" vertical="top" wrapText="1"/>
    </xf>
    <xf numFmtId="0" fontId="2" fillId="6" borderId="8" xfId="0" applyFont="1" applyFill="1" applyBorder="1" applyAlignment="1">
      <alignment horizontal="center" vertical="top" wrapText="1"/>
    </xf>
    <xf numFmtId="0" fontId="2" fillId="6" borderId="9" xfId="0" applyFont="1" applyFill="1" applyBorder="1" applyAlignment="1">
      <alignment horizontal="center" vertical="top" wrapText="1"/>
    </xf>
    <xf numFmtId="0" fontId="2" fillId="6" borderId="10" xfId="0" applyFont="1" applyFill="1" applyBorder="1" applyAlignment="1">
      <alignment horizontal="center" vertical="top" wrapText="1"/>
    </xf>
    <xf numFmtId="0" fontId="2" fillId="6" borderId="11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12" xfId="0" applyFont="1" applyFill="1" applyBorder="1" applyAlignment="1">
      <alignment horizontal="center" vertical="top"/>
    </xf>
    <xf numFmtId="0" fontId="2" fillId="6" borderId="13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"/>
  <sheetViews>
    <sheetView tabSelected="1" workbookViewId="0">
      <selection activeCell="G30" sqref="G30"/>
    </sheetView>
  </sheetViews>
  <sheetFormatPr defaultColWidth="11.5546875" defaultRowHeight="13.2" x14ac:dyDescent="0.25"/>
  <cols>
    <col min="1" max="1" width="1.5546875" style="1" customWidth="1"/>
    <col min="2" max="3" width="14.33203125" style="1" customWidth="1"/>
    <col min="4" max="4" width="11.44140625" style="1" customWidth="1"/>
    <col min="5" max="5" width="14.33203125" style="1" customWidth="1"/>
    <col min="6" max="7" width="12.44140625" style="1" customWidth="1"/>
    <col min="8" max="8" width="18" style="1" customWidth="1"/>
    <col min="9" max="9" width="11.109375" style="1" customWidth="1"/>
    <col min="10" max="10" width="14.33203125" style="1" customWidth="1"/>
    <col min="11" max="11" width="12.109375" style="1" customWidth="1"/>
    <col min="12" max="12" width="17.109375" style="1" customWidth="1"/>
    <col min="13" max="16" width="11.5546875" style="1"/>
    <col min="17" max="17" width="6.33203125" style="1" customWidth="1"/>
    <col min="18" max="22" width="11.5546875" style="1"/>
    <col min="23" max="23" width="6.33203125" style="1" customWidth="1"/>
    <col min="24" max="24" width="3.33203125" style="1" customWidth="1"/>
    <col min="25" max="16384" width="11.5546875" style="1"/>
  </cols>
  <sheetData>
    <row r="1" spans="2:10" ht="8.25" customHeight="1" x14ac:dyDescent="0.25"/>
    <row r="2" spans="2:10" x14ac:dyDescent="0.25">
      <c r="B2" s="2" t="s">
        <v>0</v>
      </c>
      <c r="C2" s="3"/>
      <c r="D2" s="4" t="s">
        <v>53</v>
      </c>
      <c r="F2" s="26" t="s">
        <v>1</v>
      </c>
      <c r="G2" s="26"/>
      <c r="H2" s="26"/>
      <c r="I2" s="26"/>
      <c r="J2" s="26"/>
    </row>
    <row r="3" spans="2:10" x14ac:dyDescent="0.25">
      <c r="B3" s="6" t="s">
        <v>1</v>
      </c>
      <c r="C3" s="7" t="s">
        <v>2</v>
      </c>
      <c r="D3" s="8"/>
      <c r="F3" s="7" t="s">
        <v>3</v>
      </c>
      <c r="G3" s="8"/>
      <c r="H3" s="7" t="s">
        <v>4</v>
      </c>
      <c r="I3" s="8"/>
      <c r="J3" s="6" t="s">
        <v>5</v>
      </c>
    </row>
    <row r="4" spans="2:10" x14ac:dyDescent="0.25">
      <c r="B4" s="9" t="s">
        <v>6</v>
      </c>
      <c r="C4" s="25" t="s">
        <v>48</v>
      </c>
      <c r="D4" s="11"/>
      <c r="F4" s="10" t="s">
        <v>46</v>
      </c>
      <c r="G4" s="12"/>
      <c r="H4" s="10"/>
      <c r="I4" s="11"/>
      <c r="J4" s="9">
        <v>2010</v>
      </c>
    </row>
    <row r="5" spans="2:10" x14ac:dyDescent="0.25">
      <c r="F5" s="10" t="s">
        <v>47</v>
      </c>
      <c r="G5" s="12"/>
      <c r="H5" s="10"/>
      <c r="I5" s="11"/>
      <c r="J5" s="9">
        <v>2110</v>
      </c>
    </row>
    <row r="6" spans="2:10" ht="13.35" customHeight="1" x14ac:dyDescent="0.25">
      <c r="B6" s="33" t="s">
        <v>52</v>
      </c>
      <c r="C6" s="27" t="s">
        <v>59</v>
      </c>
      <c r="D6" s="28"/>
      <c r="F6" s="10"/>
      <c r="G6" s="12"/>
      <c r="H6" s="10"/>
      <c r="I6" s="11"/>
      <c r="J6" s="9"/>
    </row>
    <row r="7" spans="2:10" ht="12.75" customHeight="1" x14ac:dyDescent="0.25">
      <c r="B7" s="34"/>
      <c r="C7" s="29"/>
      <c r="D7" s="30"/>
      <c r="F7" s="10"/>
      <c r="G7" s="12"/>
      <c r="H7" s="10"/>
      <c r="I7" s="11"/>
      <c r="J7" s="9"/>
    </row>
    <row r="8" spans="2:10" ht="12.75" customHeight="1" x14ac:dyDescent="0.25">
      <c r="B8" s="35"/>
      <c r="C8" s="31"/>
      <c r="D8" s="32"/>
      <c r="F8" s="10"/>
      <c r="G8" s="12"/>
      <c r="H8" s="10"/>
      <c r="I8" s="11"/>
      <c r="J8" s="9"/>
    </row>
    <row r="9" spans="2:10" x14ac:dyDescent="0.25">
      <c r="H9" s="13"/>
      <c r="I9" s="13"/>
    </row>
    <row r="10" spans="2:10" x14ac:dyDescent="0.25">
      <c r="F10" s="26" t="s">
        <v>9</v>
      </c>
      <c r="G10" s="26"/>
      <c r="H10" s="26"/>
      <c r="I10" s="26"/>
      <c r="J10" s="26"/>
    </row>
    <row r="11" spans="2:10" x14ac:dyDescent="0.25">
      <c r="F11" s="7" t="s">
        <v>3</v>
      </c>
      <c r="G11" s="14"/>
      <c r="H11" s="8"/>
      <c r="I11" s="7" t="s">
        <v>4</v>
      </c>
      <c r="J11" s="6" t="s">
        <v>5</v>
      </c>
    </row>
    <row r="12" spans="2:10" x14ac:dyDescent="0.25">
      <c r="F12" s="10" t="s">
        <v>10</v>
      </c>
      <c r="G12" s="15"/>
      <c r="H12" s="11"/>
      <c r="I12" s="11"/>
      <c r="J12" s="9">
        <v>160</v>
      </c>
    </row>
    <row r="13" spans="2:10" x14ac:dyDescent="0.25">
      <c r="F13" s="10" t="s">
        <v>11</v>
      </c>
      <c r="G13" s="15"/>
      <c r="H13" s="11"/>
      <c r="I13" s="11"/>
      <c r="J13" s="9">
        <v>161</v>
      </c>
    </row>
    <row r="14" spans="2:10" x14ac:dyDescent="0.25">
      <c r="F14" s="10" t="s">
        <v>12</v>
      </c>
      <c r="G14" s="15"/>
      <c r="H14" s="11"/>
      <c r="I14" s="11"/>
      <c r="J14" s="9">
        <v>158</v>
      </c>
    </row>
    <row r="15" spans="2:10" x14ac:dyDescent="0.25">
      <c r="F15" s="10" t="s">
        <v>13</v>
      </c>
      <c r="G15" s="15"/>
      <c r="H15" s="11"/>
      <c r="I15" s="11"/>
      <c r="J15" s="9">
        <v>162</v>
      </c>
    </row>
    <row r="16" spans="2:10" x14ac:dyDescent="0.25">
      <c r="F16" s="10" t="s">
        <v>14</v>
      </c>
      <c r="G16" s="15"/>
      <c r="H16" s="11"/>
      <c r="I16" s="11"/>
      <c r="J16" s="9">
        <v>171</v>
      </c>
    </row>
    <row r="17" spans="2:10" x14ac:dyDescent="0.25">
      <c r="F17" s="10" t="s">
        <v>15</v>
      </c>
      <c r="G17" s="15"/>
      <c r="H17" s="11"/>
      <c r="I17" s="11"/>
      <c r="J17" s="9">
        <v>175</v>
      </c>
    </row>
    <row r="18" spans="2:10" x14ac:dyDescent="0.25">
      <c r="F18" s="10" t="s">
        <v>58</v>
      </c>
      <c r="G18" s="15"/>
      <c r="H18" s="11"/>
      <c r="I18" s="36"/>
      <c r="J18" s="9">
        <v>178</v>
      </c>
    </row>
    <row r="19" spans="2:10" x14ac:dyDescent="0.25">
      <c r="F19" s="10" t="s">
        <v>16</v>
      </c>
      <c r="G19" s="15"/>
      <c r="H19" s="12"/>
      <c r="I19" s="10"/>
      <c r="J19" s="9">
        <v>180</v>
      </c>
    </row>
    <row r="20" spans="2:10" x14ac:dyDescent="0.25">
      <c r="F20" s="10" t="s">
        <v>57</v>
      </c>
      <c r="G20" s="15"/>
      <c r="H20" s="12"/>
      <c r="I20" s="10"/>
      <c r="J20" s="9">
        <v>203</v>
      </c>
    </row>
    <row r="21" spans="2:10" x14ac:dyDescent="0.25">
      <c r="F21" s="10" t="s">
        <v>17</v>
      </c>
      <c r="G21" s="15"/>
      <c r="H21" s="12"/>
      <c r="I21" s="10"/>
      <c r="J21" s="9">
        <v>2020</v>
      </c>
    </row>
    <row r="22" spans="2:10" x14ac:dyDescent="0.25">
      <c r="F22" s="10" t="s">
        <v>7</v>
      </c>
      <c r="G22" s="15"/>
      <c r="H22" s="12"/>
      <c r="I22" s="10"/>
      <c r="J22" s="9">
        <v>1990</v>
      </c>
    </row>
    <row r="23" spans="2:10" x14ac:dyDescent="0.25">
      <c r="F23" s="10" t="s">
        <v>8</v>
      </c>
      <c r="G23" s="15"/>
      <c r="H23" s="12"/>
      <c r="I23" s="10"/>
      <c r="J23" s="9">
        <v>148</v>
      </c>
    </row>
    <row r="24" spans="2:10" x14ac:dyDescent="0.25">
      <c r="F24" s="10" t="s">
        <v>18</v>
      </c>
      <c r="G24" s="15"/>
      <c r="H24" s="12"/>
      <c r="I24" s="10"/>
      <c r="J24" s="9">
        <v>1690</v>
      </c>
    </row>
    <row r="25" spans="2:10" x14ac:dyDescent="0.25">
      <c r="F25" s="10" t="s">
        <v>19</v>
      </c>
      <c r="G25" s="15"/>
      <c r="H25" s="12"/>
      <c r="I25" s="10"/>
      <c r="J25" s="9">
        <v>1700</v>
      </c>
    </row>
    <row r="26" spans="2:10" x14ac:dyDescent="0.25">
      <c r="F26" s="10" t="s">
        <v>20</v>
      </c>
      <c r="G26" s="15"/>
      <c r="H26" s="12"/>
      <c r="I26" s="10"/>
      <c r="J26" s="9">
        <v>210</v>
      </c>
    </row>
    <row r="30" spans="2:10" x14ac:dyDescent="0.25">
      <c r="B30" s="5" t="s">
        <v>21</v>
      </c>
      <c r="C30" s="5" t="s">
        <v>22</v>
      </c>
      <c r="D30" s="5" t="s">
        <v>23</v>
      </c>
      <c r="E30" s="16" t="s">
        <v>24</v>
      </c>
    </row>
    <row r="31" spans="2:10" x14ac:dyDescent="0.25">
      <c r="B31" s="17" t="s">
        <v>25</v>
      </c>
      <c r="C31" s="17">
        <v>1</v>
      </c>
      <c r="D31" s="17" t="s">
        <v>49</v>
      </c>
    </row>
    <row r="32" spans="2:10" x14ac:dyDescent="0.25">
      <c r="B32" s="26" t="s">
        <v>26</v>
      </c>
      <c r="C32" s="26"/>
      <c r="D32" s="26"/>
      <c r="E32" s="26"/>
    </row>
    <row r="33" spans="2:6" x14ac:dyDescent="0.25">
      <c r="B33" s="18"/>
      <c r="C33" s="6" t="s">
        <v>27</v>
      </c>
      <c r="D33" s="6" t="s">
        <v>28</v>
      </c>
      <c r="E33" s="6" t="s">
        <v>29</v>
      </c>
    </row>
    <row r="34" spans="2:6" x14ac:dyDescent="0.25">
      <c r="B34" s="19" t="s">
        <v>30</v>
      </c>
      <c r="C34" s="9" t="s">
        <v>56</v>
      </c>
      <c r="D34" s="9"/>
      <c r="E34" s="9"/>
    </row>
    <row r="35" spans="2:6" x14ac:dyDescent="0.25">
      <c r="B35" s="19" t="s">
        <v>31</v>
      </c>
      <c r="C35" s="9"/>
      <c r="D35" s="9"/>
      <c r="E35" s="9"/>
    </row>
    <row r="36" spans="2:6" x14ac:dyDescent="0.25">
      <c r="B36" s="19" t="s">
        <v>32</v>
      </c>
      <c r="C36" s="9" t="s">
        <v>50</v>
      </c>
      <c r="D36" s="9"/>
      <c r="E36" s="9"/>
    </row>
    <row r="37" spans="2:6" x14ac:dyDescent="0.25">
      <c r="B37" s="19" t="s">
        <v>33</v>
      </c>
      <c r="C37" s="9" t="s">
        <v>54</v>
      </c>
      <c r="D37" s="9"/>
      <c r="E37" s="9"/>
    </row>
    <row r="38" spans="2:6" x14ac:dyDescent="0.25">
      <c r="B38" s="19" t="s">
        <v>34</v>
      </c>
      <c r="C38" s="9" t="s">
        <v>51</v>
      </c>
      <c r="D38" s="9"/>
      <c r="E38" s="9"/>
    </row>
    <row r="39" spans="2:6" x14ac:dyDescent="0.25">
      <c r="B39" s="20" t="s">
        <v>35</v>
      </c>
      <c r="C39" s="21"/>
      <c r="D39" s="9" t="s">
        <v>41</v>
      </c>
      <c r="E39" s="9" t="s">
        <v>55</v>
      </c>
    </row>
    <row r="40" spans="2:6" x14ac:dyDescent="0.25">
      <c r="B40" s="20" t="s">
        <v>36</v>
      </c>
      <c r="C40" s="21"/>
      <c r="D40" s="9"/>
      <c r="E40" s="9"/>
    </row>
    <row r="41" spans="2:6" x14ac:dyDescent="0.25">
      <c r="B41" s="26" t="s">
        <v>37</v>
      </c>
      <c r="C41" s="26"/>
      <c r="D41" s="26"/>
    </row>
    <row r="42" spans="2:6" x14ac:dyDescent="0.25">
      <c r="B42" s="6" t="s">
        <v>3</v>
      </c>
      <c r="C42" s="6" t="s">
        <v>38</v>
      </c>
      <c r="D42" s="6" t="s">
        <v>39</v>
      </c>
      <c r="E42" s="6" t="s">
        <v>40</v>
      </c>
      <c r="F42" s="6" t="s">
        <v>29</v>
      </c>
    </row>
    <row r="43" spans="2:6" x14ac:dyDescent="0.25">
      <c r="B43" s="9" t="s">
        <v>52</v>
      </c>
      <c r="C43" s="9" t="s">
        <v>41</v>
      </c>
      <c r="D43" s="9"/>
      <c r="E43" s="9"/>
      <c r="F43" s="9"/>
    </row>
    <row r="44" spans="2:6" x14ac:dyDescent="0.25">
      <c r="B44" s="26" t="s">
        <v>42</v>
      </c>
      <c r="C44" s="26"/>
      <c r="D44" s="26"/>
    </row>
    <row r="45" spans="2:6" x14ac:dyDescent="0.25">
      <c r="B45" s="6" t="s">
        <v>3</v>
      </c>
      <c r="C45" s="6" t="s">
        <v>21</v>
      </c>
      <c r="D45" s="6" t="s">
        <v>39</v>
      </c>
      <c r="E45" s="6" t="s">
        <v>40</v>
      </c>
    </row>
    <row r="46" spans="2:6" x14ac:dyDescent="0.25">
      <c r="B46" s="9" t="s">
        <v>6</v>
      </c>
      <c r="C46" s="9" t="s">
        <v>45</v>
      </c>
      <c r="D46" s="9"/>
      <c r="E46" s="22"/>
    </row>
    <row r="47" spans="2:6" x14ac:dyDescent="0.25">
      <c r="B47" s="19" t="s">
        <v>43</v>
      </c>
      <c r="C47" s="9">
        <v>1</v>
      </c>
    </row>
    <row r="48" spans="2:6" x14ac:dyDescent="0.25">
      <c r="B48" s="19" t="s">
        <v>44</v>
      </c>
      <c r="C48" s="9">
        <v>1</v>
      </c>
    </row>
  </sheetData>
  <sheetProtection selectLockedCells="1" selectUnlockedCells="1"/>
  <mergeCells count="7">
    <mergeCell ref="B41:D41"/>
    <mergeCell ref="B44:D44"/>
    <mergeCell ref="F2:J2"/>
    <mergeCell ref="F10:J10"/>
    <mergeCell ref="B32:E32"/>
    <mergeCell ref="C6:D8"/>
    <mergeCell ref="B6:B8"/>
  </mergeCells>
  <printOptions horizontalCentered="1"/>
  <pageMargins left="0.25" right="0.25" top="0.75" bottom="0.75" header="0.3" footer="0.3"/>
  <pageSetup orientation="landscape" useFirstPageNumber="1" horizontalDpi="300" verticalDpi="300"/>
  <headerFooter alignWithMargins="0">
    <oddHeader>&amp;C&amp;F</oddHeader>
    <oddFooter>&amp;CPrepared by  Nathan Bunker &amp;D&amp;RPage &amp;P</oddFooter>
  </headerFooter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5" sqref="A25"/>
    </sheetView>
  </sheetViews>
  <sheetFormatPr defaultColWidth="11.5546875" defaultRowHeight="13.2" x14ac:dyDescent="0.25"/>
  <cols>
    <col min="1" max="1" width="106.33203125" customWidth="1"/>
  </cols>
  <sheetData>
    <row r="1" spans="1:1" x14ac:dyDescent="0.25">
      <c r="A1" s="23" t="str">
        <f>"&lt;forecast seriesName="&amp;CHAR(34)&amp;Schedules!D2&amp;CHAR(34)&amp;"&gt;"</f>
        <v>&lt;forecast seriesName="Zoster"&gt;</v>
      </c>
    </row>
    <row r="2" spans="1:1" x14ac:dyDescent="0.25">
      <c r="A2" s="23" t="str">
        <f>"  &lt;vaccine vaccineName="&amp;CHAR(34)&amp;Schedules!B4&amp;CHAR(34)&amp;" vaccineIds="&amp;CHAR(34)&amp;Schedules!C4&amp;CHAR(34)&amp;"/&gt;"</f>
        <v xml:space="preserve">  &lt;vaccine vaccineName="Single" vaccineIds="2010, 2110"/&gt;</v>
      </c>
    </row>
    <row r="3" spans="1:1" x14ac:dyDescent="0.25">
      <c r="A3" s="23" t="str">
        <f>"  &lt;vaccine vaccineName="&amp;CHAR(34)&amp;Schedules!B6&amp;CHAR(34)&amp;" vaccineIds="&amp;CHAR(34)&amp;Schedules!C6&amp;CHAR(34)&amp;"/&gt;"</f>
        <v xml:space="preserve">  &lt;vaccine vaccineName="Live" vaccineIds="160, 161, 158, 162, 171, 175, 178, 180, 2020, 1990, 148, 1690, 1700, 210, 203"/&gt;</v>
      </c>
    </row>
    <row r="4" spans="1:1" x14ac:dyDescent="0.25">
      <c r="A4" s="24" t="str">
        <f>"  &lt;schedule scheduleName="&amp;CHAR(34)&amp;Schedules!B31&amp;CHAR(34)&amp;" dose="&amp;CHAR(34)&amp;Schedules!C31&amp;CHAR(34)&amp;" indication="&amp;CHAR(34)&amp;Schedules!D31&amp;CHAR(34)&amp;" label="&amp;CHAR(34)&amp;Schedules!E30&amp;CHAR(34)&amp;"&gt;"</f>
        <v xml:space="preserve">  &lt;schedule scheduleName="P1" dose="1" indication="BIRTH" label="1 year"&gt;</v>
      </c>
    </row>
    <row r="5" spans="1:1" x14ac:dyDescent="0.25">
      <c r="A5" s="23" t="str">
        <f>"    &lt;pos row="&amp;CHAR(34)&amp;Schedules!C48&amp;CHAR(34)&amp;" column="&amp;CHAR(34)&amp;Schedules!C47&amp;CHAR(34)&amp;"/&gt;"</f>
        <v xml:space="preserve">    &lt;pos row="1" column="1"/&gt;</v>
      </c>
    </row>
    <row r="6" spans="1:1" x14ac:dyDescent="0.25">
      <c r="A6" s="24" t="str">
        <f>"    &lt;valid age="&amp;CHAR(34)&amp;Schedules!C34&amp;CHAR(34)&amp;" interval="&amp;CHAR(34)&amp;Schedules!D34&amp;CHAR(34)&amp;" grace="&amp;CHAR(34)&amp;Schedules!E34&amp;CHAR(34)&amp;"/&gt;"</f>
        <v xml:space="preserve">    &lt;valid age="50 years" interval="" grace=""/&gt;</v>
      </c>
    </row>
    <row r="7" spans="1:1" x14ac:dyDescent="0.25">
      <c r="A7" s="24" t="str">
        <f>"    &lt;early age="&amp;CHAR(34)&amp;Schedules!C35&amp;CHAR(34)&amp;" interval="&amp;CHAR(34)&amp;Schedules!D35&amp;CHAR(34)&amp;" grace="&amp;CHAR(34)&amp;Schedules!E35&amp;CHAR(34)&amp;"/&gt;"</f>
        <v xml:space="preserve">    &lt;early age="" interval="" grace=""/&gt;</v>
      </c>
    </row>
    <row r="8" spans="1:1" x14ac:dyDescent="0.25">
      <c r="A8" s="24" t="str">
        <f>"    &lt;due age="&amp;CHAR(34)&amp;Schedules!C36&amp;CHAR(34)&amp;" interval="&amp;CHAR(34)&amp;Schedules!D36&amp;CHAR(34)&amp;" grace="&amp;CHAR(34)&amp;Schedules!E36&amp;CHAR(34)&amp;"/&gt;"</f>
        <v xml:space="preserve">    &lt;due age="60 years" interval="" grace=""/&gt;</v>
      </c>
    </row>
    <row r="9" spans="1:1" x14ac:dyDescent="0.25">
      <c r="A9" s="24" t="str">
        <f>"    &lt;overdue age="&amp;CHAR(34)&amp;Schedules!C37&amp;CHAR(34)&amp;" interval="&amp;CHAR(34)&amp;Schedules!D37&amp;CHAR(34)&amp;" grace="&amp;CHAR(34)&amp;Schedules!E37&amp;CHAR(34)&amp;"/&gt;"</f>
        <v xml:space="preserve">    &lt;overdue age="61 years" interval="" grace=""/&gt;</v>
      </c>
    </row>
    <row r="10" spans="1:1" x14ac:dyDescent="0.25">
      <c r="A10" s="24" t="str">
        <f>"    &lt;finished age="&amp;CHAR(34)&amp;Schedules!C38&amp;CHAR(34)&amp;" interval="&amp;CHAR(34)&amp;Schedules!D38&amp;CHAR(34)&amp;" grace="&amp;CHAR(34)&amp;Schedules!E38&amp;CHAR(34)&amp;"/&gt;"</f>
        <v xml:space="preserve">    &lt;finished age="120 years" interval="" grace=""/&gt;</v>
      </c>
    </row>
    <row r="11" spans="1:1" x14ac:dyDescent="0.25">
      <c r="A11" s="24" t="str">
        <f>"    &lt;after-invalid interval="&amp;CHAR(34)&amp;Schedules!D39&amp;CHAR(34)&amp;" grace="&amp;CHAR(34)&amp;Schedules!E39&amp;CHAR(34)&amp;"/&gt;"</f>
        <v xml:space="preserve">    &lt;after-invalid interval="4 weeks" grace="4 days"/&gt;</v>
      </c>
    </row>
    <row r="12" spans="1:1" x14ac:dyDescent="0.25">
      <c r="A12" s="24" t="str">
        <f>"    &lt;before-previous interval="&amp;CHAR(34)&amp;Schedules!D40&amp;CHAR(34)&amp;"/&gt;"</f>
        <v xml:space="preserve">    &lt;before-previous interval=""/&gt;</v>
      </c>
    </row>
    <row r="13" spans="1:1" x14ac:dyDescent="0.25">
      <c r="A13" s="24" t="str">
        <f>"    &lt;contraindicate vaccineName="&amp;CHAR(34)&amp;Schedules!B43&amp;CHAR(34)&amp;" afterInterval="&amp;CHAR(34)&amp;Schedules!C43&amp;CHAR(34)&amp;" age="&amp;CHAR(34)&amp;Schedules!D43&amp;CHAR(34)&amp;" reason="&amp;CHAR(34)&amp;Schedules!E43&amp;CHAR(34)&amp;" grace="&amp;CHAR(34)&amp;Schedules!F43&amp;CHAR(34)&amp;"/&gt;"</f>
        <v xml:space="preserve">    &lt;contraindicate vaccineName="Live" afterInterval="4 weeks" age="" reason="" grace=""/&gt;</v>
      </c>
    </row>
    <row r="14" spans="1:1" x14ac:dyDescent="0.25">
      <c r="A14" s="24" t="str">
        <f>"    &lt;indicate vaccineName="&amp;CHAR(34)&amp;Schedules!B46&amp;CHAR(34)&amp;" schedule="&amp;CHAR(34)&amp;Schedules!C46&amp;CHAR(34)&amp;" age="&amp;CHAR(34)&amp;Schedules!D46&amp;CHAR(34)&amp;" reason="&amp;CHAR(34)&amp;Schedules!E46&amp;CHAR(34)&amp;"/&gt;"</f>
        <v xml:space="preserve">    &lt;indicate vaccineName="Single" schedule="COMPLETE" age="" reason=""/&gt;</v>
      </c>
    </row>
    <row r="15" spans="1:1" x14ac:dyDescent="0.25">
      <c r="A15" s="24" t="str">
        <f>"  &lt;/schedule&gt;"</f>
        <v xml:space="preserve">  &lt;/schedule&gt;</v>
      </c>
    </row>
    <row r="16" spans="1:1" x14ac:dyDescent="0.25">
      <c r="A16" s="23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Kerr, G Brady</cp:lastModifiedBy>
  <dcterms:created xsi:type="dcterms:W3CDTF">2013-05-13T20:04:16Z</dcterms:created>
  <dcterms:modified xsi:type="dcterms:W3CDTF">2017-02-14T21:03:07Z</dcterms:modified>
</cp:coreProperties>
</file>