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17340" yWindow="45" windowWidth="19335" windowHeight="18585" tabRatio="396"/>
  </bookViews>
  <sheets>
    <sheet name="Schedules" sheetId="1" r:id="rId1"/>
    <sheet name="XML" sheetId="2" r:id="rId2"/>
  </sheets>
  <definedNames>
    <definedName name="Excel_BuiltIn_Print_Area_1">Schedules!$A$1:$K$36</definedName>
    <definedName name="_xlnm.Print_Area" localSheetId="0">Schedules!$A$1:$K$56</definedName>
  </definedNames>
  <calcPr calcId="125725"/>
</workbook>
</file>

<file path=xl/calcChain.xml><?xml version="1.0" encoding="utf-8"?>
<calcChain xmlns="http://schemas.openxmlformats.org/spreadsheetml/2006/main">
  <c r="A34" i="2"/>
  <c r="A33"/>
  <c r="A32"/>
  <c r="A31"/>
  <c r="A30"/>
  <c r="A29"/>
  <c r="A28"/>
  <c r="A27"/>
  <c r="A26"/>
  <c r="A25"/>
  <c r="A35"/>
  <c r="A23" l="1"/>
  <c r="A1" l="1"/>
  <c r="A24" l="1"/>
  <c r="A12" l="1"/>
  <c r="A2"/>
  <c r="A3"/>
  <c r="A4"/>
  <c r="A5"/>
  <c r="A6"/>
  <c r="A7"/>
  <c r="A8"/>
  <c r="A9"/>
  <c r="A10"/>
  <c r="A11"/>
  <c r="A13"/>
  <c r="A14"/>
  <c r="A15"/>
  <c r="A16"/>
  <c r="A17"/>
  <c r="A18"/>
  <c r="A19"/>
  <c r="A20"/>
  <c r="A21"/>
  <c r="A22"/>
</calcChain>
</file>

<file path=xl/sharedStrings.xml><?xml version="1.0" encoding="utf-8"?>
<sst xmlns="http://schemas.openxmlformats.org/spreadsheetml/2006/main" count="109" uniqueCount="52">
  <si>
    <t>Forecast Series Name</t>
  </si>
  <si>
    <t>Vaccines</t>
  </si>
  <si>
    <t>Vaccine Ids</t>
  </si>
  <si>
    <t>Vaccine</t>
  </si>
  <si>
    <t>Trade Name(s)</t>
  </si>
  <si>
    <t>Id</t>
  </si>
  <si>
    <t>Schedule</t>
  </si>
  <si>
    <t>Dose</t>
  </si>
  <si>
    <t>Indication</t>
  </si>
  <si>
    <r>
      <t>1</t>
    </r>
    <r>
      <rPr>
        <b/>
        <vertAlign val="superscript"/>
        <sz val="10"/>
        <color indexed="62"/>
        <rFont val="Arial"/>
        <family val="2"/>
      </rPr>
      <t>st</t>
    </r>
  </si>
  <si>
    <t>Determine if dose is valid or when next is due</t>
  </si>
  <si>
    <t>Age</t>
  </si>
  <si>
    <t>Interval</t>
  </si>
  <si>
    <t>Grace</t>
  </si>
  <si>
    <t>Valid</t>
  </si>
  <si>
    <t>4 days</t>
  </si>
  <si>
    <t>Early due</t>
  </si>
  <si>
    <t>Due</t>
  </si>
  <si>
    <t>Overdue</t>
  </si>
  <si>
    <t>Finished</t>
  </si>
  <si>
    <t>After invalid dose</t>
  </si>
  <si>
    <t>Dose before previous</t>
  </si>
  <si>
    <t>If valid, pick the next schedule to use</t>
  </si>
  <si>
    <t>Before Age</t>
  </si>
  <si>
    <t>Reason</t>
  </si>
  <si>
    <t>16 years</t>
  </si>
  <si>
    <t>COMPLETE</t>
  </si>
  <si>
    <t>Show Column</t>
  </si>
  <si>
    <t>Show Row</t>
  </si>
  <si>
    <r>
      <t>2</t>
    </r>
    <r>
      <rPr>
        <b/>
        <vertAlign val="superscript"/>
        <sz val="10"/>
        <color indexed="62"/>
        <rFont val="Arial"/>
        <family val="2"/>
      </rPr>
      <t>nd</t>
    </r>
  </si>
  <si>
    <t>8 weeks</t>
  </si>
  <si>
    <t>10 years</t>
  </si>
  <si>
    <t>&lt;/forecast&gt;</t>
  </si>
  <si>
    <t>Trumenba</t>
  </si>
  <si>
    <t>Meningococcal B</t>
  </si>
  <si>
    <t>T1</t>
  </si>
  <si>
    <t>24 years</t>
  </si>
  <si>
    <t>0 days</t>
  </si>
  <si>
    <t>T2</t>
  </si>
  <si>
    <t>4 weeks</t>
  </si>
  <si>
    <t>2 months</t>
  </si>
  <si>
    <t>3 months</t>
  </si>
  <si>
    <t>4 weeks -4 days</t>
  </si>
  <si>
    <t>T3</t>
  </si>
  <si>
    <r>
      <t>3</t>
    </r>
    <r>
      <rPr>
        <b/>
        <vertAlign val="superscript"/>
        <sz val="10"/>
        <color indexed="62"/>
        <rFont val="Arial"/>
        <family val="2"/>
      </rPr>
      <t>rd</t>
    </r>
  </si>
  <si>
    <t>16 weeks</t>
  </si>
  <si>
    <t>4 months</t>
  </si>
  <si>
    <t>6 months</t>
  </si>
  <si>
    <t>24 weeks</t>
  </si>
  <si>
    <t>19 years</t>
  </si>
  <si>
    <t>BIRTH</t>
  </si>
  <si>
    <t>MeningTrumenba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</si>
</sst>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b/>
      <sz val="10"/>
      <color indexed="26"/>
      <name val="Arial"/>
      <family val="2"/>
    </font>
    <font>
      <sz val="10"/>
      <color indexed="60"/>
      <name val="Arial"/>
      <family val="2"/>
    </font>
    <font>
      <b/>
      <sz val="10"/>
      <color indexed="62"/>
      <name val="Arial"/>
      <family val="2"/>
    </font>
    <font>
      <b/>
      <vertAlign val="superscript"/>
      <sz val="10"/>
      <color indexed="62"/>
      <name val="Arial"/>
      <family val="2"/>
    </font>
    <font>
      <b/>
      <sz val="10"/>
      <color indexed="57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7"/>
        <bgColor indexed="9"/>
      </patternFill>
    </fill>
    <fill>
      <patternFill patternType="solid">
        <fgColor indexed="62"/>
        <bgColor indexed="56"/>
      </patternFill>
    </fill>
    <fill>
      <patternFill patternType="solid">
        <fgColor indexed="47"/>
        <bgColor indexed="27"/>
      </patternFill>
    </fill>
    <fill>
      <patternFill patternType="solid">
        <fgColor indexed="49"/>
        <bgColor indexed="40"/>
      </patternFill>
    </fill>
    <fill>
      <patternFill patternType="solid">
        <fgColor indexed="9"/>
        <bgColor indexed="26"/>
      </patternFill>
    </fill>
    <fill>
      <patternFill patternType="solid">
        <fgColor indexed="44"/>
        <bgColor indexed="31"/>
      </patternFill>
    </fill>
  </fills>
  <borders count="6">
    <border>
      <left/>
      <right/>
      <top/>
      <bottom/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2" fillId="4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left"/>
    </xf>
    <xf numFmtId="0" fontId="2" fillId="6" borderId="3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left"/>
    </xf>
    <xf numFmtId="0" fontId="2" fillId="6" borderId="4" xfId="0" applyFont="1" applyFill="1" applyBorder="1" applyAlignment="1">
      <alignment horizontal="left"/>
    </xf>
    <xf numFmtId="0" fontId="2" fillId="6" borderId="4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right"/>
    </xf>
    <xf numFmtId="0" fontId="2" fillId="4" borderId="5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3" fillId="5" borderId="3" xfId="0" applyFont="1" applyFill="1" applyBorder="1"/>
    <xf numFmtId="0" fontId="5" fillId="5" borderId="3" xfId="0" applyFont="1" applyFill="1" applyBorder="1"/>
    <xf numFmtId="0" fontId="2" fillId="6" borderId="3" xfId="0" applyFont="1" applyFill="1" applyBorder="1" applyAlignment="1">
      <alignment horizontal="left"/>
    </xf>
    <xf numFmtId="0" fontId="0" fillId="7" borderId="0" xfId="0" applyFill="1"/>
    <xf numFmtId="0" fontId="0" fillId="7" borderId="0" xfId="0" applyFill="1" applyBorder="1"/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E6E6E6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DF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45721</xdr:colOff>
      <xdr:row>5</xdr:row>
      <xdr:rowOff>114300</xdr:rowOff>
    </xdr:from>
    <xdr:to>
      <xdr:col>11</xdr:col>
      <xdr:colOff>179045</xdr:colOff>
      <xdr:row>17</xdr:row>
      <xdr:rowOff>28575</xdr:rowOff>
    </xdr:to>
    <xdr:pic>
      <xdr:nvPicPr>
        <xdr:cNvPr id="3" name="Picture 2" descr="https://documents.lucidchart.com/documents/25d754a6-6b98-4d23-81f3-c6d799267a75/pages/0_0?a=168&amp;x=94&amp;y=486&amp;w=1386&amp;h=307&amp;store=1&amp;accept=image%2F*&amp;auth=LCA%20a23b6f401d3864ae1cf8116c75539d7e5948edc0-ts%3D144778192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50496" y="866775"/>
          <a:ext cx="8439124" cy="1857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70"/>
  <sheetViews>
    <sheetView tabSelected="1" workbookViewId="0">
      <selection activeCell="D3" sqref="D3"/>
    </sheetView>
  </sheetViews>
  <sheetFormatPr defaultColWidth="11.5703125" defaultRowHeight="12.75"/>
  <cols>
    <col min="1" max="1" width="1.5703125" style="1" customWidth="1"/>
    <col min="2" max="3" width="14.42578125" style="1" customWidth="1"/>
    <col min="4" max="4" width="15.28515625" style="1" customWidth="1"/>
    <col min="5" max="5" width="14.42578125" style="1" customWidth="1"/>
    <col min="6" max="6" width="6.28515625" style="1" customWidth="1"/>
    <col min="7" max="10" width="14.42578125" style="1" customWidth="1"/>
    <col min="11" max="11" width="2" style="1" customWidth="1"/>
    <col min="12" max="16" width="11.5703125" style="1"/>
    <col min="17" max="17" width="6.28515625" style="1" customWidth="1"/>
    <col min="18" max="22" width="11.5703125" style="1"/>
    <col min="23" max="23" width="6.28515625" style="1" customWidth="1"/>
    <col min="24" max="24" width="3.28515625" style="1" customWidth="1"/>
    <col min="25" max="16384" width="11.5703125" style="1"/>
  </cols>
  <sheetData>
    <row r="1" spans="2:10" ht="8.25" customHeight="1"/>
    <row r="2" spans="2:10">
      <c r="B2" s="2" t="s">
        <v>0</v>
      </c>
      <c r="C2" s="3"/>
      <c r="D2" s="4" t="s">
        <v>51</v>
      </c>
      <c r="F2" s="26" t="s">
        <v>1</v>
      </c>
      <c r="G2" s="26"/>
      <c r="H2" s="26"/>
      <c r="I2" s="26"/>
      <c r="J2" s="26"/>
    </row>
    <row r="3" spans="2:10">
      <c r="B3" s="6" t="s">
        <v>1</v>
      </c>
      <c r="C3" s="7" t="s">
        <v>2</v>
      </c>
      <c r="D3" s="8"/>
      <c r="F3" s="7" t="s">
        <v>3</v>
      </c>
      <c r="G3" s="8"/>
      <c r="H3" s="7" t="s">
        <v>4</v>
      </c>
      <c r="I3" s="8"/>
      <c r="J3" s="6" t="s">
        <v>5</v>
      </c>
    </row>
    <row r="4" spans="2:10">
      <c r="B4" s="10" t="s">
        <v>33</v>
      </c>
      <c r="C4" s="10">
        <v>215</v>
      </c>
      <c r="D4" s="11"/>
      <c r="F4" s="10" t="s">
        <v>34</v>
      </c>
      <c r="G4" s="12"/>
      <c r="H4" s="10" t="s">
        <v>33</v>
      </c>
      <c r="I4" s="11"/>
      <c r="J4" s="9">
        <v>215</v>
      </c>
    </row>
    <row r="5" spans="2:10">
      <c r="B5"/>
      <c r="C5" s="10"/>
      <c r="D5" s="11"/>
      <c r="F5" s="10"/>
      <c r="G5" s="12"/>
      <c r="H5" s="10"/>
      <c r="I5" s="11"/>
      <c r="J5" s="9"/>
    </row>
    <row r="6" spans="2:10">
      <c r="H6" s="13"/>
      <c r="I6" s="13"/>
    </row>
    <row r="7" spans="2:10">
      <c r="H7" s="13"/>
      <c r="I7" s="13"/>
    </row>
    <row r="8" spans="2:10">
      <c r="H8" s="13"/>
      <c r="I8" s="13"/>
    </row>
    <row r="9" spans="2:10">
      <c r="H9" s="13"/>
      <c r="I9" s="13"/>
    </row>
    <row r="10" spans="2:10">
      <c r="H10" s="13"/>
      <c r="I10" s="13"/>
    </row>
    <row r="11" spans="2:10">
      <c r="H11" s="13"/>
      <c r="I11" s="13"/>
    </row>
    <row r="12" spans="2:10">
      <c r="H12" s="13"/>
      <c r="I12" s="13"/>
    </row>
    <row r="13" spans="2:10">
      <c r="H13" s="13"/>
      <c r="I13" s="13"/>
    </row>
    <row r="14" spans="2:10">
      <c r="H14" s="13"/>
      <c r="I14" s="13"/>
    </row>
    <row r="15" spans="2:10">
      <c r="H15" s="13"/>
      <c r="I15" s="13"/>
    </row>
    <row r="16" spans="2:10">
      <c r="H16" s="13"/>
      <c r="I16" s="13"/>
    </row>
    <row r="17" spans="2:9">
      <c r="H17" s="13"/>
      <c r="I17" s="13"/>
    </row>
    <row r="18" spans="2:9">
      <c r="H18" s="13"/>
      <c r="I18" s="13"/>
    </row>
    <row r="19" spans="2:9">
      <c r="H19" s="13"/>
      <c r="I19" s="13"/>
    </row>
    <row r="20" spans="2:9">
      <c r="H20" s="13"/>
      <c r="I20" s="13"/>
    </row>
    <row r="21" spans="2:9" ht="14.25">
      <c r="B21" s="5" t="s">
        <v>6</v>
      </c>
      <c r="C21" s="5" t="s">
        <v>7</v>
      </c>
      <c r="D21" s="5" t="s">
        <v>8</v>
      </c>
      <c r="E21" s="14" t="s">
        <v>9</v>
      </c>
    </row>
    <row r="22" spans="2:9">
      <c r="B22" s="15" t="s">
        <v>35</v>
      </c>
      <c r="C22" s="15">
        <v>1</v>
      </c>
      <c r="D22" s="15" t="s">
        <v>50</v>
      </c>
    </row>
    <row r="23" spans="2:9">
      <c r="B23" s="26" t="s">
        <v>10</v>
      </c>
      <c r="C23" s="26"/>
      <c r="D23" s="26"/>
      <c r="E23" s="26"/>
    </row>
    <row r="24" spans="2:9">
      <c r="B24" s="16"/>
      <c r="C24" s="6" t="s">
        <v>11</v>
      </c>
      <c r="D24" s="6" t="s">
        <v>12</v>
      </c>
      <c r="E24" s="6" t="s">
        <v>13</v>
      </c>
    </row>
    <row r="25" spans="2:9">
      <c r="B25" s="17" t="s">
        <v>14</v>
      </c>
      <c r="C25" s="9" t="s">
        <v>31</v>
      </c>
      <c r="D25" s="9"/>
      <c r="E25" s="9" t="s">
        <v>15</v>
      </c>
    </row>
    <row r="26" spans="2:9">
      <c r="B26" s="17" t="s">
        <v>16</v>
      </c>
      <c r="C26" s="9"/>
      <c r="D26" s="9"/>
      <c r="E26" s="9"/>
    </row>
    <row r="27" spans="2:9">
      <c r="B27" s="17" t="s">
        <v>17</v>
      </c>
      <c r="C27" s="9" t="s">
        <v>25</v>
      </c>
      <c r="D27" s="9"/>
      <c r="E27" s="9"/>
    </row>
    <row r="28" spans="2:9">
      <c r="B28" s="17" t="s">
        <v>18</v>
      </c>
      <c r="C28" s="9" t="s">
        <v>49</v>
      </c>
      <c r="D28" s="9"/>
      <c r="E28" s="9"/>
    </row>
    <row r="29" spans="2:9">
      <c r="B29" s="17" t="s">
        <v>19</v>
      </c>
      <c r="C29" s="9" t="s">
        <v>36</v>
      </c>
      <c r="D29" s="9"/>
      <c r="E29" s="9"/>
    </row>
    <row r="30" spans="2:9">
      <c r="B30" s="17" t="s">
        <v>20</v>
      </c>
      <c r="C30" s="18"/>
      <c r="D30" s="9" t="s">
        <v>37</v>
      </c>
      <c r="E30" s="9"/>
    </row>
    <row r="31" spans="2:9">
      <c r="B31" s="17" t="s">
        <v>21</v>
      </c>
      <c r="C31" s="18"/>
      <c r="D31" s="9"/>
      <c r="E31" s="9"/>
    </row>
    <row r="32" spans="2:9">
      <c r="B32" s="26" t="s">
        <v>22</v>
      </c>
      <c r="C32" s="26"/>
      <c r="D32" s="26"/>
    </row>
    <row r="33" spans="2:5">
      <c r="B33" s="6" t="s">
        <v>3</v>
      </c>
      <c r="C33" s="6" t="s">
        <v>6</v>
      </c>
      <c r="D33" s="6" t="s">
        <v>23</v>
      </c>
      <c r="E33" s="6" t="s">
        <v>24</v>
      </c>
    </row>
    <row r="34" spans="2:5">
      <c r="B34" s="9" t="s">
        <v>33</v>
      </c>
      <c r="C34" s="9" t="s">
        <v>38</v>
      </c>
      <c r="D34" s="9"/>
      <c r="E34" s="19"/>
    </row>
    <row r="35" spans="2:5">
      <c r="B35" s="17" t="s">
        <v>27</v>
      </c>
      <c r="C35" s="9">
        <v>1</v>
      </c>
    </row>
    <row r="36" spans="2:5">
      <c r="B36" s="17" t="s">
        <v>28</v>
      </c>
      <c r="C36" s="9">
        <v>1</v>
      </c>
    </row>
    <row r="38" spans="2:5" ht="14.25">
      <c r="B38" s="5" t="s">
        <v>6</v>
      </c>
      <c r="C38" s="5" t="s">
        <v>7</v>
      </c>
      <c r="D38" s="5" t="s">
        <v>8</v>
      </c>
      <c r="E38" s="14" t="s">
        <v>29</v>
      </c>
    </row>
    <row r="39" spans="2:5">
      <c r="B39" s="15" t="s">
        <v>38</v>
      </c>
      <c r="C39" s="15">
        <v>2</v>
      </c>
      <c r="D39" s="15"/>
    </row>
    <row r="40" spans="2:5">
      <c r="B40" s="23" t="s">
        <v>10</v>
      </c>
      <c r="C40" s="24"/>
      <c r="D40" s="24"/>
      <c r="E40" s="25"/>
    </row>
    <row r="41" spans="2:5">
      <c r="B41" s="16"/>
      <c r="C41" s="6" t="s">
        <v>11</v>
      </c>
      <c r="D41" s="6" t="s">
        <v>12</v>
      </c>
      <c r="E41" s="6" t="s">
        <v>13</v>
      </c>
    </row>
    <row r="42" spans="2:5">
      <c r="B42" s="17" t="s">
        <v>14</v>
      </c>
      <c r="C42" s="9"/>
      <c r="D42" s="9" t="s">
        <v>39</v>
      </c>
      <c r="E42" s="9" t="s">
        <v>15</v>
      </c>
    </row>
    <row r="43" spans="2:5">
      <c r="B43" s="17" t="s">
        <v>16</v>
      </c>
      <c r="C43" s="9"/>
      <c r="D43" s="9"/>
      <c r="E43" s="9"/>
    </row>
    <row r="44" spans="2:5">
      <c r="B44" s="17" t="s">
        <v>17</v>
      </c>
      <c r="C44" s="9" t="s">
        <v>40</v>
      </c>
      <c r="D44" s="9"/>
      <c r="E44" s="9"/>
    </row>
    <row r="45" spans="2:5">
      <c r="B45" s="17" t="s">
        <v>18</v>
      </c>
      <c r="C45" s="9" t="s">
        <v>41</v>
      </c>
      <c r="D45" s="9"/>
      <c r="E45" s="9"/>
    </row>
    <row r="46" spans="2:5">
      <c r="B46" s="17" t="s">
        <v>19</v>
      </c>
      <c r="C46" s="9" t="s">
        <v>36</v>
      </c>
      <c r="D46" s="9"/>
      <c r="E46" s="9"/>
    </row>
    <row r="47" spans="2:5">
      <c r="B47" s="17" t="s">
        <v>20</v>
      </c>
      <c r="C47" s="18"/>
      <c r="D47" s="9" t="s">
        <v>30</v>
      </c>
      <c r="E47" s="9" t="s">
        <v>42</v>
      </c>
    </row>
    <row r="48" spans="2:5">
      <c r="B48" s="17" t="s">
        <v>21</v>
      </c>
      <c r="C48" s="18"/>
      <c r="D48" s="9"/>
      <c r="E48" s="9"/>
    </row>
    <row r="49" spans="2:5">
      <c r="B49" s="23" t="s">
        <v>22</v>
      </c>
      <c r="C49" s="24"/>
      <c r="D49" s="25"/>
    </row>
    <row r="50" spans="2:5">
      <c r="B50" s="6" t="s">
        <v>3</v>
      </c>
      <c r="C50" s="6" t="s">
        <v>6</v>
      </c>
      <c r="D50" s="6" t="s">
        <v>23</v>
      </c>
      <c r="E50" s="6" t="s">
        <v>24</v>
      </c>
    </row>
    <row r="51" spans="2:5">
      <c r="B51" s="9" t="s">
        <v>33</v>
      </c>
      <c r="C51" s="9" t="s">
        <v>43</v>
      </c>
      <c r="D51" s="9"/>
      <c r="E51" s="19"/>
    </row>
    <row r="52" spans="2:5">
      <c r="B52" s="17" t="s">
        <v>27</v>
      </c>
      <c r="C52" s="9">
        <v>2</v>
      </c>
    </row>
    <row r="53" spans="2:5">
      <c r="B53" s="17" t="s">
        <v>28</v>
      </c>
      <c r="C53" s="9">
        <v>1</v>
      </c>
    </row>
    <row r="55" spans="2:5" ht="14.25">
      <c r="B55" s="22" t="s">
        <v>6</v>
      </c>
      <c r="C55" s="22" t="s">
        <v>7</v>
      </c>
      <c r="E55" s="14" t="s">
        <v>44</v>
      </c>
    </row>
    <row r="56" spans="2:5">
      <c r="B56" s="15" t="s">
        <v>43</v>
      </c>
      <c r="C56" s="15">
        <v>3</v>
      </c>
    </row>
    <row r="57" spans="2:5">
      <c r="B57" s="23" t="s">
        <v>10</v>
      </c>
      <c r="C57" s="24"/>
      <c r="D57" s="24"/>
      <c r="E57" s="25"/>
    </row>
    <row r="58" spans="2:5">
      <c r="B58" s="16"/>
      <c r="C58" s="6" t="s">
        <v>11</v>
      </c>
      <c r="D58" s="6" t="s">
        <v>12</v>
      </c>
      <c r="E58" s="6" t="s">
        <v>13</v>
      </c>
    </row>
    <row r="59" spans="2:5">
      <c r="B59" s="17" t="s">
        <v>14</v>
      </c>
      <c r="C59" s="9"/>
      <c r="D59" s="9" t="s">
        <v>45</v>
      </c>
      <c r="E59" s="9" t="s">
        <v>15</v>
      </c>
    </row>
    <row r="60" spans="2:5">
      <c r="B60" s="17" t="s">
        <v>16</v>
      </c>
      <c r="C60" s="9"/>
      <c r="D60" s="9"/>
      <c r="E60" s="9"/>
    </row>
    <row r="61" spans="2:5">
      <c r="B61" s="17" t="s">
        <v>17</v>
      </c>
      <c r="C61" s="9"/>
      <c r="D61" s="9" t="s">
        <v>46</v>
      </c>
      <c r="E61" s="9"/>
    </row>
    <row r="62" spans="2:5">
      <c r="B62" s="17" t="s">
        <v>18</v>
      </c>
      <c r="C62" s="9"/>
      <c r="D62" s="9" t="s">
        <v>47</v>
      </c>
      <c r="E62" s="9"/>
    </row>
    <row r="63" spans="2:5">
      <c r="B63" s="17" t="s">
        <v>19</v>
      </c>
      <c r="C63" s="9" t="s">
        <v>36</v>
      </c>
      <c r="D63" s="9"/>
      <c r="E63" s="9"/>
    </row>
    <row r="64" spans="2:5">
      <c r="B64" s="17" t="s">
        <v>20</v>
      </c>
      <c r="C64" s="18"/>
      <c r="D64" s="9" t="s">
        <v>45</v>
      </c>
      <c r="E64" s="9" t="s">
        <v>15</v>
      </c>
    </row>
    <row r="65" spans="2:5">
      <c r="B65" s="17" t="s">
        <v>21</v>
      </c>
      <c r="C65" s="18"/>
      <c r="D65" s="9" t="s">
        <v>48</v>
      </c>
      <c r="E65" s="9" t="s">
        <v>15</v>
      </c>
    </row>
    <row r="66" spans="2:5">
      <c r="B66" s="23" t="s">
        <v>22</v>
      </c>
      <c r="C66" s="24"/>
      <c r="D66" s="25"/>
    </row>
    <row r="67" spans="2:5">
      <c r="B67" s="6" t="s">
        <v>3</v>
      </c>
      <c r="C67" s="6" t="s">
        <v>6</v>
      </c>
      <c r="D67" s="6" t="s">
        <v>23</v>
      </c>
      <c r="E67" s="6" t="s">
        <v>24</v>
      </c>
    </row>
    <row r="68" spans="2:5">
      <c r="B68" s="9" t="s">
        <v>33</v>
      </c>
      <c r="C68" s="9" t="s">
        <v>26</v>
      </c>
      <c r="D68" s="9"/>
      <c r="E68" s="19"/>
    </row>
    <row r="69" spans="2:5">
      <c r="B69" s="17" t="s">
        <v>27</v>
      </c>
      <c r="C69" s="9">
        <v>3</v>
      </c>
    </row>
    <row r="70" spans="2:5">
      <c r="B70" s="17" t="s">
        <v>28</v>
      </c>
      <c r="C70" s="9">
        <v>1</v>
      </c>
    </row>
  </sheetData>
  <sheetProtection selectLockedCells="1" selectUnlockedCells="1"/>
  <mergeCells count="7">
    <mergeCell ref="B57:E57"/>
    <mergeCell ref="B66:D66"/>
    <mergeCell ref="B40:E40"/>
    <mergeCell ref="B49:D49"/>
    <mergeCell ref="F2:J2"/>
    <mergeCell ref="B23:E23"/>
    <mergeCell ref="B32:D32"/>
  </mergeCells>
  <printOptions horizontalCentered="1"/>
  <pageMargins left="0.25" right="0.25" top="0.75" bottom="0.75" header="0.3" footer="0.3"/>
  <pageSetup orientation="landscape" useFirstPageNumber="1" horizontalDpi="300" verticalDpi="300" r:id="rId1"/>
  <headerFooter alignWithMargins="0">
    <oddHeader>&amp;C&amp;F</oddHeader>
    <oddFooter>&amp;CPrepared by  Nathan Bunker &amp;D&amp;RPage &amp;P</oddFooter>
  </headerFooter>
  <rowBreaks count="1" manualBreakCount="1">
    <brk id="20" max="10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6"/>
  <sheetViews>
    <sheetView workbookViewId="0"/>
  </sheetViews>
  <sheetFormatPr defaultColWidth="11.5703125" defaultRowHeight="12.75"/>
  <cols>
    <col min="1" max="1" width="145.85546875" customWidth="1"/>
  </cols>
  <sheetData>
    <row r="1" spans="1:1">
      <c r="A1" s="20" t="str">
        <f>"&lt;forecast seriesName="&amp;CHAR(34)&amp;Schedules!D2&amp;CHAR(34)&amp;"&gt;"</f>
        <v>&lt;forecast seriesName="MeningTrumenba"&gt;</v>
      </c>
    </row>
    <row r="2" spans="1:1">
      <c r="A2" s="20" t="str">
        <f>"  &lt;vaccine vaccineName="&amp;CHAR(34)&amp;Schedules!B4&amp;CHAR(34)&amp;" vaccineIds="&amp;CHAR(34)&amp;Schedules!C4&amp;CHAR(34)&amp;"/&gt;"</f>
        <v xml:space="preserve">  &lt;vaccine vaccineName="Trumenba" vaccineIds="215"/&gt;</v>
      </c>
    </row>
    <row r="3" spans="1:1">
      <c r="A3" s="21" t="str">
        <f>"  &lt;schedule scheduleName="&amp;CHAR(34)&amp;Schedules!B22&amp;CHAR(34)&amp;" dose="&amp;CHAR(34)&amp;Schedules!C22&amp;CHAR(34)&amp;" indication="&amp;CHAR(34)&amp;Schedules!D22&amp;CHAR(34)&amp;" label="&amp;CHAR(34)&amp;Schedules!E21&amp;CHAR(34)&amp;"&gt;"</f>
        <v xml:space="preserve">  &lt;schedule scheduleName="T1" dose="1" indication="BIRTH" label="1st"&gt;</v>
      </c>
    </row>
    <row r="4" spans="1:1">
      <c r="A4" s="20" t="str">
        <f>"    &lt;pos row="&amp;CHAR(34)&amp;Schedules!C36&amp;CHAR(34)&amp;" column="&amp;CHAR(34)&amp;Schedules!C35&amp;CHAR(34)&amp;"/&gt;"</f>
        <v xml:space="preserve">    &lt;pos row="1" column="1"/&gt;</v>
      </c>
    </row>
    <row r="5" spans="1:1">
      <c r="A5" s="21" t="str">
        <f>"    &lt;valid age="&amp;CHAR(34)&amp;Schedules!C25&amp;CHAR(34)&amp;" interval="&amp;CHAR(34)&amp;Schedules!D25&amp;CHAR(34)&amp;" grace="&amp;CHAR(34)&amp;Schedules!E25&amp;CHAR(34)&amp;"/&gt;"</f>
        <v xml:space="preserve">    &lt;valid age="10 years" interval="" grace="4 days"/&gt;</v>
      </c>
    </row>
    <row r="6" spans="1:1">
      <c r="A6" s="21" t="str">
        <f>"    &lt;early age="&amp;CHAR(34)&amp;Schedules!C26&amp;CHAR(34)&amp;" interval="&amp;CHAR(34)&amp;Schedules!D26&amp;CHAR(34)&amp;" grace="&amp;CHAR(34)&amp;Schedules!E26&amp;CHAR(34)&amp;"/&gt;"</f>
        <v xml:space="preserve">    &lt;early age="" interval="" grace=""/&gt;</v>
      </c>
    </row>
    <row r="7" spans="1:1">
      <c r="A7" s="21" t="str">
        <f>"    &lt;due age="&amp;CHAR(34)&amp;Schedules!C27&amp;CHAR(34)&amp;" interval="&amp;CHAR(34)&amp;Schedules!D27&amp;CHAR(34)&amp;" grace="&amp;CHAR(34)&amp;Schedules!E27&amp;CHAR(34)&amp;"/&gt;"</f>
        <v xml:space="preserve">    &lt;due age="16 years" interval="" grace=""/&gt;</v>
      </c>
    </row>
    <row r="8" spans="1:1">
      <c r="A8" s="21" t="str">
        <f>"    &lt;overdue age="&amp;CHAR(34)&amp;Schedules!C28&amp;CHAR(34)&amp;" interval="&amp;CHAR(34)&amp;Schedules!D28&amp;CHAR(34)&amp;" grace="&amp;CHAR(34)&amp;Schedules!E28&amp;CHAR(34)&amp;"/&gt;"</f>
        <v xml:space="preserve">    &lt;overdue age="19 years" interval="" grace=""/&gt;</v>
      </c>
    </row>
    <row r="9" spans="1:1">
      <c r="A9" s="21" t="str">
        <f>"    &lt;finished age="&amp;CHAR(34)&amp;Schedules!C29&amp;CHAR(34)&amp;" interval="&amp;CHAR(34)&amp;Schedules!D29&amp;CHAR(34)&amp;" grace="&amp;CHAR(34)&amp;Schedules!E29&amp;CHAR(34)&amp;"/&gt;"</f>
        <v xml:space="preserve">    &lt;finished age="24 years" interval="" grace=""/&gt;</v>
      </c>
    </row>
    <row r="10" spans="1:1">
      <c r="A10" s="21" t="str">
        <f>"    &lt;after-invalid interval="&amp;CHAR(34)&amp;Schedules!D30&amp;CHAR(34)&amp;" grace="&amp;CHAR(34)&amp;Schedules!E30&amp;CHAR(34)&amp;"/&gt;"</f>
        <v xml:space="preserve">    &lt;after-invalid interval="0 days" grace=""/&gt;</v>
      </c>
    </row>
    <row r="11" spans="1:1">
      <c r="A11" s="21" t="str">
        <f>"    &lt;before-previous interval="&amp;CHAR(34)&amp;Schedules!D31&amp;CHAR(34)&amp;"/&gt;"</f>
        <v xml:space="preserve">    &lt;before-previous interval=""/&gt;</v>
      </c>
    </row>
    <row r="12" spans="1:1">
      <c r="A12" s="21" t="str">
        <f>"    &lt;indicate vaccineName="&amp;CHAR(34)&amp;Schedules!B34&amp;CHAR(34)&amp;" schedule="&amp;CHAR(34)&amp;Schedules!C34&amp;CHAR(34)&amp;" age="&amp;CHAR(34)&amp;Schedules!D34&amp;CHAR(34)&amp;" reason="&amp;CHAR(34)&amp;Schedules!E34&amp;CHAR(34)&amp;"/&gt;"</f>
        <v xml:space="preserve">    &lt;indicate vaccineName="Trumenba" schedule="T2" age="" reason=""/&gt;</v>
      </c>
    </row>
    <row r="13" spans="1:1">
      <c r="A13" s="21" t="str">
        <f>"  &lt;/schedule&gt;"</f>
        <v xml:space="preserve">  &lt;/schedule&gt;</v>
      </c>
    </row>
    <row r="14" spans="1:1">
      <c r="A14" s="21" t="str">
        <f>"  &lt;schedule scheduleName="&amp;CHAR(34)&amp;Schedules!B39&amp;CHAR(34)&amp;" dose="&amp;CHAR(34)&amp;Schedules!C39&amp;CHAR(34)&amp;" indication="&amp;CHAR(34)&amp;Schedules!D39&amp;CHAR(34)&amp;" label="&amp;CHAR(34)&amp;Schedules!E38&amp;CHAR(34)&amp;"&gt;"</f>
        <v xml:space="preserve">  &lt;schedule scheduleName="T2" dose="2" indication="" label="2nd"&gt;</v>
      </c>
    </row>
    <row r="15" spans="1:1">
      <c r="A15" s="20" t="str">
        <f>"    &lt;pos row="&amp;CHAR(34)&amp;Schedules!C53&amp;CHAR(34)&amp;" column="&amp;CHAR(34)&amp;Schedules!C52&amp;CHAR(34)&amp;"/&gt;"</f>
        <v xml:space="preserve">    &lt;pos row="1" column="2"/&gt;</v>
      </c>
    </row>
    <row r="16" spans="1:1">
      <c r="A16" s="21" t="str">
        <f>"    &lt;valid age="&amp;CHAR(34)&amp;Schedules!C42&amp;CHAR(34)&amp;" interval="&amp;CHAR(34)&amp;Schedules!D42&amp;CHAR(34)&amp;" grace="&amp;CHAR(34)&amp;Schedules!E42&amp;CHAR(34)&amp;"/&gt;"</f>
        <v xml:space="preserve">    &lt;valid age="" interval="4 weeks" grace="4 days"/&gt;</v>
      </c>
    </row>
    <row r="17" spans="1:1">
      <c r="A17" s="21" t="str">
        <f>"    &lt;early age="&amp;CHAR(34)&amp;Schedules!C43&amp;CHAR(34)&amp;" interval="&amp;CHAR(34)&amp;Schedules!D43&amp;CHAR(34)&amp;" grace="&amp;CHAR(34)&amp;Schedules!E43&amp;CHAR(34)&amp;"/&gt;"</f>
        <v xml:space="preserve">    &lt;early age="" interval="" grace=""/&gt;</v>
      </c>
    </row>
    <row r="18" spans="1:1">
      <c r="A18" s="21" t="str">
        <f>"    &lt;due age="&amp;CHAR(34)&amp;Schedules!C44&amp;CHAR(34)&amp;" interval="&amp;CHAR(34)&amp;Schedules!D44&amp;CHAR(34)&amp;" grace="&amp;CHAR(34)&amp;Schedules!E44&amp;CHAR(34)&amp;"/&gt;"</f>
        <v xml:space="preserve">    &lt;due age="2 months" interval="" grace=""/&gt;</v>
      </c>
    </row>
    <row r="19" spans="1:1">
      <c r="A19" s="21" t="str">
        <f>"    &lt;overdue age="&amp;CHAR(34)&amp;Schedules!C45&amp;CHAR(34)&amp;" interval="&amp;CHAR(34)&amp;Schedules!D45&amp;CHAR(34)&amp;" grace="&amp;CHAR(34)&amp;Schedules!E45&amp;CHAR(34)&amp;"/&gt;"</f>
        <v xml:space="preserve">    &lt;overdue age="3 months" interval="" grace=""/&gt;</v>
      </c>
    </row>
    <row r="20" spans="1:1">
      <c r="A20" s="21" t="str">
        <f>"    &lt;finished age="&amp;CHAR(34)&amp;Schedules!C46&amp;CHAR(34)&amp;" interval="&amp;CHAR(34)&amp;Schedules!D46&amp;CHAR(34)&amp;" grace="&amp;CHAR(34)&amp;Schedules!E46&amp;CHAR(34)&amp;"/&gt;"</f>
        <v xml:space="preserve">    &lt;finished age="24 years" interval="" grace=""/&gt;</v>
      </c>
    </row>
    <row r="21" spans="1:1">
      <c r="A21" s="21" t="str">
        <f>"    &lt;after-invalid interval="&amp;CHAR(34)&amp;Schedules!D47&amp;CHAR(34)&amp;" grace="&amp;CHAR(34)&amp;Schedules!E47&amp;CHAR(34)&amp;"/&gt;"</f>
        <v xml:space="preserve">    &lt;after-invalid interval="8 weeks" grace="4 weeks -4 days"/&gt;</v>
      </c>
    </row>
    <row r="22" spans="1:1">
      <c r="A22" s="21" t="str">
        <f>"    &lt;before-previous interval="&amp;CHAR(34)&amp;Schedules!D48&amp;CHAR(34)&amp;"/&gt;"</f>
        <v xml:space="preserve">    &lt;before-previous interval=""/&gt;</v>
      </c>
    </row>
    <row r="23" spans="1:1">
      <c r="A23" s="21" t="str">
        <f>"    &lt;indicate vaccineName="&amp;CHAR(34)&amp;Schedules!B51&amp;CHAR(34)&amp;" schedule="&amp;CHAR(34)&amp;Schedules!C51&amp;CHAR(34)&amp;" age="&amp;CHAR(34)&amp;Schedules!D51&amp;CHAR(34)&amp;" reason="&amp;CHAR(34)&amp;Schedules!E51&amp;CHAR(34)&amp;"/&gt;"</f>
        <v xml:space="preserve">    &lt;indicate vaccineName="Trumenba" schedule="T3" age="" reason=""/&gt;</v>
      </c>
    </row>
    <row r="24" spans="1:1">
      <c r="A24" s="21" t="str">
        <f>"  &lt;/schedule&gt;"</f>
        <v xml:space="preserve">  &lt;/schedule&gt;</v>
      </c>
    </row>
    <row r="25" spans="1:1">
      <c r="A25" s="21" t="str">
        <f>"  &lt;schedule scheduleName="&amp;CHAR(34)&amp;Schedules!B56&amp;CHAR(34)&amp;" dose="&amp;CHAR(34)&amp;Schedules!C56&amp;CHAR(34)&amp;" indication="&amp;CHAR(34)&amp;Schedules!D56&amp;CHAR(34)&amp;" label="&amp;CHAR(34)&amp;Schedules!E55&amp;CHAR(34)&amp;"&gt;"</f>
        <v xml:space="preserve">  &lt;schedule scheduleName="T3" dose="3" indication="" label="3rd"&gt;</v>
      </c>
    </row>
    <row r="26" spans="1:1">
      <c r="A26" s="20" t="str">
        <f>"    &lt;pos row="&amp;CHAR(34)&amp;Schedules!C70&amp;CHAR(34)&amp;" column="&amp;CHAR(34)&amp;Schedules!C69&amp;CHAR(34)&amp;"/&gt;"</f>
        <v xml:space="preserve">    &lt;pos row="1" column="3"/&gt;</v>
      </c>
    </row>
    <row r="27" spans="1:1">
      <c r="A27" s="21" t="str">
        <f>"    &lt;valid age="&amp;CHAR(34)&amp;Schedules!C59&amp;CHAR(34)&amp;" interval="&amp;CHAR(34)&amp;Schedules!D59&amp;CHAR(34)&amp;" grace="&amp;CHAR(34)&amp;Schedules!E59&amp;CHAR(34)&amp;"/&gt;"</f>
        <v xml:space="preserve">    &lt;valid age="" interval="16 weeks" grace="4 days"/&gt;</v>
      </c>
    </row>
    <row r="28" spans="1:1">
      <c r="A28" s="21" t="str">
        <f>"    &lt;early age="&amp;CHAR(34)&amp;Schedules!C60&amp;CHAR(34)&amp;" interval="&amp;CHAR(34)&amp;Schedules!D60&amp;CHAR(34)&amp;" grace="&amp;CHAR(34)&amp;Schedules!E60&amp;CHAR(34)&amp;"/&gt;"</f>
        <v xml:space="preserve">    &lt;early age="" interval="" grace=""/&gt;</v>
      </c>
    </row>
    <row r="29" spans="1:1">
      <c r="A29" s="21" t="str">
        <f>"    &lt;due age="&amp;CHAR(34)&amp;Schedules!C61&amp;CHAR(34)&amp;" interval="&amp;CHAR(34)&amp;Schedules!D61&amp;CHAR(34)&amp;" grace="&amp;CHAR(34)&amp;Schedules!E61&amp;CHAR(34)&amp;"/&gt;"</f>
        <v xml:space="preserve">    &lt;due age="" interval="4 months" grace=""/&gt;</v>
      </c>
    </row>
    <row r="30" spans="1:1">
      <c r="A30" s="21" t="str">
        <f>"    &lt;overdue age="&amp;CHAR(34)&amp;Schedules!C62&amp;CHAR(34)&amp;" interval="&amp;CHAR(34)&amp;Schedules!D62&amp;CHAR(34)&amp;" grace="&amp;CHAR(34)&amp;Schedules!E62&amp;CHAR(34)&amp;"/&gt;"</f>
        <v xml:space="preserve">    &lt;overdue age="" interval="6 months" grace=""/&gt;</v>
      </c>
    </row>
    <row r="31" spans="1:1">
      <c r="A31" s="21" t="str">
        <f>"    &lt;finished age="&amp;CHAR(34)&amp;Schedules!C63&amp;CHAR(34)&amp;" interval="&amp;CHAR(34)&amp;Schedules!D63&amp;CHAR(34)&amp;" grace="&amp;CHAR(34)&amp;Schedules!E63&amp;CHAR(34)&amp;"/&gt;"</f>
        <v xml:space="preserve">    &lt;finished age="24 years" interval="" grace=""/&gt;</v>
      </c>
    </row>
    <row r="32" spans="1:1">
      <c r="A32" s="21" t="str">
        <f>"    &lt;after-invalid interval="&amp;CHAR(34)&amp;Schedules!D64&amp;CHAR(34)&amp;" grace="&amp;CHAR(34)&amp;Schedules!E64&amp;CHAR(34)&amp;"/&gt;"</f>
        <v xml:space="preserve">    &lt;after-invalid interval="16 weeks" grace="4 days"/&gt;</v>
      </c>
    </row>
    <row r="33" spans="1:1">
      <c r="A33" s="21" t="str">
        <f>"    &lt;before-previous interval="&amp;CHAR(34)&amp;Schedules!D65&amp;CHAR(34)&amp;"/&gt;"</f>
        <v xml:space="preserve">    &lt;before-previous interval="24 weeks"/&gt;</v>
      </c>
    </row>
    <row r="34" spans="1:1">
      <c r="A34" s="21" t="str">
        <f>"    &lt;indicate vaccineName="&amp;CHAR(34)&amp;Schedules!B68&amp;CHAR(34)&amp;" schedule="&amp;CHAR(34)&amp;Schedules!C68&amp;CHAR(34)&amp;" age="&amp;CHAR(34)&amp;Schedules!D68&amp;CHAR(34)&amp;" reason="&amp;CHAR(34)&amp;Schedules!E68&amp;CHAR(34)&amp;"/&gt;"</f>
        <v xml:space="preserve">    &lt;indicate vaccineName="Trumenba" schedule="COMPLETE" age="" reason=""/&gt;</v>
      </c>
    </row>
    <row r="35" spans="1:1">
      <c r="A35" s="21" t="str">
        <f>"  &lt;/schedule&gt;"</f>
        <v xml:space="preserve">  &lt;/schedule&gt;</v>
      </c>
    </row>
    <row r="36" spans="1:1">
      <c r="A36" s="21" t="s">
        <v>32</v>
      </c>
    </row>
  </sheetData>
  <sheetProtection selectLockedCells="1" selectUnlockedCells="1"/>
  <pageMargins left="0.78749999999999998" right="0.78749999999999998" top="1.0249999999999999" bottom="1.0263888888888888" header="0.78749999999999998" footer="0.78749999999999998"/>
  <pageSetup firstPageNumber="0" orientation="landscape" horizontalDpi="300" verticalDpi="300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Schedules</vt:lpstr>
      <vt:lpstr>XML</vt:lpstr>
      <vt:lpstr>Excel_BuiltIn_Print_Area_1</vt:lpstr>
      <vt:lpstr>Schedules!Print_Area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Bunker</dc:creator>
  <cp:lastModifiedBy>gordonc</cp:lastModifiedBy>
  <cp:lastPrinted>2015-11-19T21:04:22Z</cp:lastPrinted>
  <dcterms:created xsi:type="dcterms:W3CDTF">2014-08-26T19:53:20Z</dcterms:created>
  <dcterms:modified xsi:type="dcterms:W3CDTF">2015-11-19T21:04:38Z</dcterms:modified>
</cp:coreProperties>
</file>