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mismo\mismo-trainer\"/>
    </mc:Choice>
  </mc:AlternateContent>
  <xr:revisionPtr revIDLastSave="0" documentId="13_ncr:1_{37CEAAB0-07EB-464D-8415-905490F812AB}" xr6:coauthVersionLast="47" xr6:coauthVersionMax="47" xr10:uidLastSave="{00000000-0000-0000-0000-000000000000}"/>
  <bookViews>
    <workbookView xWindow="64935" yWindow="-14160" windowWidth="21465" windowHeight="31800" activeTab="1" xr2:uid="{EF2050D1-8970-4FAD-928E-AE9970E8F71F}"/>
  </bookViews>
  <sheets>
    <sheet name="Keys" sheetId="1" r:id="rId1"/>
    <sheet name="Step Throug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" i="2" l="1"/>
  <c r="P33" i="2" a="1"/>
  <c r="P33" i="2" s="1"/>
  <c r="P27" i="2" a="1"/>
  <c r="P27" i="2" s="1"/>
  <c r="P21" i="2" a="1"/>
  <c r="P21" i="2" s="1"/>
  <c r="P15" i="2" a="1"/>
  <c r="P15" i="2" s="1"/>
  <c r="P9" i="2" a="1"/>
  <c r="P9" i="2" s="1"/>
  <c r="P3" i="2" a="1"/>
  <c r="P3" i="2" s="1"/>
  <c r="S7" i="2" s="1"/>
  <c r="D33" i="2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E1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D1" i="1"/>
  <c r="C36" i="2"/>
  <c r="J36" i="2" s="1"/>
  <c r="C35" i="2"/>
  <c r="G35" i="2" s="1"/>
  <c r="C34" i="2"/>
  <c r="G34" i="2" s="1"/>
  <c r="C33" i="2"/>
  <c r="G33" i="2" s="1"/>
  <c r="C32" i="2"/>
  <c r="G32" i="2" s="1"/>
  <c r="C31" i="2"/>
  <c r="J31" i="2" s="1"/>
  <c r="C30" i="2"/>
  <c r="G30" i="2" s="1"/>
  <c r="C29" i="2"/>
  <c r="G29" i="2" s="1"/>
  <c r="C28" i="2"/>
  <c r="G28" i="2" s="1"/>
  <c r="C27" i="2"/>
  <c r="I27" i="2" s="1"/>
  <c r="C26" i="2"/>
  <c r="G26" i="2" s="1"/>
  <c r="C25" i="2"/>
  <c r="G25" i="2" s="1"/>
  <c r="C24" i="2"/>
  <c r="H24" i="2" s="1"/>
  <c r="C23" i="2"/>
  <c r="H23" i="2" s="1"/>
  <c r="C22" i="2"/>
  <c r="I22" i="2" s="1"/>
  <c r="C21" i="2"/>
  <c r="G21" i="2" s="1"/>
  <c r="C20" i="2"/>
  <c r="G20" i="2" s="1"/>
  <c r="C19" i="2"/>
  <c r="J19" i="2" s="1"/>
  <c r="C18" i="2"/>
  <c r="H18" i="2" s="1"/>
  <c r="C17" i="2"/>
  <c r="G17" i="2" s="1"/>
  <c r="C16" i="2"/>
  <c r="J16" i="2" s="1"/>
  <c r="C15" i="2"/>
  <c r="G15" i="2" s="1"/>
  <c r="C14" i="2"/>
  <c r="G14" i="2" s="1"/>
  <c r="C13" i="2"/>
  <c r="G13" i="2" s="1"/>
  <c r="C12" i="2"/>
  <c r="G12" i="2" s="1"/>
  <c r="C11" i="2"/>
  <c r="J11" i="2" s="1"/>
  <c r="C10" i="2"/>
  <c r="G10" i="2" s="1"/>
  <c r="C9" i="2"/>
  <c r="G9" i="2" s="1"/>
  <c r="C8" i="2"/>
  <c r="G8" i="2" s="1"/>
  <c r="C7" i="2"/>
  <c r="I7" i="2" s="1"/>
  <c r="C6" i="2"/>
  <c r="H6" i="2" s="1"/>
  <c r="C5" i="2"/>
  <c r="G5" i="2" s="1"/>
  <c r="C4" i="2"/>
  <c r="J4" i="2" s="1"/>
  <c r="C3" i="2"/>
  <c r="H3" i="2" s="1"/>
  <c r="D4" i="2" l="1"/>
  <c r="D27" i="2"/>
  <c r="J29" i="2"/>
  <c r="D13" i="2"/>
  <c r="D11" i="2"/>
  <c r="D24" i="2"/>
  <c r="D31" i="2"/>
  <c r="G24" i="2"/>
  <c r="I32" i="2"/>
  <c r="H31" i="2"/>
  <c r="G11" i="2"/>
  <c r="L9" i="2" s="1" a="1"/>
  <c r="L9" i="2" s="1"/>
  <c r="H9" i="2"/>
  <c r="J32" i="2"/>
  <c r="D7" i="2"/>
  <c r="J18" i="2"/>
  <c r="G18" i="2"/>
  <c r="J14" i="2"/>
  <c r="D18" i="2"/>
  <c r="D19" i="2"/>
  <c r="D20" i="2"/>
  <c r="D21" i="2"/>
  <c r="D22" i="2"/>
  <c r="J23" i="2"/>
  <c r="D3" i="2"/>
  <c r="D23" i="2"/>
  <c r="D5" i="2"/>
  <c r="D25" i="2"/>
  <c r="H16" i="2"/>
  <c r="D6" i="2"/>
  <c r="D26" i="2"/>
  <c r="D8" i="2"/>
  <c r="D28" i="2"/>
  <c r="J9" i="2"/>
  <c r="D9" i="2"/>
  <c r="D29" i="2"/>
  <c r="I9" i="2"/>
  <c r="D10" i="2"/>
  <c r="D30" i="2"/>
  <c r="I4" i="2"/>
  <c r="D12" i="2"/>
  <c r="D32" i="2"/>
  <c r="D34" i="2"/>
  <c r="H4" i="2"/>
  <c r="D15" i="2"/>
  <c r="D35" i="2"/>
  <c r="D14" i="2"/>
  <c r="I34" i="2"/>
  <c r="D16" i="2"/>
  <c r="D36" i="2"/>
  <c r="G4" i="2"/>
  <c r="H34" i="2"/>
  <c r="D17" i="2"/>
  <c r="I17" i="2"/>
  <c r="J24" i="2"/>
  <c r="I12" i="2"/>
  <c r="J17" i="2"/>
  <c r="I24" i="2"/>
  <c r="I11" i="2"/>
  <c r="H11" i="2"/>
  <c r="M9" i="2" s="1" a="1"/>
  <c r="M9" i="2" s="1"/>
  <c r="I36" i="2"/>
  <c r="G23" i="2"/>
  <c r="J22" i="2"/>
  <c r="G36" i="2"/>
  <c r="L33" i="2" s="1" a="1"/>
  <c r="L33" i="2" s="1"/>
  <c r="I21" i="2"/>
  <c r="J5" i="2"/>
  <c r="H36" i="2"/>
  <c r="J34" i="2"/>
  <c r="H21" i="2"/>
  <c r="I31" i="2"/>
  <c r="I16" i="2"/>
  <c r="G31" i="2"/>
  <c r="G16" i="2"/>
  <c r="I29" i="2"/>
  <c r="I14" i="2"/>
  <c r="H29" i="2"/>
  <c r="H14" i="2"/>
  <c r="J25" i="2"/>
  <c r="J12" i="2"/>
  <c r="H19" i="2"/>
  <c r="G19" i="2"/>
  <c r="J28" i="2"/>
  <c r="J13" i="2"/>
  <c r="I33" i="2"/>
  <c r="I28" i="2"/>
  <c r="I23" i="2"/>
  <c r="I18" i="2"/>
  <c r="I13" i="2"/>
  <c r="I8" i="2"/>
  <c r="J33" i="2"/>
  <c r="J8" i="2"/>
  <c r="H33" i="2"/>
  <c r="H28" i="2"/>
  <c r="H13" i="2"/>
  <c r="H8" i="2"/>
  <c r="I19" i="2"/>
  <c r="J27" i="2"/>
  <c r="H32" i="2"/>
  <c r="H27" i="2"/>
  <c r="H22" i="2"/>
  <c r="H17" i="2"/>
  <c r="H12" i="2"/>
  <c r="H7" i="2"/>
  <c r="G3" i="2"/>
  <c r="G27" i="2"/>
  <c r="G22" i="2"/>
  <c r="G7" i="2"/>
  <c r="J7" i="2"/>
  <c r="J26" i="2"/>
  <c r="J21" i="2"/>
  <c r="J6" i="2"/>
  <c r="I26" i="2"/>
  <c r="H26" i="2"/>
  <c r="J30" i="2"/>
  <c r="J20" i="2"/>
  <c r="J15" i="2"/>
  <c r="O15" i="2" s="1" a="1"/>
  <c r="O15" i="2" s="1"/>
  <c r="I35" i="2"/>
  <c r="I30" i="2"/>
  <c r="I25" i="2"/>
  <c r="I20" i="2"/>
  <c r="I15" i="2"/>
  <c r="I10" i="2"/>
  <c r="I5" i="2"/>
  <c r="G6" i="2"/>
  <c r="J35" i="2"/>
  <c r="H35" i="2"/>
  <c r="H30" i="2"/>
  <c r="H25" i="2"/>
  <c r="H20" i="2"/>
  <c r="H15" i="2"/>
  <c r="H10" i="2"/>
  <c r="H5" i="2"/>
  <c r="I6" i="2"/>
  <c r="J10" i="2"/>
  <c r="J3" i="2"/>
  <c r="I3" i="2"/>
  <c r="L15" i="2" l="1" a="1"/>
  <c r="L15" i="2" s="1"/>
  <c r="L21" i="2" a="1"/>
  <c r="L21" i="2" s="1"/>
  <c r="M21" i="2" a="1"/>
  <c r="M21" i="2" s="1"/>
  <c r="L27" i="2" a="1"/>
  <c r="L27" i="2" s="1"/>
  <c r="N27" i="2" a="1"/>
  <c r="N27" i="2" s="1"/>
  <c r="M3" i="2" a="1"/>
  <c r="M3" i="2" s="1"/>
  <c r="E2" i="2"/>
  <c r="L3" i="2" a="1"/>
  <c r="L3" i="2" s="1"/>
  <c r="S3" i="2" s="1"/>
  <c r="N33" i="2" a="1"/>
  <c r="N33" i="2" s="1"/>
  <c r="N15" i="2" a="1"/>
  <c r="N15" i="2" s="1"/>
  <c r="M27" i="2" a="1"/>
  <c r="M27" i="2" s="1"/>
  <c r="O27" i="2" a="1"/>
  <c r="O27" i="2" s="1"/>
  <c r="N9" i="2" a="1"/>
  <c r="N9" i="2" s="1"/>
  <c r="N21" i="2" a="1"/>
  <c r="N21" i="2" s="1"/>
  <c r="O3" i="2" a="1"/>
  <c r="O3" i="2" s="1"/>
  <c r="O9" i="2" a="1"/>
  <c r="O9" i="2" s="1"/>
  <c r="M33" i="2" a="1"/>
  <c r="M33" i="2" s="1"/>
  <c r="N3" i="2" a="1"/>
  <c r="N3" i="2" s="1"/>
  <c r="S5" i="2" s="1"/>
  <c r="M15" i="2" a="1"/>
  <c r="M15" i="2" s="1"/>
  <c r="O21" i="2" a="1"/>
  <c r="O21" i="2" s="1"/>
  <c r="O33" i="2" a="1"/>
  <c r="O33" i="2" s="1"/>
  <c r="S6" i="2" l="1"/>
  <c r="S4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<sst xmlns="http://schemas.openxmlformats.org/spreadsheetml/2006/main" count="184" uniqueCount="167">
  <si>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</si>
  <si>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</si>
  <si>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</si>
  <si>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</si>
  <si>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</si>
  <si>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</si>
  <si>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</si>
  <si>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</si>
  <si>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</si>
  <si>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</si>
  <si>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M</t>
  </si>
  <si>
    <t>N</t>
  </si>
  <si>
    <t>P</t>
  </si>
  <si>
    <t>Q</t>
  </si>
  <si>
    <t>R</t>
  </si>
  <si>
    <t>S</t>
  </si>
  <si>
    <t>T</t>
  </si>
  <si>
    <t>U</t>
  </si>
  <si>
    <t>V</t>
  </si>
  <si>
    <t>X</t>
  </si>
  <si>
    <t>Y</t>
  </si>
  <si>
    <t>Z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</si>
  <si>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</si>
  <si>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</si>
  <si>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</si>
  <si>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</si>
  <si>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</si>
  <si>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</si>
  <si>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</si>
  <si>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</si>
  <si>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</si>
  <si>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</si>
  <si>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L-match</t>
  </si>
  <si>
    <t>l-similar</t>
  </si>
  <si>
    <t>l-hyphated</t>
  </si>
  <si>
    <t>PN-Match</t>
  </si>
  <si>
    <t>AD-match</t>
  </si>
  <si>
    <t>F-match</t>
  </si>
  <si>
    <t>F-similar</t>
  </si>
  <si>
    <t>F-middle</t>
  </si>
  <si>
    <t>DOB-match</t>
  </si>
  <si>
    <t>DOB-similar</t>
  </si>
  <si>
    <t>M-match</t>
  </si>
  <si>
    <t>M-initial</t>
  </si>
  <si>
    <t>M-similar</t>
  </si>
  <si>
    <t>L-not-match</t>
  </si>
  <si>
    <t>L-not-similar</t>
  </si>
  <si>
    <t>L-not-hyphenated</t>
  </si>
  <si>
    <t>PN-not-match</t>
  </si>
  <si>
    <t>AD-not-match</t>
  </si>
  <si>
    <t>F-not-match</t>
  </si>
  <si>
    <t>F-not-similar</t>
  </si>
  <si>
    <t>DOB-not-match</t>
  </si>
  <si>
    <t>DOB-not-similar</t>
  </si>
  <si>
    <t>M-not-match</t>
  </si>
  <si>
    <t>M-not-initial</t>
  </si>
  <si>
    <t>M-not-similar</t>
  </si>
  <si>
    <t>S-not-match</t>
  </si>
  <si>
    <t>Detector</t>
  </si>
  <si>
    <t>Score</t>
  </si>
  <si>
    <t>0..15</t>
  </si>
  <si>
    <t>S1</t>
  </si>
  <si>
    <t>S2</t>
  </si>
  <si>
    <t>S3</t>
  </si>
  <si>
    <t>S4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</si>
  <si>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</si>
  <si>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</si>
  <si>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</si>
  <si>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</si>
  <si>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</si>
  <si>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</si>
  <si>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</si>
  <si>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</si>
  <si>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</si>
  <si>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</si>
  <si>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</si>
  <si>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</si>
  <si>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</si>
  <si>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</si>
  <si>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</si>
  <si>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</si>
  <si>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</si>
  <si>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</si>
  <si>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</si>
  <si>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</si>
  <si>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</si>
  <si>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</si>
  <si>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</si>
  <si>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</si>
  <si>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</si>
  <si>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W</t>
  </si>
  <si>
    <t>Binary</t>
  </si>
  <si>
    <t>I</t>
  </si>
  <si>
    <t>o</t>
  </si>
  <si>
    <t>L</t>
  </si>
  <si>
    <t>O</t>
  </si>
  <si>
    <t>+</t>
  </si>
  <si>
    <t>/</t>
  </si>
  <si>
    <t>000000</t>
  </si>
  <si>
    <t>000001</t>
  </si>
  <si>
    <t>000010</t>
  </si>
  <si>
    <t>000011</t>
  </si>
  <si>
    <t>000100</t>
  </si>
  <si>
    <t>000101</t>
  </si>
  <si>
    <t>000110</t>
  </si>
  <si>
    <t>000111</t>
  </si>
  <si>
    <t>001000</t>
  </si>
  <si>
    <t>001001</t>
  </si>
  <si>
    <t>001010</t>
  </si>
  <si>
    <t>001011</t>
  </si>
  <si>
    <t>001100</t>
  </si>
  <si>
    <t>001101</t>
  </si>
  <si>
    <t>001110</t>
  </si>
  <si>
    <t>001111</t>
  </si>
  <si>
    <t>010000</t>
  </si>
  <si>
    <t>010001</t>
  </si>
  <si>
    <t>010010</t>
  </si>
  <si>
    <t>010011</t>
  </si>
  <si>
    <t>010100</t>
  </si>
  <si>
    <t>010101</t>
  </si>
  <si>
    <t>010110</t>
  </si>
  <si>
    <t>010111</t>
  </si>
  <si>
    <t>011000</t>
  </si>
  <si>
    <t>011001</t>
  </si>
  <si>
    <t>011010</t>
  </si>
  <si>
    <t>011011</t>
  </si>
  <si>
    <t>011100</t>
  </si>
  <si>
    <t>011101</t>
  </si>
  <si>
    <t>011110</t>
  </si>
  <si>
    <t>011111</t>
  </si>
  <si>
    <t>100000</t>
  </si>
  <si>
    <t>100001</t>
  </si>
  <si>
    <t>100010</t>
  </si>
  <si>
    <t>100011</t>
  </si>
  <si>
    <t>100100</t>
  </si>
  <si>
    <t>100101</t>
  </si>
  <si>
    <t>100110</t>
  </si>
  <si>
    <t>100111</t>
  </si>
  <si>
    <t>101000</t>
  </si>
  <si>
    <t>101001</t>
  </si>
  <si>
    <t>101010</t>
  </si>
  <si>
    <t>101011</t>
  </si>
  <si>
    <t>101100</t>
  </si>
  <si>
    <t>101101</t>
  </si>
  <si>
    <t>101110</t>
  </si>
  <si>
    <t>101111</t>
  </si>
  <si>
    <t>110000</t>
  </si>
  <si>
    <t>110001</t>
  </si>
  <si>
    <t>110010</t>
  </si>
  <si>
    <t>110011</t>
  </si>
  <si>
    <t>110100</t>
  </si>
  <si>
    <t>110101</t>
  </si>
  <si>
    <t>110110</t>
  </si>
  <si>
    <t>110111</t>
  </si>
  <si>
    <t>111000</t>
  </si>
  <si>
    <t>111001</t>
  </si>
  <si>
    <t>111010</t>
  </si>
  <si>
    <t>111011</t>
  </si>
  <si>
    <t>111100</t>
  </si>
  <si>
    <t>111101</t>
  </si>
  <si>
    <t>111110</t>
  </si>
  <si>
    <t>111111</t>
  </si>
  <si>
    <t>Hex</t>
  </si>
  <si>
    <t>Hex Signature</t>
  </si>
  <si>
    <t>Base 64</t>
  </si>
  <si>
    <t>S5</t>
  </si>
  <si>
    <t>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</si>
</sst>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1" fillId="4" borderId="0" xfId="0" applyFont="1" applyFill="1" applyAlignment="1"/>
    <xf numFmtId="0" fontId="0" fillId="7" borderId="0" xfId="0" applyFill="1"/>
    <xf numFmtId="1" fontId="0" fillId="8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ABEE3-5DDA-4439-9739-61405CF9254D}">
  <dimension ref="A1:E64"/>
  <sheetViews>
    <sheetView workbookViewId="0">
      <selection activeCell="D16" sqref="D16"/>
    </sheetView>
  </sheetViews>
  <sheetFormatPr defaultRowHeight="15" x14ac:dyDescent="0.25"/>
  <cols>
    <col min="1" max="1" width="2.5703125" bestFit="1" customWidth="1"/>
    <col min="4" max="4" width="38.7109375" bestFit="1" customWidth="1"/>
  </cols>
  <sheetData>
    <row r="1" spans="1:5" x14ac:dyDescent="0.25">
      <c r="A1" t="s">
        <v>0</v>
      </c>
      <c r="B1" s="1" t="s">
        <v>98</v>
      </c>
      <c r="D1" t="str">
        <f>"  collapseCharacterMap.put("&amp;CHAR(34)&amp;B1&amp;CHAR(34)&amp;", "&amp;CHAR(34)&amp;A1&amp;CHAR(34)&amp;");"</f>
        <v xml:space="preserve">  collapseCharacterMap.put("000000", "A");</v>
      </c>
      <c r="E1" t="str">
        <f>"  assertEquals("&amp;CHAR(34)&amp;A1&amp;CHAR(34)&amp;", PatientCompare.collapse("&amp;CHAR(34)&amp;B1&amp;CHAR(34)&amp;"));"</f>
        <v xml:space="preserve">  assertEquals("A", PatientCompare.collapse("000000"));</v>
      </c>
    </row>
    <row r="2" spans="1:5" x14ac:dyDescent="0.25">
      <c r="A2" t="s">
        <v>1</v>
      </c>
      <c r="B2" t="s">
        <v>99</v>
      </c>
      <c r="D2" t="str">
        <f>"  collapseCharacterMap.put("&amp;CHAR(34)&amp;B2&amp;CHAR(34)&amp;", "&amp;CHAR(34)&amp;A2&amp;CHAR(34)&amp;");"</f>
        <v xml:space="preserve">  collapseCharacterMap.put("000001", "B");</v>
      </c>
      <c r="E2" t="str">
        <f>"  assertEquals("&amp;CHAR(34)&amp;A2&amp;CHAR(34)&amp;", PatientCompare.collapse("&amp;CHAR(34)&amp;B2&amp;CHAR(34)&amp;"));"</f>
        <v xml:space="preserve">  assertEquals("B", PatientCompare.collapse("000001"));</v>
      </c>
    </row>
    <row r="3" spans="1:5" x14ac:dyDescent="0.25">
      <c r="A3" t="s">
        <v>2</v>
      </c>
      <c r="B3" t="s">
        <v>100</v>
      </c>
      <c r="D3" t="str">
        <f>"  collapseCharacterMap.put("&amp;CHAR(34)&amp;B3&amp;CHAR(34)&amp;", "&amp;CHAR(34)&amp;A3&amp;CHAR(34)&amp;");"</f>
        <v xml:space="preserve">  collapseCharacterMap.put("000010", "C");</v>
      </c>
      <c r="E3" t="str">
        <f>"  assertEquals("&amp;CHAR(34)&amp;A3&amp;CHAR(34)&amp;", PatientCompare.collapse("&amp;CHAR(34)&amp;B3&amp;CHAR(34)&amp;"));"</f>
        <v xml:space="preserve">  assertEquals("C", PatientCompare.collapse("000010"));</v>
      </c>
    </row>
    <row r="4" spans="1:5" x14ac:dyDescent="0.25">
      <c r="A4" t="s">
        <v>3</v>
      </c>
      <c r="B4" t="s">
        <v>101</v>
      </c>
      <c r="D4" t="str">
        <f>"  collapseCharacterMap.put("&amp;CHAR(34)&amp;B4&amp;CHAR(34)&amp;", "&amp;CHAR(34)&amp;A4&amp;CHAR(34)&amp;");"</f>
        <v xml:space="preserve">  collapseCharacterMap.put("000011", "D");</v>
      </c>
      <c r="E4" t="str">
        <f>"  assertEquals("&amp;CHAR(34)&amp;A4&amp;CHAR(34)&amp;", PatientCompare.collapse("&amp;CHAR(34)&amp;B4&amp;CHAR(34)&amp;"));"</f>
        <v xml:space="preserve">  assertEquals("D", PatientCompare.collapse("000011"));</v>
      </c>
    </row>
    <row r="5" spans="1:5" x14ac:dyDescent="0.25">
      <c r="A5" t="s">
        <v>4</v>
      </c>
      <c r="B5" t="s">
        <v>102</v>
      </c>
      <c r="D5" t="str">
        <f>"  collapseCharacterMap.put("&amp;CHAR(34)&amp;B5&amp;CHAR(34)&amp;", "&amp;CHAR(34)&amp;A5&amp;CHAR(34)&amp;");"</f>
        <v xml:space="preserve">  collapseCharacterMap.put("000100", "E");</v>
      </c>
      <c r="E5" t="str">
        <f>"  assertEquals("&amp;CHAR(34)&amp;A5&amp;CHAR(34)&amp;", PatientCompare.collapse("&amp;CHAR(34)&amp;B5&amp;CHAR(34)&amp;"));"</f>
        <v xml:space="preserve">  assertEquals("E", PatientCompare.collapse("000100"));</v>
      </c>
    </row>
    <row r="6" spans="1:5" x14ac:dyDescent="0.25">
      <c r="A6" t="s">
        <v>5</v>
      </c>
      <c r="B6" t="s">
        <v>103</v>
      </c>
      <c r="D6" t="str">
        <f>"  collapseCharacterMap.put("&amp;CHAR(34)&amp;B6&amp;CHAR(34)&amp;", "&amp;CHAR(34)&amp;A6&amp;CHAR(34)&amp;");"</f>
        <v xml:space="preserve">  collapseCharacterMap.put("000101", "F");</v>
      </c>
      <c r="E6" t="str">
        <f>"  assertEquals("&amp;CHAR(34)&amp;A6&amp;CHAR(34)&amp;", PatientCompare.collapse("&amp;CHAR(34)&amp;B6&amp;CHAR(34)&amp;"));"</f>
        <v xml:space="preserve">  assertEquals("F", PatientCompare.collapse("000101"));</v>
      </c>
    </row>
    <row r="7" spans="1:5" x14ac:dyDescent="0.25">
      <c r="A7" t="s">
        <v>6</v>
      </c>
      <c r="B7" t="s">
        <v>104</v>
      </c>
      <c r="D7" t="str">
        <f>"  collapseCharacterMap.put("&amp;CHAR(34)&amp;B7&amp;CHAR(34)&amp;", "&amp;CHAR(34)&amp;A7&amp;CHAR(34)&amp;");"</f>
        <v xml:space="preserve">  collapseCharacterMap.put("000110", "G");</v>
      </c>
      <c r="E7" t="str">
        <f>"  assertEquals("&amp;CHAR(34)&amp;A7&amp;CHAR(34)&amp;", PatientCompare.collapse("&amp;CHAR(34)&amp;B7&amp;CHAR(34)&amp;"));"</f>
        <v xml:space="preserve">  assertEquals("G", PatientCompare.collapse("000110"));</v>
      </c>
    </row>
    <row r="8" spans="1:5" x14ac:dyDescent="0.25">
      <c r="A8" t="s">
        <v>7</v>
      </c>
      <c r="B8" t="s">
        <v>105</v>
      </c>
      <c r="D8" t="str">
        <f>"  collapseCharacterMap.put("&amp;CHAR(34)&amp;B8&amp;CHAR(34)&amp;", "&amp;CHAR(34)&amp;A8&amp;CHAR(34)&amp;");"</f>
        <v xml:space="preserve">  collapseCharacterMap.put("000111", "H");</v>
      </c>
      <c r="E8" t="str">
        <f>"  assertEquals("&amp;CHAR(34)&amp;A8&amp;CHAR(34)&amp;", PatientCompare.collapse("&amp;CHAR(34)&amp;B8&amp;CHAR(34)&amp;"));"</f>
        <v xml:space="preserve">  assertEquals("H", PatientCompare.collapse("000111"));</v>
      </c>
    </row>
    <row r="9" spans="1:5" x14ac:dyDescent="0.25">
      <c r="A9" t="s">
        <v>92</v>
      </c>
      <c r="B9" t="s">
        <v>106</v>
      </c>
      <c r="D9" t="str">
        <f>"  collapseCharacterMap.put("&amp;CHAR(34)&amp;B9&amp;CHAR(34)&amp;", "&amp;CHAR(34)&amp;A9&amp;CHAR(34)&amp;");"</f>
        <v xml:space="preserve">  collapseCharacterMap.put("001000", "I");</v>
      </c>
      <c r="E9" t="str">
        <f>"  assertEquals("&amp;CHAR(34)&amp;A9&amp;CHAR(34)&amp;", PatientCompare.collapse("&amp;CHAR(34)&amp;B9&amp;CHAR(34)&amp;"));"</f>
        <v xml:space="preserve">  assertEquals("I", PatientCompare.collapse("001000"));</v>
      </c>
    </row>
    <row r="10" spans="1:5" x14ac:dyDescent="0.25">
      <c r="A10" t="s">
        <v>8</v>
      </c>
      <c r="B10" t="s">
        <v>107</v>
      </c>
      <c r="D10" t="str">
        <f>"  collapseCharacterMap.put("&amp;CHAR(34)&amp;B10&amp;CHAR(34)&amp;", "&amp;CHAR(34)&amp;A10&amp;CHAR(34)&amp;");"</f>
        <v xml:space="preserve">  collapseCharacterMap.put("001001", "J");</v>
      </c>
      <c r="E10" t="str">
        <f>"  assertEquals("&amp;CHAR(34)&amp;A10&amp;CHAR(34)&amp;", PatientCompare.collapse("&amp;CHAR(34)&amp;B10&amp;CHAR(34)&amp;"));"</f>
        <v xml:space="preserve">  assertEquals("J", PatientCompare.collapse("001001"));</v>
      </c>
    </row>
    <row r="11" spans="1:5" x14ac:dyDescent="0.25">
      <c r="A11" t="s">
        <v>9</v>
      </c>
      <c r="B11" t="s">
        <v>108</v>
      </c>
      <c r="D11" t="str">
        <f>"  collapseCharacterMap.put("&amp;CHAR(34)&amp;B11&amp;CHAR(34)&amp;", "&amp;CHAR(34)&amp;A11&amp;CHAR(34)&amp;");"</f>
        <v xml:space="preserve">  collapseCharacterMap.put("001010", "K");</v>
      </c>
      <c r="E11" t="str">
        <f>"  assertEquals("&amp;CHAR(34)&amp;A11&amp;CHAR(34)&amp;", PatientCompare.collapse("&amp;CHAR(34)&amp;B11&amp;CHAR(34)&amp;"));"</f>
        <v xml:space="preserve">  assertEquals("K", PatientCompare.collapse("001010"));</v>
      </c>
    </row>
    <row r="12" spans="1:5" x14ac:dyDescent="0.25">
      <c r="A12" t="s">
        <v>94</v>
      </c>
      <c r="B12" t="s">
        <v>109</v>
      </c>
      <c r="D12" t="str">
        <f>"  collapseCharacterMap.put("&amp;CHAR(34)&amp;B12&amp;CHAR(34)&amp;", "&amp;CHAR(34)&amp;A12&amp;CHAR(34)&amp;");"</f>
        <v xml:space="preserve">  collapseCharacterMap.put("001011", "L");</v>
      </c>
      <c r="E12" t="str">
        <f>"  assertEquals("&amp;CHAR(34)&amp;A12&amp;CHAR(34)&amp;", PatientCompare.collapse("&amp;CHAR(34)&amp;B12&amp;CHAR(34)&amp;"));"</f>
        <v xml:space="preserve">  assertEquals("L", PatientCompare.collapse("001011"));</v>
      </c>
    </row>
    <row r="13" spans="1:5" x14ac:dyDescent="0.25">
      <c r="A13" t="s">
        <v>10</v>
      </c>
      <c r="B13" t="s">
        <v>110</v>
      </c>
      <c r="D13" t="str">
        <f>"  collapseCharacterMap.put("&amp;CHAR(34)&amp;B13&amp;CHAR(34)&amp;", "&amp;CHAR(34)&amp;A13&amp;CHAR(34)&amp;");"</f>
        <v xml:space="preserve">  collapseCharacterMap.put("001100", "M");</v>
      </c>
      <c r="E13" t="str">
        <f>"  assertEquals("&amp;CHAR(34)&amp;A13&amp;CHAR(34)&amp;", PatientCompare.collapse("&amp;CHAR(34)&amp;B13&amp;CHAR(34)&amp;"));"</f>
        <v xml:space="preserve">  assertEquals("M", PatientCompare.collapse("001100"));</v>
      </c>
    </row>
    <row r="14" spans="1:5" x14ac:dyDescent="0.25">
      <c r="A14" t="s">
        <v>11</v>
      </c>
      <c r="B14" t="s">
        <v>111</v>
      </c>
      <c r="D14" t="str">
        <f>"  collapseCharacterMap.put("&amp;CHAR(34)&amp;B14&amp;CHAR(34)&amp;", "&amp;CHAR(34)&amp;A14&amp;CHAR(34)&amp;");"</f>
        <v xml:space="preserve">  collapseCharacterMap.put("001101", "N");</v>
      </c>
      <c r="E14" t="str">
        <f>"  assertEquals("&amp;CHAR(34)&amp;A14&amp;CHAR(34)&amp;", PatientCompare.collapse("&amp;CHAR(34)&amp;B14&amp;CHAR(34)&amp;"));"</f>
        <v xml:space="preserve">  assertEquals("N", PatientCompare.collapse("001101"));</v>
      </c>
    </row>
    <row r="15" spans="1:5" x14ac:dyDescent="0.25">
      <c r="A15" t="s">
        <v>95</v>
      </c>
      <c r="B15" t="s">
        <v>112</v>
      </c>
      <c r="D15" t="str">
        <f>"  collapseCharacterMap.put("&amp;CHAR(34)&amp;B15&amp;CHAR(34)&amp;", "&amp;CHAR(34)&amp;A15&amp;CHAR(34)&amp;");"</f>
        <v xml:space="preserve">  collapseCharacterMap.put("001110", "O");</v>
      </c>
      <c r="E15" t="str">
        <f>"  assertEquals("&amp;CHAR(34)&amp;A15&amp;CHAR(34)&amp;", PatientCompare.collapse("&amp;CHAR(34)&amp;B15&amp;CHAR(34)&amp;"));"</f>
        <v xml:space="preserve">  assertEquals("O", PatientCompare.collapse("001110"));</v>
      </c>
    </row>
    <row r="16" spans="1:5" x14ac:dyDescent="0.25">
      <c r="A16" t="s">
        <v>12</v>
      </c>
      <c r="B16" t="s">
        <v>113</v>
      </c>
      <c r="D16" t="str">
        <f>"  collapseCharacterMap.put("&amp;CHAR(34)&amp;B16&amp;CHAR(34)&amp;", "&amp;CHAR(34)&amp;A16&amp;CHAR(34)&amp;");"</f>
        <v xml:space="preserve">  collapseCharacterMap.put("001111", "P");</v>
      </c>
      <c r="E16" t="str">
        <f>"  assertEquals("&amp;CHAR(34)&amp;A16&amp;CHAR(34)&amp;", PatientCompare.collapse("&amp;CHAR(34)&amp;B16&amp;CHAR(34)&amp;"));"</f>
        <v xml:space="preserve">  assertEquals("P", PatientCompare.collapse("001111"));</v>
      </c>
    </row>
    <row r="17" spans="1:5" x14ac:dyDescent="0.25">
      <c r="A17" t="s">
        <v>13</v>
      </c>
      <c r="B17" t="s">
        <v>114</v>
      </c>
      <c r="D17" t="str">
        <f>"  collapseCharacterMap.put("&amp;CHAR(34)&amp;B17&amp;CHAR(34)&amp;", "&amp;CHAR(34)&amp;A17&amp;CHAR(34)&amp;");"</f>
        <v xml:space="preserve">  collapseCharacterMap.put("010000", "Q");</v>
      </c>
      <c r="E17" t="str">
        <f>"  assertEquals("&amp;CHAR(34)&amp;A17&amp;CHAR(34)&amp;", PatientCompare.collapse("&amp;CHAR(34)&amp;B17&amp;CHAR(34)&amp;"));"</f>
        <v xml:space="preserve">  assertEquals("Q", PatientCompare.collapse("010000"));</v>
      </c>
    </row>
    <row r="18" spans="1:5" x14ac:dyDescent="0.25">
      <c r="A18" t="s">
        <v>14</v>
      </c>
      <c r="B18" t="s">
        <v>115</v>
      </c>
      <c r="D18" t="str">
        <f>"  collapseCharacterMap.put("&amp;CHAR(34)&amp;B18&amp;CHAR(34)&amp;", "&amp;CHAR(34)&amp;A18&amp;CHAR(34)&amp;");"</f>
        <v xml:space="preserve">  collapseCharacterMap.put("010001", "R");</v>
      </c>
      <c r="E18" t="str">
        <f>"  assertEquals("&amp;CHAR(34)&amp;A18&amp;CHAR(34)&amp;", PatientCompare.collapse("&amp;CHAR(34)&amp;B18&amp;CHAR(34)&amp;"));"</f>
        <v xml:space="preserve">  assertEquals("R", PatientCompare.collapse("010001"));</v>
      </c>
    </row>
    <row r="19" spans="1:5" x14ac:dyDescent="0.25">
      <c r="A19" t="s">
        <v>15</v>
      </c>
      <c r="B19" t="s">
        <v>116</v>
      </c>
      <c r="D19" t="str">
        <f>"  collapseCharacterMap.put("&amp;CHAR(34)&amp;B19&amp;CHAR(34)&amp;", "&amp;CHAR(34)&amp;A19&amp;CHAR(34)&amp;");"</f>
        <v xml:space="preserve">  collapseCharacterMap.put("010010", "S");</v>
      </c>
      <c r="E19" t="str">
        <f>"  assertEquals("&amp;CHAR(34)&amp;A19&amp;CHAR(34)&amp;", PatientCompare.collapse("&amp;CHAR(34)&amp;B19&amp;CHAR(34)&amp;"));"</f>
        <v xml:space="preserve">  assertEquals("S", PatientCompare.collapse("010010"));</v>
      </c>
    </row>
    <row r="20" spans="1:5" x14ac:dyDescent="0.25">
      <c r="A20" t="s">
        <v>16</v>
      </c>
      <c r="B20" t="s">
        <v>117</v>
      </c>
      <c r="D20" t="str">
        <f>"  collapseCharacterMap.put("&amp;CHAR(34)&amp;B20&amp;CHAR(34)&amp;", "&amp;CHAR(34)&amp;A20&amp;CHAR(34)&amp;");"</f>
        <v xml:space="preserve">  collapseCharacterMap.put("010011", "T");</v>
      </c>
      <c r="E20" t="str">
        <f>"  assertEquals("&amp;CHAR(34)&amp;A20&amp;CHAR(34)&amp;", PatientCompare.collapse("&amp;CHAR(34)&amp;B20&amp;CHAR(34)&amp;"));"</f>
        <v xml:space="preserve">  assertEquals("T", PatientCompare.collapse("010011"));</v>
      </c>
    </row>
    <row r="21" spans="1:5" x14ac:dyDescent="0.25">
      <c r="A21" t="s">
        <v>17</v>
      </c>
      <c r="B21" t="s">
        <v>118</v>
      </c>
      <c r="D21" t="str">
        <f>"  collapseCharacterMap.put("&amp;CHAR(34)&amp;B21&amp;CHAR(34)&amp;", "&amp;CHAR(34)&amp;A21&amp;CHAR(34)&amp;");"</f>
        <v xml:space="preserve">  collapseCharacterMap.put("010100", "U");</v>
      </c>
      <c r="E21" t="str">
        <f>"  assertEquals("&amp;CHAR(34)&amp;A21&amp;CHAR(34)&amp;", PatientCompare.collapse("&amp;CHAR(34)&amp;B21&amp;CHAR(34)&amp;"));"</f>
        <v xml:space="preserve">  assertEquals("U", PatientCompare.collapse("010100"));</v>
      </c>
    </row>
    <row r="22" spans="1:5" x14ac:dyDescent="0.25">
      <c r="A22" t="s">
        <v>18</v>
      </c>
      <c r="B22" t="s">
        <v>119</v>
      </c>
      <c r="D22" t="str">
        <f>"  collapseCharacterMap.put("&amp;CHAR(34)&amp;B22&amp;CHAR(34)&amp;", "&amp;CHAR(34)&amp;A22&amp;CHAR(34)&amp;");"</f>
        <v xml:space="preserve">  collapseCharacterMap.put("010101", "V");</v>
      </c>
      <c r="E22" t="str">
        <f>"  assertEquals("&amp;CHAR(34)&amp;A22&amp;CHAR(34)&amp;", PatientCompare.collapse("&amp;CHAR(34)&amp;B22&amp;CHAR(34)&amp;"));"</f>
        <v xml:space="preserve">  assertEquals("V", PatientCompare.collapse("010101"));</v>
      </c>
    </row>
    <row r="23" spans="1:5" x14ac:dyDescent="0.25">
      <c r="A23" t="s">
        <v>90</v>
      </c>
      <c r="B23" t="s">
        <v>120</v>
      </c>
      <c r="D23" t="str">
        <f>"  collapseCharacterMap.put("&amp;CHAR(34)&amp;B23&amp;CHAR(34)&amp;", "&amp;CHAR(34)&amp;A23&amp;CHAR(34)&amp;");"</f>
        <v xml:space="preserve">  collapseCharacterMap.put("010110", "W");</v>
      </c>
      <c r="E23" t="str">
        <f>"  assertEquals("&amp;CHAR(34)&amp;A23&amp;CHAR(34)&amp;", PatientCompare.collapse("&amp;CHAR(34)&amp;B23&amp;CHAR(34)&amp;"));"</f>
        <v xml:space="preserve">  assertEquals("W", PatientCompare.collapse("010110"));</v>
      </c>
    </row>
    <row r="24" spans="1:5" x14ac:dyDescent="0.25">
      <c r="A24" t="s">
        <v>19</v>
      </c>
      <c r="B24" t="s">
        <v>121</v>
      </c>
      <c r="D24" t="str">
        <f>"  collapseCharacterMap.put("&amp;CHAR(34)&amp;B24&amp;CHAR(34)&amp;", "&amp;CHAR(34)&amp;A24&amp;CHAR(34)&amp;");"</f>
        <v xml:space="preserve">  collapseCharacterMap.put("010111", "X");</v>
      </c>
      <c r="E24" t="str">
        <f>"  assertEquals("&amp;CHAR(34)&amp;A24&amp;CHAR(34)&amp;", PatientCompare.collapse("&amp;CHAR(34)&amp;B24&amp;CHAR(34)&amp;"));"</f>
        <v xml:space="preserve">  assertEquals("X", PatientCompare.collapse("010111"));</v>
      </c>
    </row>
    <row r="25" spans="1:5" x14ac:dyDescent="0.25">
      <c r="A25" t="s">
        <v>20</v>
      </c>
      <c r="B25" t="s">
        <v>122</v>
      </c>
      <c r="D25" t="str">
        <f>"  collapseCharacterMap.put("&amp;CHAR(34)&amp;B25&amp;CHAR(34)&amp;", "&amp;CHAR(34)&amp;A25&amp;CHAR(34)&amp;");"</f>
        <v xml:space="preserve">  collapseCharacterMap.put("011000", "Y");</v>
      </c>
      <c r="E25" t="str">
        <f>"  assertEquals("&amp;CHAR(34)&amp;A25&amp;CHAR(34)&amp;", PatientCompare.collapse("&amp;CHAR(34)&amp;B25&amp;CHAR(34)&amp;"));"</f>
        <v xml:space="preserve">  assertEquals("Y", PatientCompare.collapse("011000"));</v>
      </c>
    </row>
    <row r="26" spans="1:5" x14ac:dyDescent="0.25">
      <c r="A26" t="s">
        <v>21</v>
      </c>
      <c r="B26" t="s">
        <v>123</v>
      </c>
      <c r="D26" t="str">
        <f>"  collapseCharacterMap.put("&amp;CHAR(34)&amp;B26&amp;CHAR(34)&amp;", "&amp;CHAR(34)&amp;A26&amp;CHAR(34)&amp;");"</f>
        <v xml:space="preserve">  collapseCharacterMap.put("011001", "Z");</v>
      </c>
      <c r="E26" t="str">
        <f>"  assertEquals("&amp;CHAR(34)&amp;A26&amp;CHAR(34)&amp;", PatientCompare.collapse("&amp;CHAR(34)&amp;B26&amp;CHAR(34)&amp;"));"</f>
        <v xml:space="preserve">  assertEquals("Z", PatientCompare.collapse("011001"));</v>
      </c>
    </row>
    <row r="27" spans="1:5" x14ac:dyDescent="0.25">
      <c r="A27" t="s">
        <v>65</v>
      </c>
      <c r="B27" t="s">
        <v>124</v>
      </c>
      <c r="D27" t="str">
        <f>"  collapseCharacterMap.put("&amp;CHAR(34)&amp;B27&amp;CHAR(34)&amp;", "&amp;CHAR(34)&amp;A27&amp;CHAR(34)&amp;");"</f>
        <v xml:space="preserve">  collapseCharacterMap.put("011010", "a");</v>
      </c>
      <c r="E27" t="str">
        <f>"  assertEquals("&amp;CHAR(34)&amp;A27&amp;CHAR(34)&amp;", PatientCompare.collapse("&amp;CHAR(34)&amp;B27&amp;CHAR(34)&amp;"));"</f>
        <v xml:space="preserve">  assertEquals("a", PatientCompare.collapse("011010"));</v>
      </c>
    </row>
    <row r="28" spans="1:5" x14ac:dyDescent="0.25">
      <c r="A28" t="s">
        <v>66</v>
      </c>
      <c r="B28" t="s">
        <v>125</v>
      </c>
      <c r="D28" t="str">
        <f>"  collapseCharacterMap.put("&amp;CHAR(34)&amp;B28&amp;CHAR(34)&amp;", "&amp;CHAR(34)&amp;A28&amp;CHAR(34)&amp;");"</f>
        <v xml:space="preserve">  collapseCharacterMap.put("011011", "b");</v>
      </c>
      <c r="E28" t="str">
        <f>"  assertEquals("&amp;CHAR(34)&amp;A28&amp;CHAR(34)&amp;", PatientCompare.collapse("&amp;CHAR(34)&amp;B28&amp;CHAR(34)&amp;"));"</f>
        <v xml:space="preserve">  assertEquals("b", PatientCompare.collapse("011011"));</v>
      </c>
    </row>
    <row r="29" spans="1:5" x14ac:dyDescent="0.25">
      <c r="A29" t="s">
        <v>67</v>
      </c>
      <c r="B29" t="s">
        <v>126</v>
      </c>
      <c r="D29" t="str">
        <f>"  collapseCharacterMap.put("&amp;CHAR(34)&amp;B29&amp;CHAR(34)&amp;", "&amp;CHAR(34)&amp;A29&amp;CHAR(34)&amp;");"</f>
        <v xml:space="preserve">  collapseCharacterMap.put("011100", "c");</v>
      </c>
      <c r="E29" t="str">
        <f>"  assertEquals("&amp;CHAR(34)&amp;A29&amp;CHAR(34)&amp;", PatientCompare.collapse("&amp;CHAR(34)&amp;B29&amp;CHAR(34)&amp;"));"</f>
        <v xml:space="preserve">  assertEquals("c", PatientCompare.collapse("011100"));</v>
      </c>
    </row>
    <row r="30" spans="1:5" x14ac:dyDescent="0.25">
      <c r="A30" t="s">
        <v>68</v>
      </c>
      <c r="B30" t="s">
        <v>127</v>
      </c>
      <c r="D30" t="str">
        <f>"  collapseCharacterMap.put("&amp;CHAR(34)&amp;B30&amp;CHAR(34)&amp;", "&amp;CHAR(34)&amp;A30&amp;CHAR(34)&amp;");"</f>
        <v xml:space="preserve">  collapseCharacterMap.put("011101", "d");</v>
      </c>
      <c r="E30" t="str">
        <f>"  assertEquals("&amp;CHAR(34)&amp;A30&amp;CHAR(34)&amp;", PatientCompare.collapse("&amp;CHAR(34)&amp;B30&amp;CHAR(34)&amp;"));"</f>
        <v xml:space="preserve">  assertEquals("d", PatientCompare.collapse("011101"));</v>
      </c>
    </row>
    <row r="31" spans="1:5" x14ac:dyDescent="0.25">
      <c r="A31" t="s">
        <v>69</v>
      </c>
      <c r="B31" t="s">
        <v>128</v>
      </c>
      <c r="D31" t="str">
        <f>"  collapseCharacterMap.put("&amp;CHAR(34)&amp;B31&amp;CHAR(34)&amp;", "&amp;CHAR(34)&amp;A31&amp;CHAR(34)&amp;");"</f>
        <v xml:space="preserve">  collapseCharacterMap.put("011110", "e");</v>
      </c>
      <c r="E31" t="str">
        <f>"  assertEquals("&amp;CHAR(34)&amp;A31&amp;CHAR(34)&amp;", PatientCompare.collapse("&amp;CHAR(34)&amp;B31&amp;CHAR(34)&amp;"));"</f>
        <v xml:space="preserve">  assertEquals("e", PatientCompare.collapse("011110"));</v>
      </c>
    </row>
    <row r="32" spans="1:5" x14ac:dyDescent="0.25">
      <c r="A32" t="s">
        <v>70</v>
      </c>
      <c r="B32" t="s">
        <v>129</v>
      </c>
      <c r="D32" t="str">
        <f>"  collapseCharacterMap.put("&amp;CHAR(34)&amp;B32&amp;CHAR(34)&amp;", "&amp;CHAR(34)&amp;A32&amp;CHAR(34)&amp;");"</f>
        <v xml:space="preserve">  collapseCharacterMap.put("011111", "f");</v>
      </c>
      <c r="E32" t="str">
        <f>"  assertEquals("&amp;CHAR(34)&amp;A32&amp;CHAR(34)&amp;", PatientCompare.collapse("&amp;CHAR(34)&amp;B32&amp;CHAR(34)&amp;"));"</f>
        <v xml:space="preserve">  assertEquals("f", PatientCompare.collapse("011111"));</v>
      </c>
    </row>
    <row r="33" spans="1:5" x14ac:dyDescent="0.25">
      <c r="A33" t="s">
        <v>71</v>
      </c>
      <c r="B33" t="s">
        <v>130</v>
      </c>
      <c r="D33" t="str">
        <f>"  collapseCharacterMap.put("&amp;CHAR(34)&amp;B33&amp;CHAR(34)&amp;", "&amp;CHAR(34)&amp;A33&amp;CHAR(34)&amp;");"</f>
        <v xml:space="preserve">  collapseCharacterMap.put("100000", "g");</v>
      </c>
      <c r="E33" t="str">
        <f>"  assertEquals("&amp;CHAR(34)&amp;A33&amp;CHAR(34)&amp;", PatientCompare.collapse("&amp;CHAR(34)&amp;B33&amp;CHAR(34)&amp;"));"</f>
        <v xml:space="preserve">  assertEquals("g", PatientCompare.collapse("100000"));</v>
      </c>
    </row>
    <row r="34" spans="1:5" x14ac:dyDescent="0.25">
      <c r="A34" t="s">
        <v>72</v>
      </c>
      <c r="B34" t="s">
        <v>131</v>
      </c>
      <c r="D34" t="str">
        <f>"  collapseCharacterMap.put("&amp;CHAR(34)&amp;B34&amp;CHAR(34)&amp;", "&amp;CHAR(34)&amp;A34&amp;CHAR(34)&amp;");"</f>
        <v xml:space="preserve">  collapseCharacterMap.put("100001", "h");</v>
      </c>
      <c r="E34" t="str">
        <f>"  assertEquals("&amp;CHAR(34)&amp;A34&amp;CHAR(34)&amp;", PatientCompare.collapse("&amp;CHAR(34)&amp;B34&amp;CHAR(34)&amp;"));"</f>
        <v xml:space="preserve">  assertEquals("h", PatientCompare.collapse("100001"));</v>
      </c>
    </row>
    <row r="35" spans="1:5" x14ac:dyDescent="0.25">
      <c r="A35" t="s">
        <v>73</v>
      </c>
      <c r="B35" t="s">
        <v>132</v>
      </c>
      <c r="D35" t="str">
        <f>"  collapseCharacterMap.put("&amp;CHAR(34)&amp;B35&amp;CHAR(34)&amp;", "&amp;CHAR(34)&amp;A35&amp;CHAR(34)&amp;");"</f>
        <v xml:space="preserve">  collapseCharacterMap.put("100010", "i");</v>
      </c>
      <c r="E35" t="str">
        <f>"  assertEquals("&amp;CHAR(34)&amp;A35&amp;CHAR(34)&amp;", PatientCompare.collapse("&amp;CHAR(34)&amp;B35&amp;CHAR(34)&amp;"));"</f>
        <v xml:space="preserve">  assertEquals("i", PatientCompare.collapse("100010"));</v>
      </c>
    </row>
    <row r="36" spans="1:5" x14ac:dyDescent="0.25">
      <c r="A36" t="s">
        <v>74</v>
      </c>
      <c r="B36" t="s">
        <v>133</v>
      </c>
      <c r="D36" t="str">
        <f>"  collapseCharacterMap.put("&amp;CHAR(34)&amp;B36&amp;CHAR(34)&amp;", "&amp;CHAR(34)&amp;A36&amp;CHAR(34)&amp;");"</f>
        <v xml:space="preserve">  collapseCharacterMap.put("100011", "j");</v>
      </c>
      <c r="E36" t="str">
        <f>"  assertEquals("&amp;CHAR(34)&amp;A36&amp;CHAR(34)&amp;", PatientCompare.collapse("&amp;CHAR(34)&amp;B36&amp;CHAR(34)&amp;"));"</f>
        <v xml:space="preserve">  assertEquals("j", PatientCompare.collapse("100011"));</v>
      </c>
    </row>
    <row r="37" spans="1:5" x14ac:dyDescent="0.25">
      <c r="A37" t="s">
        <v>75</v>
      </c>
      <c r="B37" t="s">
        <v>134</v>
      </c>
      <c r="D37" t="str">
        <f>"  collapseCharacterMap.put("&amp;CHAR(34)&amp;B37&amp;CHAR(34)&amp;", "&amp;CHAR(34)&amp;A37&amp;CHAR(34)&amp;");"</f>
        <v xml:space="preserve">  collapseCharacterMap.put("100100", "k");</v>
      </c>
      <c r="E37" t="str">
        <f>"  assertEquals("&amp;CHAR(34)&amp;A37&amp;CHAR(34)&amp;", PatientCompare.collapse("&amp;CHAR(34)&amp;B37&amp;CHAR(34)&amp;"));"</f>
        <v xml:space="preserve">  assertEquals("k", PatientCompare.collapse("100100"));</v>
      </c>
    </row>
    <row r="38" spans="1:5" x14ac:dyDescent="0.25">
      <c r="A38" t="s">
        <v>76</v>
      </c>
      <c r="B38" t="s">
        <v>135</v>
      </c>
      <c r="D38" t="str">
        <f>"  collapseCharacterMap.put("&amp;CHAR(34)&amp;B38&amp;CHAR(34)&amp;", "&amp;CHAR(34)&amp;A38&amp;CHAR(34)&amp;");"</f>
        <v xml:space="preserve">  collapseCharacterMap.put("100101", "l");</v>
      </c>
      <c r="E38" t="str">
        <f>"  assertEquals("&amp;CHAR(34)&amp;A38&amp;CHAR(34)&amp;", PatientCompare.collapse("&amp;CHAR(34)&amp;B38&amp;CHAR(34)&amp;"));"</f>
        <v xml:space="preserve">  assertEquals("l", PatientCompare.collapse("100101"));</v>
      </c>
    </row>
    <row r="39" spans="1:5" x14ac:dyDescent="0.25">
      <c r="A39" t="s">
        <v>77</v>
      </c>
      <c r="B39" t="s">
        <v>136</v>
      </c>
      <c r="D39" t="str">
        <f>"  collapseCharacterMap.put("&amp;CHAR(34)&amp;B39&amp;CHAR(34)&amp;", "&amp;CHAR(34)&amp;A39&amp;CHAR(34)&amp;");"</f>
        <v xml:space="preserve">  collapseCharacterMap.put("100110", "m");</v>
      </c>
      <c r="E39" t="str">
        <f>"  assertEquals("&amp;CHAR(34)&amp;A39&amp;CHAR(34)&amp;", PatientCompare.collapse("&amp;CHAR(34)&amp;B39&amp;CHAR(34)&amp;"));"</f>
        <v xml:space="preserve">  assertEquals("m", PatientCompare.collapse("100110"));</v>
      </c>
    </row>
    <row r="40" spans="1:5" x14ac:dyDescent="0.25">
      <c r="A40" t="s">
        <v>78</v>
      </c>
      <c r="B40" t="s">
        <v>137</v>
      </c>
      <c r="D40" t="str">
        <f>"  collapseCharacterMap.put("&amp;CHAR(34)&amp;B40&amp;CHAR(34)&amp;", "&amp;CHAR(34)&amp;A40&amp;CHAR(34)&amp;");"</f>
        <v xml:space="preserve">  collapseCharacterMap.put("100111", "n");</v>
      </c>
      <c r="E40" t="str">
        <f>"  assertEquals("&amp;CHAR(34)&amp;A40&amp;CHAR(34)&amp;", PatientCompare.collapse("&amp;CHAR(34)&amp;B40&amp;CHAR(34)&amp;"));"</f>
        <v xml:space="preserve">  assertEquals("n", PatientCompare.collapse("100111"));</v>
      </c>
    </row>
    <row r="41" spans="1:5" x14ac:dyDescent="0.25">
      <c r="A41" t="s">
        <v>93</v>
      </c>
      <c r="B41" t="s">
        <v>138</v>
      </c>
      <c r="D41" t="str">
        <f>"  collapseCharacterMap.put("&amp;CHAR(34)&amp;B41&amp;CHAR(34)&amp;", "&amp;CHAR(34)&amp;A41&amp;CHAR(34)&amp;");"</f>
        <v xml:space="preserve">  collapseCharacterMap.put("101000", "o");</v>
      </c>
      <c r="E41" t="str">
        <f>"  assertEquals("&amp;CHAR(34)&amp;A41&amp;CHAR(34)&amp;", PatientCompare.collapse("&amp;CHAR(34)&amp;B41&amp;CHAR(34)&amp;"));"</f>
        <v xml:space="preserve">  assertEquals("o", PatientCompare.collapse("101000"));</v>
      </c>
    </row>
    <row r="42" spans="1:5" x14ac:dyDescent="0.25">
      <c r="A42" t="s">
        <v>79</v>
      </c>
      <c r="B42" t="s">
        <v>139</v>
      </c>
      <c r="D42" t="str">
        <f>"  collapseCharacterMap.put("&amp;CHAR(34)&amp;B42&amp;CHAR(34)&amp;", "&amp;CHAR(34)&amp;A42&amp;CHAR(34)&amp;");"</f>
        <v xml:space="preserve">  collapseCharacterMap.put("101001", "p");</v>
      </c>
      <c r="E42" t="str">
        <f>"  assertEquals("&amp;CHAR(34)&amp;A42&amp;CHAR(34)&amp;", PatientCompare.collapse("&amp;CHAR(34)&amp;B42&amp;CHAR(34)&amp;"));"</f>
        <v xml:space="preserve">  assertEquals("p", PatientCompare.collapse("101001"));</v>
      </c>
    </row>
    <row r="43" spans="1:5" x14ac:dyDescent="0.25">
      <c r="A43" t="s">
        <v>80</v>
      </c>
      <c r="B43" t="s">
        <v>140</v>
      </c>
      <c r="D43" t="str">
        <f>"  collapseCharacterMap.put("&amp;CHAR(34)&amp;B43&amp;CHAR(34)&amp;", "&amp;CHAR(34)&amp;A43&amp;CHAR(34)&amp;");"</f>
        <v xml:space="preserve">  collapseCharacterMap.put("101010", "q");</v>
      </c>
      <c r="E43" t="str">
        <f>"  assertEquals("&amp;CHAR(34)&amp;A43&amp;CHAR(34)&amp;", PatientCompare.collapse("&amp;CHAR(34)&amp;B43&amp;CHAR(34)&amp;"));"</f>
        <v xml:space="preserve">  assertEquals("q", PatientCompare.collapse("101010"));</v>
      </c>
    </row>
    <row r="44" spans="1:5" x14ac:dyDescent="0.25">
      <c r="A44" t="s">
        <v>81</v>
      </c>
      <c r="B44" t="s">
        <v>141</v>
      </c>
      <c r="D44" t="str">
        <f>"  collapseCharacterMap.put("&amp;CHAR(34)&amp;B44&amp;CHAR(34)&amp;", "&amp;CHAR(34)&amp;A44&amp;CHAR(34)&amp;");"</f>
        <v xml:space="preserve">  collapseCharacterMap.put("101011", "r");</v>
      </c>
      <c r="E44" t="str">
        <f>"  assertEquals("&amp;CHAR(34)&amp;A44&amp;CHAR(34)&amp;", PatientCompare.collapse("&amp;CHAR(34)&amp;B44&amp;CHAR(34)&amp;"));"</f>
        <v xml:space="preserve">  assertEquals("r", PatientCompare.collapse("101011"));</v>
      </c>
    </row>
    <row r="45" spans="1:5" x14ac:dyDescent="0.25">
      <c r="A45" t="s">
        <v>82</v>
      </c>
      <c r="B45" t="s">
        <v>142</v>
      </c>
      <c r="D45" t="str">
        <f>"  collapseCharacterMap.put("&amp;CHAR(34)&amp;B45&amp;CHAR(34)&amp;", "&amp;CHAR(34)&amp;A45&amp;CHAR(34)&amp;");"</f>
        <v xml:space="preserve">  collapseCharacterMap.put("101100", "s");</v>
      </c>
      <c r="E45" t="str">
        <f>"  assertEquals("&amp;CHAR(34)&amp;A45&amp;CHAR(34)&amp;", PatientCompare.collapse("&amp;CHAR(34)&amp;B45&amp;CHAR(34)&amp;"));"</f>
        <v xml:space="preserve">  assertEquals("s", PatientCompare.collapse("101100"));</v>
      </c>
    </row>
    <row r="46" spans="1:5" x14ac:dyDescent="0.25">
      <c r="A46" t="s">
        <v>83</v>
      </c>
      <c r="B46" t="s">
        <v>143</v>
      </c>
      <c r="D46" t="str">
        <f>"  collapseCharacterMap.put("&amp;CHAR(34)&amp;B46&amp;CHAR(34)&amp;", "&amp;CHAR(34)&amp;A46&amp;CHAR(34)&amp;");"</f>
        <v xml:space="preserve">  collapseCharacterMap.put("101101", "t");</v>
      </c>
      <c r="E46" t="str">
        <f>"  assertEquals("&amp;CHAR(34)&amp;A46&amp;CHAR(34)&amp;", PatientCompare.collapse("&amp;CHAR(34)&amp;B46&amp;CHAR(34)&amp;"));"</f>
        <v xml:space="preserve">  assertEquals("t", PatientCompare.collapse("101101"));</v>
      </c>
    </row>
    <row r="47" spans="1:5" x14ac:dyDescent="0.25">
      <c r="A47" t="s">
        <v>84</v>
      </c>
      <c r="B47" t="s">
        <v>144</v>
      </c>
      <c r="D47" t="str">
        <f>"  collapseCharacterMap.put("&amp;CHAR(34)&amp;B47&amp;CHAR(34)&amp;", "&amp;CHAR(34)&amp;A47&amp;CHAR(34)&amp;");"</f>
        <v xml:space="preserve">  collapseCharacterMap.put("101110", "u");</v>
      </c>
      <c r="E47" t="str">
        <f>"  assertEquals("&amp;CHAR(34)&amp;A47&amp;CHAR(34)&amp;", PatientCompare.collapse("&amp;CHAR(34)&amp;B47&amp;CHAR(34)&amp;"));"</f>
        <v xml:space="preserve">  assertEquals("u", PatientCompare.collapse("101110"));</v>
      </c>
    </row>
    <row r="48" spans="1:5" x14ac:dyDescent="0.25">
      <c r="A48" t="s">
        <v>85</v>
      </c>
      <c r="B48" t="s">
        <v>145</v>
      </c>
      <c r="D48" t="str">
        <f>"  collapseCharacterMap.put("&amp;CHAR(34)&amp;B48&amp;CHAR(34)&amp;", "&amp;CHAR(34)&amp;A48&amp;CHAR(34)&amp;");"</f>
        <v xml:space="preserve">  collapseCharacterMap.put("101111", "v");</v>
      </c>
      <c r="E48" t="str">
        <f>"  assertEquals("&amp;CHAR(34)&amp;A48&amp;CHAR(34)&amp;", PatientCompare.collapse("&amp;CHAR(34)&amp;B48&amp;CHAR(34)&amp;"));"</f>
        <v xml:space="preserve">  assertEquals("v", PatientCompare.collapse("101111"));</v>
      </c>
    </row>
    <row r="49" spans="1:5" x14ac:dyDescent="0.25">
      <c r="A49" t="s">
        <v>86</v>
      </c>
      <c r="B49" t="s">
        <v>146</v>
      </c>
      <c r="D49" t="str">
        <f>"  collapseCharacterMap.put("&amp;CHAR(34)&amp;B49&amp;CHAR(34)&amp;", "&amp;CHAR(34)&amp;A49&amp;CHAR(34)&amp;");"</f>
        <v xml:space="preserve">  collapseCharacterMap.put("110000", "w");</v>
      </c>
      <c r="E49" t="str">
        <f>"  assertEquals("&amp;CHAR(34)&amp;A49&amp;CHAR(34)&amp;", PatientCompare.collapse("&amp;CHAR(34)&amp;B49&amp;CHAR(34)&amp;"));"</f>
        <v xml:space="preserve">  assertEquals("w", PatientCompare.collapse("110000"));</v>
      </c>
    </row>
    <row r="50" spans="1:5" x14ac:dyDescent="0.25">
      <c r="A50" t="s">
        <v>87</v>
      </c>
      <c r="B50" t="s">
        <v>147</v>
      </c>
      <c r="D50" t="str">
        <f>"  collapseCharacterMap.put("&amp;CHAR(34)&amp;B50&amp;CHAR(34)&amp;", "&amp;CHAR(34)&amp;A50&amp;CHAR(34)&amp;");"</f>
        <v xml:space="preserve">  collapseCharacterMap.put("110001", "x");</v>
      </c>
      <c r="E50" t="str">
        <f>"  assertEquals("&amp;CHAR(34)&amp;A50&amp;CHAR(34)&amp;", PatientCompare.collapse("&amp;CHAR(34)&amp;B50&amp;CHAR(34)&amp;"));"</f>
        <v xml:space="preserve">  assertEquals("x", PatientCompare.collapse("110001"));</v>
      </c>
    </row>
    <row r="51" spans="1:5" x14ac:dyDescent="0.25">
      <c r="A51" t="s">
        <v>88</v>
      </c>
      <c r="B51" t="s">
        <v>148</v>
      </c>
      <c r="D51" t="str">
        <f>"  collapseCharacterMap.put("&amp;CHAR(34)&amp;B51&amp;CHAR(34)&amp;", "&amp;CHAR(34)&amp;A51&amp;CHAR(34)&amp;");"</f>
        <v xml:space="preserve">  collapseCharacterMap.put("110010", "y");</v>
      </c>
      <c r="E51" t="str">
        <f>"  assertEquals("&amp;CHAR(34)&amp;A51&amp;CHAR(34)&amp;", PatientCompare.collapse("&amp;CHAR(34)&amp;B51&amp;CHAR(34)&amp;"));"</f>
        <v xml:space="preserve">  assertEquals("y", PatientCompare.collapse("110010"));</v>
      </c>
    </row>
    <row r="52" spans="1:5" x14ac:dyDescent="0.25">
      <c r="A52" t="s">
        <v>89</v>
      </c>
      <c r="B52" t="s">
        <v>149</v>
      </c>
      <c r="D52" t="str">
        <f>"  collapseCharacterMap.put("&amp;CHAR(34)&amp;B52&amp;CHAR(34)&amp;", "&amp;CHAR(34)&amp;A52&amp;CHAR(34)&amp;");"</f>
        <v xml:space="preserve">  collapseCharacterMap.put("110011", "z");</v>
      </c>
      <c r="E52" t="str">
        <f>"  assertEquals("&amp;CHAR(34)&amp;A52&amp;CHAR(34)&amp;", PatientCompare.collapse("&amp;CHAR(34)&amp;B52&amp;CHAR(34)&amp;"));"</f>
        <v xml:space="preserve">  assertEquals("z", PatientCompare.collapse("110011"));</v>
      </c>
    </row>
    <row r="53" spans="1:5" x14ac:dyDescent="0.25">
      <c r="A53" s="1" t="s">
        <v>22</v>
      </c>
      <c r="B53" t="s">
        <v>150</v>
      </c>
      <c r="D53" t="str">
        <f>"  collapseCharacterMap.put("&amp;CHAR(34)&amp;B53&amp;CHAR(34)&amp;", "&amp;CHAR(34)&amp;A53&amp;CHAR(34)&amp;");"</f>
        <v xml:space="preserve">  collapseCharacterMap.put("110100", "0");</v>
      </c>
      <c r="E53" t="str">
        <f>"  assertEquals("&amp;CHAR(34)&amp;A53&amp;CHAR(34)&amp;", PatientCompare.collapse("&amp;CHAR(34)&amp;B53&amp;CHAR(34)&amp;"));"</f>
        <v xml:space="preserve">  assertEquals("0", PatientCompare.collapse("110100"));</v>
      </c>
    </row>
    <row r="54" spans="1:5" x14ac:dyDescent="0.25">
      <c r="A54" s="1" t="s">
        <v>23</v>
      </c>
      <c r="B54" t="s">
        <v>151</v>
      </c>
      <c r="D54" t="str">
        <f>"  collapseCharacterMap.put("&amp;CHAR(34)&amp;B54&amp;CHAR(34)&amp;", "&amp;CHAR(34)&amp;A54&amp;CHAR(34)&amp;");"</f>
        <v xml:space="preserve">  collapseCharacterMap.put("110101", "1");</v>
      </c>
      <c r="E54" t="str">
        <f>"  assertEquals("&amp;CHAR(34)&amp;A54&amp;CHAR(34)&amp;", PatientCompare.collapse("&amp;CHAR(34)&amp;B54&amp;CHAR(34)&amp;"));"</f>
        <v xml:space="preserve">  assertEquals("1", PatientCompare.collapse("110101"));</v>
      </c>
    </row>
    <row r="55" spans="1:5" x14ac:dyDescent="0.25">
      <c r="A55" s="1" t="s">
        <v>24</v>
      </c>
      <c r="B55" t="s">
        <v>152</v>
      </c>
      <c r="D55" t="str">
        <f>"  collapseCharacterMap.put("&amp;CHAR(34)&amp;B55&amp;CHAR(34)&amp;", "&amp;CHAR(34)&amp;A55&amp;CHAR(34)&amp;");"</f>
        <v xml:space="preserve">  collapseCharacterMap.put("110110", "2");</v>
      </c>
      <c r="E55" t="str">
        <f>"  assertEquals("&amp;CHAR(34)&amp;A55&amp;CHAR(34)&amp;", PatientCompare.collapse("&amp;CHAR(34)&amp;B55&amp;CHAR(34)&amp;"));"</f>
        <v xml:space="preserve">  assertEquals("2", PatientCompare.collapse("110110"));</v>
      </c>
    </row>
    <row r="56" spans="1:5" x14ac:dyDescent="0.25">
      <c r="A56" s="1" t="s">
        <v>25</v>
      </c>
      <c r="B56" t="s">
        <v>153</v>
      </c>
      <c r="D56" t="str">
        <f>"  collapseCharacterMap.put("&amp;CHAR(34)&amp;B56&amp;CHAR(34)&amp;", "&amp;CHAR(34)&amp;A56&amp;CHAR(34)&amp;");"</f>
        <v xml:space="preserve">  collapseCharacterMap.put("110111", "3");</v>
      </c>
      <c r="E56" t="str">
        <f>"  assertEquals("&amp;CHAR(34)&amp;A56&amp;CHAR(34)&amp;", PatientCompare.collapse("&amp;CHAR(34)&amp;B56&amp;CHAR(34)&amp;"));"</f>
        <v xml:space="preserve">  assertEquals("3", PatientCompare.collapse("110111"));</v>
      </c>
    </row>
    <row r="57" spans="1:5" x14ac:dyDescent="0.25">
      <c r="A57" s="1" t="s">
        <v>26</v>
      </c>
      <c r="B57" t="s">
        <v>154</v>
      </c>
      <c r="D57" t="str">
        <f>"  collapseCharacterMap.put("&amp;CHAR(34)&amp;B57&amp;CHAR(34)&amp;", "&amp;CHAR(34)&amp;A57&amp;CHAR(34)&amp;");"</f>
        <v xml:space="preserve">  collapseCharacterMap.put("111000", "4");</v>
      </c>
      <c r="E57" t="str">
        <f>"  assertEquals("&amp;CHAR(34)&amp;A57&amp;CHAR(34)&amp;", PatientCompare.collapse("&amp;CHAR(34)&amp;B57&amp;CHAR(34)&amp;"));"</f>
        <v xml:space="preserve">  assertEquals("4", PatientCompare.collapse("111000"));</v>
      </c>
    </row>
    <row r="58" spans="1:5" x14ac:dyDescent="0.25">
      <c r="A58" s="1" t="s">
        <v>27</v>
      </c>
      <c r="B58" t="s">
        <v>155</v>
      </c>
      <c r="D58" t="str">
        <f>"  collapseCharacterMap.put("&amp;CHAR(34)&amp;B58&amp;CHAR(34)&amp;", "&amp;CHAR(34)&amp;A58&amp;CHAR(34)&amp;");"</f>
        <v xml:space="preserve">  collapseCharacterMap.put("111001", "5");</v>
      </c>
      <c r="E58" t="str">
        <f>"  assertEquals("&amp;CHAR(34)&amp;A58&amp;CHAR(34)&amp;", PatientCompare.collapse("&amp;CHAR(34)&amp;B58&amp;CHAR(34)&amp;"));"</f>
        <v xml:space="preserve">  assertEquals("5", PatientCompare.collapse("111001"));</v>
      </c>
    </row>
    <row r="59" spans="1:5" x14ac:dyDescent="0.25">
      <c r="A59" s="1" t="s">
        <v>28</v>
      </c>
      <c r="B59" t="s">
        <v>156</v>
      </c>
      <c r="D59" t="str">
        <f>"  collapseCharacterMap.put("&amp;CHAR(34)&amp;B59&amp;CHAR(34)&amp;", "&amp;CHAR(34)&amp;A59&amp;CHAR(34)&amp;");"</f>
        <v xml:space="preserve">  collapseCharacterMap.put("111010", "6");</v>
      </c>
      <c r="E59" t="str">
        <f>"  assertEquals("&amp;CHAR(34)&amp;A59&amp;CHAR(34)&amp;", PatientCompare.collapse("&amp;CHAR(34)&amp;B59&amp;CHAR(34)&amp;"));"</f>
        <v xml:space="preserve">  assertEquals("6", PatientCompare.collapse("111010"));</v>
      </c>
    </row>
    <row r="60" spans="1:5" x14ac:dyDescent="0.25">
      <c r="A60" s="1" t="s">
        <v>29</v>
      </c>
      <c r="B60" t="s">
        <v>157</v>
      </c>
      <c r="D60" t="str">
        <f>"  collapseCharacterMap.put("&amp;CHAR(34)&amp;B60&amp;CHAR(34)&amp;", "&amp;CHAR(34)&amp;A60&amp;CHAR(34)&amp;");"</f>
        <v xml:space="preserve">  collapseCharacterMap.put("111011", "7");</v>
      </c>
      <c r="E60" t="str">
        <f>"  assertEquals("&amp;CHAR(34)&amp;A60&amp;CHAR(34)&amp;", PatientCompare.collapse("&amp;CHAR(34)&amp;B60&amp;CHAR(34)&amp;"));"</f>
        <v xml:space="preserve">  assertEquals("7", PatientCompare.collapse("111011"));</v>
      </c>
    </row>
    <row r="61" spans="1:5" x14ac:dyDescent="0.25">
      <c r="A61" s="1" t="s">
        <v>30</v>
      </c>
      <c r="B61" t="s">
        <v>158</v>
      </c>
      <c r="D61" t="str">
        <f>"  collapseCharacterMap.put("&amp;CHAR(34)&amp;B61&amp;CHAR(34)&amp;", "&amp;CHAR(34)&amp;A61&amp;CHAR(34)&amp;");"</f>
        <v xml:space="preserve">  collapseCharacterMap.put("111100", "8");</v>
      </c>
      <c r="E61" t="str">
        <f>"  assertEquals("&amp;CHAR(34)&amp;A61&amp;CHAR(34)&amp;", PatientCompare.collapse("&amp;CHAR(34)&amp;B61&amp;CHAR(34)&amp;"));"</f>
        <v xml:space="preserve">  assertEquals("8", PatientCompare.collapse("111100"));</v>
      </c>
    </row>
    <row r="62" spans="1:5" x14ac:dyDescent="0.25">
      <c r="A62" s="1" t="s">
        <v>31</v>
      </c>
      <c r="B62" t="s">
        <v>159</v>
      </c>
      <c r="D62" t="str">
        <f>"  collapseCharacterMap.put("&amp;CHAR(34)&amp;B62&amp;CHAR(34)&amp;", "&amp;CHAR(34)&amp;A62&amp;CHAR(34)&amp;");"</f>
        <v xml:space="preserve">  collapseCharacterMap.put("111101", "9");</v>
      </c>
      <c r="E62" t="str">
        <f>"  assertEquals("&amp;CHAR(34)&amp;A62&amp;CHAR(34)&amp;", PatientCompare.collapse("&amp;CHAR(34)&amp;B62&amp;CHAR(34)&amp;"));"</f>
        <v xml:space="preserve">  assertEquals("9", PatientCompare.collapse("111101"));</v>
      </c>
    </row>
    <row r="63" spans="1:5" x14ac:dyDescent="0.25">
      <c r="A63" t="s">
        <v>96</v>
      </c>
      <c r="B63" t="s">
        <v>160</v>
      </c>
      <c r="D63" t="str">
        <f>"  collapseCharacterMap.put("&amp;CHAR(34)&amp;B63&amp;CHAR(34)&amp;", "&amp;CHAR(34)&amp;A63&amp;CHAR(34)&amp;");"</f>
        <v xml:space="preserve">  collapseCharacterMap.put("111110", "+");</v>
      </c>
      <c r="E63" t="str">
        <f>"  assertEquals("&amp;CHAR(34)&amp;A63&amp;CHAR(34)&amp;", PatientCompare.collapse("&amp;CHAR(34)&amp;B63&amp;CHAR(34)&amp;"));"</f>
        <v xml:space="preserve">  assertEquals("+", PatientCompare.collapse("111110"));</v>
      </c>
    </row>
    <row r="64" spans="1:5" x14ac:dyDescent="0.25">
      <c r="A64" t="s">
        <v>97</v>
      </c>
      <c r="B64" t="s">
        <v>161</v>
      </c>
      <c r="D64" t="str">
        <f>"  collapseCharacterMap.put("&amp;CHAR(34)&amp;B64&amp;CHAR(34)&amp;", "&amp;CHAR(34)&amp;A64&amp;CHAR(34)&amp;");"</f>
        <v xml:space="preserve">  collapseCharacterMap.put("111111", "/");</v>
      </c>
      <c r="E64" t="str">
        <f>"  assertEquals("&amp;CHAR(34)&amp;A64&amp;CHAR(34)&amp;", PatientCompare.collapse("&amp;CHAR(34)&amp;B64&amp;CHAR(34)&amp;"));"</f>
        <v xml:space="preserve">  assertEquals("/", PatientCompare.collapse("111111"));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256B6-3BE1-4CD7-9D03-0A04BB444E0C}">
  <dimension ref="A1:S38"/>
  <sheetViews>
    <sheetView tabSelected="1" workbookViewId="0">
      <selection activeCell="E39" sqref="E39"/>
    </sheetView>
  </sheetViews>
  <sheetFormatPr defaultRowHeight="15" x14ac:dyDescent="0.25"/>
  <cols>
    <col min="1" max="1" width="16.5703125" bestFit="1" customWidth="1"/>
    <col min="2" max="2" width="5.85546875" style="2" bestFit="1" customWidth="1"/>
    <col min="3" max="4" width="6.7109375" style="2" customWidth="1"/>
    <col min="5" max="5" width="35.85546875" style="2" bestFit="1" customWidth="1"/>
    <col min="6" max="10" width="3.28515625" style="2" customWidth="1"/>
    <col min="11" max="11" width="3.5703125" customWidth="1"/>
    <col min="12" max="16" width="3.85546875" style="2" customWidth="1"/>
    <col min="18" max="18" width="3.140625" bestFit="1" customWidth="1"/>
    <col min="19" max="19" width="35.42578125" bestFit="1" customWidth="1"/>
  </cols>
  <sheetData>
    <row r="1" spans="1:19" x14ac:dyDescent="0.25">
      <c r="E1" s="12" t="s">
        <v>163</v>
      </c>
      <c r="G1" s="13" t="s">
        <v>91</v>
      </c>
      <c r="H1" s="13"/>
      <c r="I1" s="13"/>
      <c r="J1" s="13"/>
      <c r="L1" s="18" t="s">
        <v>164</v>
      </c>
      <c r="M1" s="18"/>
      <c r="N1" s="18"/>
      <c r="O1" s="18"/>
      <c r="P1" s="18"/>
      <c r="S1" s="21" t="s">
        <v>166</v>
      </c>
    </row>
    <row r="2" spans="1:19" x14ac:dyDescent="0.25">
      <c r="A2" s="10" t="s">
        <v>58</v>
      </c>
      <c r="B2" s="11" t="s">
        <v>59</v>
      </c>
      <c r="C2" s="12" t="s">
        <v>60</v>
      </c>
      <c r="D2" s="12" t="s">
        <v>162</v>
      </c>
      <c r="E2" s="23" t="str">
        <f>_xlfn.CONCAT(D3:D36)</f>
        <v>07000060F0006F70FFF800F08FF8F0F8F0</v>
      </c>
      <c r="F2" s="12"/>
      <c r="G2" s="14" t="s">
        <v>61</v>
      </c>
      <c r="H2" s="14" t="s">
        <v>62</v>
      </c>
      <c r="I2" s="14" t="s">
        <v>63</v>
      </c>
      <c r="J2" s="14" t="s">
        <v>64</v>
      </c>
      <c r="L2" s="19" t="s">
        <v>61</v>
      </c>
      <c r="M2" s="19" t="s">
        <v>62</v>
      </c>
      <c r="N2" s="19" t="s">
        <v>63</v>
      </c>
      <c r="O2" s="19" t="s">
        <v>64</v>
      </c>
      <c r="P2" s="19" t="s">
        <v>165</v>
      </c>
      <c r="S2" s="22" t="str">
        <f>S3&amp;":"&amp;S4&amp;":"&amp;S5&amp;":"&amp;S6&amp;":"&amp;S7</f>
        <v>AITy+4:Qo7iao:Qo7iao:QIbiao:AAAAAA</v>
      </c>
    </row>
    <row r="3" spans="1:19" x14ac:dyDescent="0.25">
      <c r="A3" t="s">
        <v>32</v>
      </c>
      <c r="B3" s="3">
        <v>0</v>
      </c>
      <c r="C3" s="4">
        <f>INT(B3*15)</f>
        <v>0</v>
      </c>
      <c r="D3" s="4" t="str">
        <f>DEC2HEX(C3)</f>
        <v>0</v>
      </c>
      <c r="F3" s="4"/>
      <c r="G3" s="15">
        <f>MOD(INT($C3/8),2)</f>
        <v>0</v>
      </c>
      <c r="H3" s="15">
        <f>MOD(INT($C3/4),2)</f>
        <v>0</v>
      </c>
      <c r="I3" s="15">
        <f>MOD(INT($C3/2),2)</f>
        <v>0</v>
      </c>
      <c r="J3" s="15">
        <f>MOD(C3,2)</f>
        <v>0</v>
      </c>
      <c r="L3" s="20" t="str" cm="1">
        <f t="array" ref="L3">INDEX(Keys!$A$1:$A$64,BIN2DEC(_xlfn.CONCAT(G3:G8))+1)</f>
        <v>A</v>
      </c>
      <c r="M3" s="20" t="str" cm="1">
        <f t="array" ref="M3">INDEX(Keys!$A$1:$A$64,BIN2DEC(_xlfn.CONCAT(H3:H8))+1)</f>
        <v>Q</v>
      </c>
      <c r="N3" s="20" t="str" cm="1">
        <f t="array" ref="N3">INDEX(Keys!$A$1:$A$64,BIN2DEC(_xlfn.CONCAT(I3:I8))+1)</f>
        <v>Q</v>
      </c>
      <c r="O3" s="20" t="str" cm="1">
        <f t="array" ref="O3">INDEX(Keys!$A$1:$A$64,BIN2DEC(_xlfn.CONCAT(J3:J8))+1)</f>
        <v>Q</v>
      </c>
      <c r="P3" s="20" t="str" cm="1">
        <f t="array" ref="P3">INDEX(Keys!$A$1:$A$64,BIN2DEC(_xlfn.CONCAT(K3:K8))+1)</f>
        <v>A</v>
      </c>
      <c r="R3" s="19" t="s">
        <v>61</v>
      </c>
      <c r="S3" s="20" t="str">
        <f>_xlfn.CONCAT(L3:L38)</f>
        <v>AITy+4</v>
      </c>
    </row>
    <row r="4" spans="1:19" x14ac:dyDescent="0.25">
      <c r="A4" t="s">
        <v>33</v>
      </c>
      <c r="B4" s="3">
        <v>0.52</v>
      </c>
      <c r="C4" s="4">
        <f t="shared" ref="C4:C36" si="0">INT(B4*15)</f>
        <v>7</v>
      </c>
      <c r="D4" s="4" t="str">
        <f t="shared" ref="D4:D36" si="1">DEC2HEX(C4)</f>
        <v>7</v>
      </c>
      <c r="E4" s="4"/>
      <c r="F4" s="4"/>
      <c r="G4" s="16">
        <f t="shared" ref="G4:G36" si="2">MOD(INT($C4/8),2)</f>
        <v>0</v>
      </c>
      <c r="H4" s="16">
        <f t="shared" ref="H4:H36" si="3">MOD(INT($C4/4),2)</f>
        <v>1</v>
      </c>
      <c r="I4" s="16">
        <f t="shared" ref="I4:I36" si="4">MOD(INT($C4/2),2)</f>
        <v>1</v>
      </c>
      <c r="J4" s="16">
        <f t="shared" ref="J4:J36" si="5">MOD(C4,2)</f>
        <v>1</v>
      </c>
      <c r="R4" s="19" t="s">
        <v>62</v>
      </c>
      <c r="S4" s="20" t="str">
        <f>_xlfn.CONCAT(M3:M38)</f>
        <v>Qo7iao</v>
      </c>
    </row>
    <row r="5" spans="1:19" x14ac:dyDescent="0.25">
      <c r="A5" t="s">
        <v>34</v>
      </c>
      <c r="B5" s="3">
        <v>0</v>
      </c>
      <c r="C5" s="4">
        <f t="shared" si="0"/>
        <v>0</v>
      </c>
      <c r="D5" s="4" t="str">
        <f t="shared" si="1"/>
        <v>0</v>
      </c>
      <c r="E5" s="4"/>
      <c r="F5" s="4"/>
      <c r="G5" s="16">
        <f t="shared" si="2"/>
        <v>0</v>
      </c>
      <c r="H5" s="16">
        <f t="shared" si="3"/>
        <v>0</v>
      </c>
      <c r="I5" s="16">
        <f t="shared" si="4"/>
        <v>0</v>
      </c>
      <c r="J5" s="16">
        <f t="shared" si="5"/>
        <v>0</v>
      </c>
      <c r="R5" s="19" t="s">
        <v>63</v>
      </c>
      <c r="S5" s="20" t="str">
        <f>_xlfn.CONCAT(N3:N38)</f>
        <v>Qo7iao</v>
      </c>
    </row>
    <row r="6" spans="1:19" x14ac:dyDescent="0.25">
      <c r="A6" t="s">
        <v>35</v>
      </c>
      <c r="B6" s="3">
        <v>0</v>
      </c>
      <c r="C6" s="4">
        <f t="shared" si="0"/>
        <v>0</v>
      </c>
      <c r="D6" s="4" t="str">
        <f t="shared" si="1"/>
        <v>0</v>
      </c>
      <c r="E6" s="4"/>
      <c r="F6" s="4"/>
      <c r="G6" s="16">
        <f t="shared" si="2"/>
        <v>0</v>
      </c>
      <c r="H6" s="16">
        <f t="shared" si="3"/>
        <v>0</v>
      </c>
      <c r="I6" s="16">
        <f t="shared" si="4"/>
        <v>0</v>
      </c>
      <c r="J6" s="16">
        <f t="shared" si="5"/>
        <v>0</v>
      </c>
      <c r="R6" s="19" t="s">
        <v>64</v>
      </c>
      <c r="S6" s="20" t="str">
        <f>_xlfn.CONCAT(O3:O38)</f>
        <v>QIbiao</v>
      </c>
    </row>
    <row r="7" spans="1:19" x14ac:dyDescent="0.25">
      <c r="A7" t="s">
        <v>36</v>
      </c>
      <c r="B7" s="3">
        <v>0</v>
      </c>
      <c r="C7" s="4">
        <f t="shared" si="0"/>
        <v>0</v>
      </c>
      <c r="D7" s="4" t="str">
        <f t="shared" si="1"/>
        <v>0</v>
      </c>
      <c r="E7" s="4"/>
      <c r="F7" s="4"/>
      <c r="G7" s="16">
        <f t="shared" si="2"/>
        <v>0</v>
      </c>
      <c r="H7" s="16">
        <f t="shared" si="3"/>
        <v>0</v>
      </c>
      <c r="I7" s="16">
        <f t="shared" si="4"/>
        <v>0</v>
      </c>
      <c r="J7" s="16">
        <f t="shared" si="5"/>
        <v>0</v>
      </c>
      <c r="R7" s="19" t="s">
        <v>165</v>
      </c>
      <c r="S7" s="20" t="str">
        <f>_xlfn.CONCAT(P3:P38)</f>
        <v>AAAAAA</v>
      </c>
    </row>
    <row r="8" spans="1:19" x14ac:dyDescent="0.25">
      <c r="A8" t="s">
        <v>37</v>
      </c>
      <c r="B8" s="3">
        <v>0</v>
      </c>
      <c r="C8" s="4">
        <f t="shared" si="0"/>
        <v>0</v>
      </c>
      <c r="D8" s="4" t="str">
        <f t="shared" si="1"/>
        <v>0</v>
      </c>
      <c r="E8" s="4"/>
      <c r="F8" s="4"/>
      <c r="G8" s="17">
        <f t="shared" si="2"/>
        <v>0</v>
      </c>
      <c r="H8" s="17">
        <f t="shared" si="3"/>
        <v>0</v>
      </c>
      <c r="I8" s="17">
        <f t="shared" si="4"/>
        <v>0</v>
      </c>
      <c r="J8" s="17">
        <f t="shared" si="5"/>
        <v>0</v>
      </c>
    </row>
    <row r="9" spans="1:19" x14ac:dyDescent="0.25">
      <c r="A9" t="s">
        <v>38</v>
      </c>
      <c r="B9" s="3">
        <v>0.44</v>
      </c>
      <c r="C9" s="4">
        <f t="shared" si="0"/>
        <v>6</v>
      </c>
      <c r="D9" s="4" t="str">
        <f t="shared" si="1"/>
        <v>6</v>
      </c>
      <c r="E9" s="4"/>
      <c r="F9" s="4"/>
      <c r="G9" s="5">
        <f t="shared" si="2"/>
        <v>0</v>
      </c>
      <c r="H9" s="5">
        <f t="shared" si="3"/>
        <v>1</v>
      </c>
      <c r="I9" s="5">
        <f t="shared" si="4"/>
        <v>1</v>
      </c>
      <c r="J9" s="5">
        <f t="shared" si="5"/>
        <v>0</v>
      </c>
      <c r="L9" s="20" t="str" cm="1">
        <f t="array" ref="L9">INDEX(Keys!$A$1:$A$64,BIN2DEC(_xlfn.CONCAT(G9:G14))+1)</f>
        <v>I</v>
      </c>
      <c r="M9" s="20" t="str" cm="1">
        <f t="array" ref="M9">INDEX(Keys!$A$1:$A$64,BIN2DEC(_xlfn.CONCAT(H9:H14))+1)</f>
        <v>o</v>
      </c>
      <c r="N9" s="20" t="str" cm="1">
        <f t="array" ref="N9">INDEX(Keys!$A$1:$A$64,BIN2DEC(_xlfn.CONCAT(I9:I14))+1)</f>
        <v>o</v>
      </c>
      <c r="O9" s="20" t="str" cm="1">
        <f t="array" ref="O9">INDEX(Keys!$A$1:$A$64,BIN2DEC(_xlfn.CONCAT(J9:J14))+1)</f>
        <v>I</v>
      </c>
      <c r="P9" s="20" t="str" cm="1">
        <f t="array" ref="P9">INDEX(Keys!$A$1:$A$64,BIN2DEC(_xlfn.CONCAT(K9:K14))+1)</f>
        <v>A</v>
      </c>
    </row>
    <row r="10" spans="1:19" x14ac:dyDescent="0.25">
      <c r="A10" t="s">
        <v>39</v>
      </c>
      <c r="B10" s="3">
        <v>0</v>
      </c>
      <c r="C10" s="4">
        <f t="shared" si="0"/>
        <v>0</v>
      </c>
      <c r="D10" s="4" t="str">
        <f t="shared" si="1"/>
        <v>0</v>
      </c>
      <c r="E10" s="4"/>
      <c r="F10" s="4"/>
      <c r="G10" s="6">
        <f t="shared" si="2"/>
        <v>0</v>
      </c>
      <c r="H10" s="6">
        <f t="shared" si="3"/>
        <v>0</v>
      </c>
      <c r="I10" s="6">
        <f t="shared" si="4"/>
        <v>0</v>
      </c>
      <c r="J10" s="6">
        <f t="shared" si="5"/>
        <v>0</v>
      </c>
    </row>
    <row r="11" spans="1:19" x14ac:dyDescent="0.25">
      <c r="A11" t="s">
        <v>40</v>
      </c>
      <c r="B11" s="3">
        <v>1</v>
      </c>
      <c r="C11" s="4">
        <f t="shared" si="0"/>
        <v>15</v>
      </c>
      <c r="D11" s="4" t="str">
        <f t="shared" si="1"/>
        <v>F</v>
      </c>
      <c r="E11" s="4"/>
      <c r="F11" s="4"/>
      <c r="G11" s="6">
        <f t="shared" si="2"/>
        <v>1</v>
      </c>
      <c r="H11" s="6">
        <f t="shared" si="3"/>
        <v>1</v>
      </c>
      <c r="I11" s="6">
        <f t="shared" si="4"/>
        <v>1</v>
      </c>
      <c r="J11" s="6">
        <f t="shared" si="5"/>
        <v>1</v>
      </c>
    </row>
    <row r="12" spans="1:19" x14ac:dyDescent="0.25">
      <c r="A12" t="s">
        <v>41</v>
      </c>
      <c r="B12" s="3">
        <v>0</v>
      </c>
      <c r="C12" s="4">
        <f t="shared" si="0"/>
        <v>0</v>
      </c>
      <c r="D12" s="4" t="str">
        <f t="shared" si="1"/>
        <v>0</v>
      </c>
      <c r="E12" s="4"/>
      <c r="F12" s="4"/>
      <c r="G12" s="6">
        <f t="shared" si="2"/>
        <v>0</v>
      </c>
      <c r="H12" s="6">
        <f t="shared" si="3"/>
        <v>0</v>
      </c>
      <c r="I12" s="6">
        <f t="shared" si="4"/>
        <v>0</v>
      </c>
      <c r="J12" s="6">
        <f t="shared" si="5"/>
        <v>0</v>
      </c>
    </row>
    <row r="13" spans="1:19" x14ac:dyDescent="0.25">
      <c r="A13" t="s">
        <v>42</v>
      </c>
      <c r="B13" s="3">
        <v>0</v>
      </c>
      <c r="C13" s="4">
        <f t="shared" si="0"/>
        <v>0</v>
      </c>
      <c r="D13" s="4" t="str">
        <f t="shared" si="1"/>
        <v>0</v>
      </c>
      <c r="E13" s="4"/>
      <c r="F13" s="4"/>
      <c r="G13" s="6">
        <f t="shared" si="2"/>
        <v>0</v>
      </c>
      <c r="H13" s="6">
        <f t="shared" si="3"/>
        <v>0</v>
      </c>
      <c r="I13" s="6">
        <f t="shared" si="4"/>
        <v>0</v>
      </c>
      <c r="J13" s="6">
        <f t="shared" si="5"/>
        <v>0</v>
      </c>
    </row>
    <row r="14" spans="1:19" x14ac:dyDescent="0.25">
      <c r="A14" t="s">
        <v>43</v>
      </c>
      <c r="B14" s="3">
        <v>0</v>
      </c>
      <c r="C14" s="4">
        <f t="shared" si="0"/>
        <v>0</v>
      </c>
      <c r="D14" s="4" t="str">
        <f t="shared" si="1"/>
        <v>0</v>
      </c>
      <c r="E14" s="4"/>
      <c r="F14" s="4"/>
      <c r="G14" s="7">
        <f t="shared" si="2"/>
        <v>0</v>
      </c>
      <c r="H14" s="7">
        <f t="shared" si="3"/>
        <v>0</v>
      </c>
      <c r="I14" s="7">
        <f t="shared" si="4"/>
        <v>0</v>
      </c>
      <c r="J14" s="7">
        <f t="shared" si="5"/>
        <v>0</v>
      </c>
    </row>
    <row r="15" spans="1:19" x14ac:dyDescent="0.25">
      <c r="A15" t="s">
        <v>44</v>
      </c>
      <c r="B15" s="3">
        <v>0.46</v>
      </c>
      <c r="C15" s="4">
        <f t="shared" si="0"/>
        <v>6</v>
      </c>
      <c r="D15" s="4" t="str">
        <f t="shared" si="1"/>
        <v>6</v>
      </c>
      <c r="E15" s="4"/>
      <c r="F15" s="4"/>
      <c r="G15" s="15">
        <f t="shared" si="2"/>
        <v>0</v>
      </c>
      <c r="H15" s="15">
        <f t="shared" si="3"/>
        <v>1</v>
      </c>
      <c r="I15" s="15">
        <f t="shared" si="4"/>
        <v>1</v>
      </c>
      <c r="J15" s="15">
        <f t="shared" si="5"/>
        <v>0</v>
      </c>
      <c r="L15" s="20" t="str" cm="1">
        <f t="array" ref="L15">INDEX(Keys!$A$1:$A$64,BIN2DEC(_xlfn.CONCAT(G15:G20))+1)</f>
        <v>T</v>
      </c>
      <c r="M15" s="20" t="str" cm="1">
        <f t="array" ref="M15">INDEX(Keys!$A$1:$A$64,BIN2DEC(_xlfn.CONCAT(H15:H20))+1)</f>
        <v>7</v>
      </c>
      <c r="N15" s="20" t="str" cm="1">
        <f t="array" ref="N15">INDEX(Keys!$A$1:$A$64,BIN2DEC(_xlfn.CONCAT(I15:I20))+1)</f>
        <v>7</v>
      </c>
      <c r="O15" s="20" t="str" cm="1">
        <f t="array" ref="O15">INDEX(Keys!$A$1:$A$64,BIN2DEC(_xlfn.CONCAT(J15:J20))+1)</f>
        <v>b</v>
      </c>
      <c r="P15" s="20" t="str" cm="1">
        <f t="array" ref="P15">INDEX(Keys!$A$1:$A$64,BIN2DEC(_xlfn.CONCAT(K15:K20))+1)</f>
        <v>A</v>
      </c>
    </row>
    <row r="16" spans="1:19" x14ac:dyDescent="0.25">
      <c r="A16" t="s">
        <v>45</v>
      </c>
      <c r="B16" s="3">
        <v>1</v>
      </c>
      <c r="C16" s="4">
        <f t="shared" si="0"/>
        <v>15</v>
      </c>
      <c r="D16" s="4" t="str">
        <f t="shared" si="1"/>
        <v>F</v>
      </c>
      <c r="E16" s="4"/>
      <c r="F16" s="4"/>
      <c r="G16" s="16">
        <f t="shared" si="2"/>
        <v>1</v>
      </c>
      <c r="H16" s="16">
        <f t="shared" si="3"/>
        <v>1</v>
      </c>
      <c r="I16" s="16">
        <f t="shared" si="4"/>
        <v>1</v>
      </c>
      <c r="J16" s="16">
        <f t="shared" si="5"/>
        <v>1</v>
      </c>
    </row>
    <row r="17" spans="1:16" x14ac:dyDescent="0.25">
      <c r="A17" t="s">
        <v>46</v>
      </c>
      <c r="B17" s="3">
        <v>0.48</v>
      </c>
      <c r="C17" s="4">
        <f t="shared" si="0"/>
        <v>7</v>
      </c>
      <c r="D17" s="4" t="str">
        <f t="shared" si="1"/>
        <v>7</v>
      </c>
      <c r="E17" s="4"/>
      <c r="F17" s="4"/>
      <c r="G17" s="16">
        <f t="shared" si="2"/>
        <v>0</v>
      </c>
      <c r="H17" s="16">
        <f t="shared" si="3"/>
        <v>1</v>
      </c>
      <c r="I17" s="16">
        <f t="shared" si="4"/>
        <v>1</v>
      </c>
      <c r="J17" s="16">
        <f t="shared" si="5"/>
        <v>1</v>
      </c>
    </row>
    <row r="18" spans="1:16" x14ac:dyDescent="0.25">
      <c r="A18" t="s">
        <v>47</v>
      </c>
      <c r="B18" s="3">
        <v>0</v>
      </c>
      <c r="C18" s="4">
        <f t="shared" si="0"/>
        <v>0</v>
      </c>
      <c r="D18" s="4" t="str">
        <f t="shared" si="1"/>
        <v>0</v>
      </c>
      <c r="E18" s="4"/>
      <c r="F18" s="4"/>
      <c r="G18" s="16">
        <f t="shared" si="2"/>
        <v>0</v>
      </c>
      <c r="H18" s="16">
        <f t="shared" si="3"/>
        <v>0</v>
      </c>
      <c r="I18" s="16">
        <f t="shared" si="4"/>
        <v>0</v>
      </c>
      <c r="J18" s="16">
        <f t="shared" si="5"/>
        <v>0</v>
      </c>
    </row>
    <row r="19" spans="1:16" x14ac:dyDescent="0.25">
      <c r="A19" t="s">
        <v>48</v>
      </c>
      <c r="B19" s="3">
        <v>1</v>
      </c>
      <c r="C19" s="4">
        <f t="shared" si="0"/>
        <v>15</v>
      </c>
      <c r="D19" s="4" t="str">
        <f t="shared" si="1"/>
        <v>F</v>
      </c>
      <c r="E19" s="4"/>
      <c r="F19" s="4"/>
      <c r="G19" s="16">
        <f t="shared" si="2"/>
        <v>1</v>
      </c>
      <c r="H19" s="16">
        <f t="shared" si="3"/>
        <v>1</v>
      </c>
      <c r="I19" s="16">
        <f t="shared" si="4"/>
        <v>1</v>
      </c>
      <c r="J19" s="16">
        <f t="shared" si="5"/>
        <v>1</v>
      </c>
    </row>
    <row r="20" spans="1:16" x14ac:dyDescent="0.25">
      <c r="A20" t="s">
        <v>49</v>
      </c>
      <c r="B20" s="3">
        <v>1</v>
      </c>
      <c r="C20" s="4">
        <f t="shared" si="0"/>
        <v>15</v>
      </c>
      <c r="D20" s="4" t="str">
        <f t="shared" si="1"/>
        <v>F</v>
      </c>
      <c r="E20" s="4"/>
      <c r="F20" s="4"/>
      <c r="G20" s="17">
        <f t="shared" si="2"/>
        <v>1</v>
      </c>
      <c r="H20" s="17">
        <f t="shared" si="3"/>
        <v>1</v>
      </c>
      <c r="I20" s="17">
        <f t="shared" si="4"/>
        <v>1</v>
      </c>
      <c r="J20" s="17">
        <f t="shared" si="5"/>
        <v>1</v>
      </c>
    </row>
    <row r="21" spans="1:16" x14ac:dyDescent="0.25">
      <c r="A21" t="s">
        <v>50</v>
      </c>
      <c r="B21" s="3">
        <v>1</v>
      </c>
      <c r="C21" s="4">
        <f t="shared" si="0"/>
        <v>15</v>
      </c>
      <c r="D21" s="4" t="str">
        <f t="shared" si="1"/>
        <v>F</v>
      </c>
      <c r="E21" s="4"/>
      <c r="F21" s="4"/>
      <c r="G21" s="5">
        <f t="shared" si="2"/>
        <v>1</v>
      </c>
      <c r="H21" s="5">
        <f t="shared" si="3"/>
        <v>1</v>
      </c>
      <c r="I21" s="5">
        <f t="shared" si="4"/>
        <v>1</v>
      </c>
      <c r="J21" s="5">
        <f t="shared" si="5"/>
        <v>1</v>
      </c>
      <c r="L21" s="20" t="str" cm="1">
        <f t="array" ref="L21">INDEX(Keys!$A$1:$A$64,BIN2DEC(_xlfn.CONCAT(G21:G26))+1)</f>
        <v>y</v>
      </c>
      <c r="M21" s="20" t="str" cm="1">
        <f t="array" ref="M21">INDEX(Keys!$A$1:$A$64,BIN2DEC(_xlfn.CONCAT(H21:H26))+1)</f>
        <v>i</v>
      </c>
      <c r="N21" s="20" t="str" cm="1">
        <f t="array" ref="N21">INDEX(Keys!$A$1:$A$64,BIN2DEC(_xlfn.CONCAT(I21:I26))+1)</f>
        <v>i</v>
      </c>
      <c r="O21" s="20" t="str" cm="1">
        <f t="array" ref="O21">INDEX(Keys!$A$1:$A$64,BIN2DEC(_xlfn.CONCAT(J21:J26))+1)</f>
        <v>i</v>
      </c>
      <c r="P21" s="20" t="str" cm="1">
        <f t="array" ref="P21">INDEX(Keys!$A$1:$A$64,BIN2DEC(_xlfn.CONCAT(K21:K26))+1)</f>
        <v>A</v>
      </c>
    </row>
    <row r="22" spans="1:16" x14ac:dyDescent="0.25">
      <c r="A22" t="s">
        <v>51</v>
      </c>
      <c r="B22" s="3">
        <v>0.56000000000000005</v>
      </c>
      <c r="C22" s="4">
        <f t="shared" si="0"/>
        <v>8</v>
      </c>
      <c r="D22" s="4" t="str">
        <f t="shared" si="1"/>
        <v>8</v>
      </c>
      <c r="E22" s="4"/>
      <c r="F22" s="4"/>
      <c r="G22" s="6">
        <f t="shared" si="2"/>
        <v>1</v>
      </c>
      <c r="H22" s="6">
        <f t="shared" si="3"/>
        <v>0</v>
      </c>
      <c r="I22" s="6">
        <f t="shared" si="4"/>
        <v>0</v>
      </c>
      <c r="J22" s="6">
        <f t="shared" si="5"/>
        <v>0</v>
      </c>
    </row>
    <row r="23" spans="1:16" x14ac:dyDescent="0.25">
      <c r="A23" t="s">
        <v>52</v>
      </c>
      <c r="B23" s="3">
        <v>0</v>
      </c>
      <c r="C23" s="4">
        <f t="shared" si="0"/>
        <v>0</v>
      </c>
      <c r="D23" s="4" t="str">
        <f t="shared" si="1"/>
        <v>0</v>
      </c>
      <c r="E23" s="4"/>
      <c r="F23" s="4"/>
      <c r="G23" s="6">
        <f t="shared" si="2"/>
        <v>0</v>
      </c>
      <c r="H23" s="6">
        <f t="shared" si="3"/>
        <v>0</v>
      </c>
      <c r="I23" s="6">
        <f t="shared" si="4"/>
        <v>0</v>
      </c>
      <c r="J23" s="6">
        <f t="shared" si="5"/>
        <v>0</v>
      </c>
    </row>
    <row r="24" spans="1:16" x14ac:dyDescent="0.25">
      <c r="A24" t="s">
        <v>53</v>
      </c>
      <c r="B24" s="3">
        <v>0</v>
      </c>
      <c r="C24" s="4">
        <f t="shared" si="0"/>
        <v>0</v>
      </c>
      <c r="D24" s="4" t="str">
        <f t="shared" si="1"/>
        <v>0</v>
      </c>
      <c r="E24" s="4"/>
      <c r="F24" s="4"/>
      <c r="G24" s="6">
        <f t="shared" si="2"/>
        <v>0</v>
      </c>
      <c r="H24" s="6">
        <f t="shared" si="3"/>
        <v>0</v>
      </c>
      <c r="I24" s="6">
        <f t="shared" si="4"/>
        <v>0</v>
      </c>
      <c r="J24" s="6">
        <f t="shared" si="5"/>
        <v>0</v>
      </c>
    </row>
    <row r="25" spans="1:16" x14ac:dyDescent="0.25">
      <c r="A25" t="s">
        <v>54</v>
      </c>
      <c r="B25" s="3">
        <v>1</v>
      </c>
      <c r="C25" s="4">
        <f t="shared" si="0"/>
        <v>15</v>
      </c>
      <c r="D25" s="4" t="str">
        <f t="shared" si="1"/>
        <v>F</v>
      </c>
      <c r="E25" s="4"/>
      <c r="F25" s="4"/>
      <c r="G25" s="6">
        <f t="shared" si="2"/>
        <v>1</v>
      </c>
      <c r="H25" s="6">
        <f t="shared" si="3"/>
        <v>1</v>
      </c>
      <c r="I25" s="6">
        <f t="shared" si="4"/>
        <v>1</v>
      </c>
      <c r="J25" s="6">
        <f t="shared" si="5"/>
        <v>1</v>
      </c>
    </row>
    <row r="26" spans="1:16" x14ac:dyDescent="0.25">
      <c r="A26" t="s">
        <v>55</v>
      </c>
      <c r="B26" s="3">
        <v>0</v>
      </c>
      <c r="C26" s="4">
        <f t="shared" si="0"/>
        <v>0</v>
      </c>
      <c r="D26" s="4" t="str">
        <f t="shared" si="1"/>
        <v>0</v>
      </c>
      <c r="E26" s="4"/>
      <c r="F26" s="4"/>
      <c r="G26" s="7">
        <f t="shared" si="2"/>
        <v>0</v>
      </c>
      <c r="H26" s="7">
        <f t="shared" si="3"/>
        <v>0</v>
      </c>
      <c r="I26" s="7">
        <f t="shared" si="4"/>
        <v>0</v>
      </c>
      <c r="J26" s="7">
        <f t="shared" si="5"/>
        <v>0</v>
      </c>
    </row>
    <row r="27" spans="1:16" x14ac:dyDescent="0.25">
      <c r="A27" t="s">
        <v>56</v>
      </c>
      <c r="B27" s="3">
        <v>0.54</v>
      </c>
      <c r="C27" s="4">
        <f t="shared" si="0"/>
        <v>8</v>
      </c>
      <c r="D27" s="4" t="str">
        <f t="shared" si="1"/>
        <v>8</v>
      </c>
      <c r="E27" s="4"/>
      <c r="F27" s="4"/>
      <c r="G27" s="15">
        <f t="shared" si="2"/>
        <v>1</v>
      </c>
      <c r="H27" s="15">
        <f t="shared" si="3"/>
        <v>0</v>
      </c>
      <c r="I27" s="15">
        <f t="shared" si="4"/>
        <v>0</v>
      </c>
      <c r="J27" s="15">
        <f t="shared" si="5"/>
        <v>0</v>
      </c>
      <c r="L27" s="20" t="str" cm="1">
        <f t="array" ref="L27">INDEX(Keys!$A$1:$A$64,BIN2DEC(_xlfn.CONCAT(G27:G32))+1)</f>
        <v>+</v>
      </c>
      <c r="M27" s="20" t="str" cm="1">
        <f t="array" ref="M27">INDEX(Keys!$A$1:$A$64,BIN2DEC(_xlfn.CONCAT(H27:H32))+1)</f>
        <v>a</v>
      </c>
      <c r="N27" s="20" t="str" cm="1">
        <f t="array" ref="N27">INDEX(Keys!$A$1:$A$64,BIN2DEC(_xlfn.CONCAT(I27:I32))+1)</f>
        <v>a</v>
      </c>
      <c r="O27" s="20" t="str" cm="1">
        <f t="array" ref="O27">INDEX(Keys!$A$1:$A$64,BIN2DEC(_xlfn.CONCAT(J27:J32))+1)</f>
        <v>a</v>
      </c>
      <c r="P27" s="20" t="str" cm="1">
        <f t="array" ref="P27">INDEX(Keys!$A$1:$A$64,BIN2DEC(_xlfn.CONCAT(K27:K32))+1)</f>
        <v>A</v>
      </c>
    </row>
    <row r="28" spans="1:16" x14ac:dyDescent="0.25">
      <c r="A28" t="s">
        <v>57</v>
      </c>
      <c r="B28" s="3">
        <v>1</v>
      </c>
      <c r="C28" s="4">
        <f t="shared" si="0"/>
        <v>15</v>
      </c>
      <c r="D28" s="4" t="str">
        <f t="shared" si="1"/>
        <v>F</v>
      </c>
      <c r="E28" s="4"/>
      <c r="F28" s="4"/>
      <c r="G28" s="16">
        <f t="shared" si="2"/>
        <v>1</v>
      </c>
      <c r="H28" s="16">
        <f t="shared" si="3"/>
        <v>1</v>
      </c>
      <c r="I28" s="16">
        <f t="shared" si="4"/>
        <v>1</v>
      </c>
      <c r="J28" s="16">
        <f t="shared" si="5"/>
        <v>1</v>
      </c>
    </row>
    <row r="29" spans="1:16" x14ac:dyDescent="0.25">
      <c r="A29" t="s">
        <v>50</v>
      </c>
      <c r="B29" s="3">
        <v>1</v>
      </c>
      <c r="C29" s="4">
        <f t="shared" si="0"/>
        <v>15</v>
      </c>
      <c r="D29" s="4" t="str">
        <f t="shared" si="1"/>
        <v>F</v>
      </c>
      <c r="E29" s="4"/>
      <c r="F29" s="4"/>
      <c r="G29" s="16">
        <f t="shared" si="2"/>
        <v>1</v>
      </c>
      <c r="H29" s="16">
        <f t="shared" si="3"/>
        <v>1</v>
      </c>
      <c r="I29" s="16">
        <f t="shared" si="4"/>
        <v>1</v>
      </c>
      <c r="J29" s="16">
        <f t="shared" si="5"/>
        <v>1</v>
      </c>
    </row>
    <row r="30" spans="1:16" x14ac:dyDescent="0.25">
      <c r="A30" t="s">
        <v>51</v>
      </c>
      <c r="B30" s="3">
        <v>0.56000000000000005</v>
      </c>
      <c r="C30" s="4">
        <f t="shared" si="0"/>
        <v>8</v>
      </c>
      <c r="D30" s="4" t="str">
        <f t="shared" si="1"/>
        <v>8</v>
      </c>
      <c r="E30" s="4"/>
      <c r="F30" s="4"/>
      <c r="G30" s="16">
        <f t="shared" si="2"/>
        <v>1</v>
      </c>
      <c r="H30" s="16">
        <f t="shared" si="3"/>
        <v>0</v>
      </c>
      <c r="I30" s="16">
        <f t="shared" si="4"/>
        <v>0</v>
      </c>
      <c r="J30" s="16">
        <f t="shared" si="5"/>
        <v>0</v>
      </c>
    </row>
    <row r="31" spans="1:16" x14ac:dyDescent="0.25">
      <c r="A31" t="s">
        <v>54</v>
      </c>
      <c r="B31" s="3">
        <v>1</v>
      </c>
      <c r="C31" s="4">
        <f t="shared" si="0"/>
        <v>15</v>
      </c>
      <c r="D31" s="4" t="str">
        <f t="shared" si="1"/>
        <v>F</v>
      </c>
      <c r="E31" s="4"/>
      <c r="F31" s="4"/>
      <c r="G31" s="16">
        <f t="shared" si="2"/>
        <v>1</v>
      </c>
      <c r="H31" s="16">
        <f t="shared" si="3"/>
        <v>1</v>
      </c>
      <c r="I31" s="16">
        <f t="shared" si="4"/>
        <v>1</v>
      </c>
      <c r="J31" s="16">
        <f t="shared" si="5"/>
        <v>1</v>
      </c>
    </row>
    <row r="32" spans="1:16" x14ac:dyDescent="0.25">
      <c r="A32" t="s">
        <v>40</v>
      </c>
      <c r="B32" s="3">
        <v>0</v>
      </c>
      <c r="C32" s="4">
        <f t="shared" si="0"/>
        <v>0</v>
      </c>
      <c r="D32" s="4" t="str">
        <f t="shared" si="1"/>
        <v>0</v>
      </c>
      <c r="E32" s="4"/>
      <c r="F32" s="4"/>
      <c r="G32" s="17">
        <f t="shared" si="2"/>
        <v>0</v>
      </c>
      <c r="H32" s="17">
        <f t="shared" si="3"/>
        <v>0</v>
      </c>
      <c r="I32" s="17">
        <f t="shared" si="4"/>
        <v>0</v>
      </c>
      <c r="J32" s="17">
        <f t="shared" si="5"/>
        <v>0</v>
      </c>
    </row>
    <row r="33" spans="1:16" x14ac:dyDescent="0.25">
      <c r="A33" t="s">
        <v>50</v>
      </c>
      <c r="B33" s="3">
        <v>1</v>
      </c>
      <c r="C33" s="4">
        <f t="shared" si="0"/>
        <v>15</v>
      </c>
      <c r="D33" s="4" t="str">
        <f t="shared" si="1"/>
        <v>F</v>
      </c>
      <c r="E33" s="4"/>
      <c r="F33" s="4"/>
      <c r="G33" s="5">
        <f t="shared" si="2"/>
        <v>1</v>
      </c>
      <c r="H33" s="5">
        <f t="shared" si="3"/>
        <v>1</v>
      </c>
      <c r="I33" s="5">
        <f t="shared" si="4"/>
        <v>1</v>
      </c>
      <c r="J33" s="5">
        <f t="shared" si="5"/>
        <v>1</v>
      </c>
      <c r="L33" s="20" t="str" cm="1">
        <f t="array" ref="L33">INDEX(Keys!$A$1:$A$64,BIN2DEC(_xlfn.CONCAT(G33:G38))+1)</f>
        <v>4</v>
      </c>
      <c r="M33" s="20" t="str" cm="1">
        <f t="array" ref="M33">INDEX(Keys!$A$1:$A$64,BIN2DEC(_xlfn.CONCAT(H33:H38))+1)</f>
        <v>o</v>
      </c>
      <c r="N33" s="20" t="str" cm="1">
        <f t="array" ref="N33">INDEX(Keys!$A$1:$A$64,BIN2DEC(_xlfn.CONCAT(I33:I38))+1)</f>
        <v>o</v>
      </c>
      <c r="O33" s="20" t="str" cm="1">
        <f t="array" ref="O33">INDEX(Keys!$A$1:$A$64,BIN2DEC(_xlfn.CONCAT(J33:J38))+1)</f>
        <v>o</v>
      </c>
      <c r="P33" s="20" t="str" cm="1">
        <f t="array" ref="P33">INDEX(Keys!$A$1:$A$64,BIN2DEC(_xlfn.CONCAT(K33:K38))+1)</f>
        <v>A</v>
      </c>
    </row>
    <row r="34" spans="1:16" x14ac:dyDescent="0.25">
      <c r="A34" t="s">
        <v>51</v>
      </c>
      <c r="B34" s="3">
        <v>0.56000000000000005</v>
      </c>
      <c r="C34" s="4">
        <f t="shared" si="0"/>
        <v>8</v>
      </c>
      <c r="D34" s="4" t="str">
        <f t="shared" si="1"/>
        <v>8</v>
      </c>
      <c r="E34" s="4"/>
      <c r="F34" s="4"/>
      <c r="G34" s="6">
        <f t="shared" si="2"/>
        <v>1</v>
      </c>
      <c r="H34" s="6">
        <f t="shared" si="3"/>
        <v>0</v>
      </c>
      <c r="I34" s="6">
        <f t="shared" si="4"/>
        <v>0</v>
      </c>
      <c r="J34" s="6">
        <f t="shared" si="5"/>
        <v>0</v>
      </c>
    </row>
    <row r="35" spans="1:16" x14ac:dyDescent="0.25">
      <c r="A35" t="s">
        <v>54</v>
      </c>
      <c r="B35" s="3">
        <v>1</v>
      </c>
      <c r="C35" s="4">
        <f t="shared" si="0"/>
        <v>15</v>
      </c>
      <c r="D35" s="4" t="str">
        <f t="shared" si="1"/>
        <v>F</v>
      </c>
      <c r="E35" s="4"/>
      <c r="F35" s="4"/>
      <c r="G35" s="6">
        <f t="shared" si="2"/>
        <v>1</v>
      </c>
      <c r="H35" s="6">
        <f t="shared" si="3"/>
        <v>1</v>
      </c>
      <c r="I35" s="6">
        <f t="shared" si="4"/>
        <v>1</v>
      </c>
      <c r="J35" s="6">
        <f t="shared" si="5"/>
        <v>1</v>
      </c>
    </row>
    <row r="36" spans="1:16" x14ac:dyDescent="0.25">
      <c r="A36" t="s">
        <v>40</v>
      </c>
      <c r="B36" s="3">
        <v>0</v>
      </c>
      <c r="C36" s="4">
        <f t="shared" si="0"/>
        <v>0</v>
      </c>
      <c r="D36" s="4" t="str">
        <f t="shared" si="1"/>
        <v>0</v>
      </c>
      <c r="E36" s="4"/>
      <c r="F36" s="4"/>
      <c r="G36" s="6">
        <f t="shared" si="2"/>
        <v>0</v>
      </c>
      <c r="H36" s="6">
        <f t="shared" si="3"/>
        <v>0</v>
      </c>
      <c r="I36" s="6">
        <f t="shared" si="4"/>
        <v>0</v>
      </c>
      <c r="J36" s="6">
        <f t="shared" si="5"/>
        <v>0</v>
      </c>
    </row>
    <row r="37" spans="1:16" x14ac:dyDescent="0.25">
      <c r="G37" s="8">
        <v>0</v>
      </c>
      <c r="H37" s="8">
        <v>0</v>
      </c>
      <c r="I37" s="8">
        <v>0</v>
      </c>
      <c r="J37" s="8">
        <v>0</v>
      </c>
    </row>
    <row r="38" spans="1:16" x14ac:dyDescent="0.25">
      <c r="G38" s="9">
        <v>0</v>
      </c>
      <c r="H38" s="9">
        <v>0</v>
      </c>
      <c r="I38" s="9">
        <v>0</v>
      </c>
      <c r="J38" s="9">
        <v>0</v>
      </c>
    </row>
  </sheetData>
  <mergeCells count="2">
    <mergeCell ref="G1:J1"/>
    <mergeCell ref="L1:P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Keys</vt:lpstr>
      <vt:lpstr>Step Through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Bunker</dc:creator>
  <cp:lastModifiedBy>Nathan Bunker</cp:lastModifiedBy>
  <dcterms:created xsi:type="dcterms:W3CDTF">2024-04-04T21:00:03Z</dcterms:created>
  <dcterms:modified xsi:type="dcterms:W3CDTF">2024-04-05T00:32:18Z</dcterms:modified>
</cp:coreProperties>
</file>