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0INFORMATIQUE\BIOINFORMATIQUE\_Louis_\macros\EN PREPARATION\Suivi NGS\"/>
    </mc:Choice>
  </mc:AlternateContent>
  <bookViews>
    <workbookView minimized="1" xWindow="0" yWindow="1365" windowWidth="15360" windowHeight="4755" firstSheet="1" activeTab="1"/>
  </bookViews>
  <sheets>
    <sheet name="Mode d'emploi" sheetId="6" r:id="rId1"/>
    <sheet name="T pos" sheetId="1" r:id="rId2"/>
    <sheet name="Analyse T pos" sheetId="7" r:id="rId3"/>
    <sheet name="Metrics" sheetId="2" r:id="rId4"/>
    <sheet name="Analyse Metrics" sheetId="8" r:id="rId5"/>
    <sheet name="Ambiguites" sheetId="9" r:id="rId6"/>
    <sheet name="Analyse" sheetId="11" r:id="rId7"/>
    <sheet name="Feuil1" sheetId="10" r:id="rId8"/>
  </sheets>
  <functionGroups builtInGroupCount="18"/>
  <definedNames>
    <definedName name="_xlnm._FilterDatabase" localSheetId="5" hidden="1">Ambiguites!$A$1:$D$43</definedName>
    <definedName name="_xlnm._FilterDatabase" localSheetId="6" hidden="1">Analyse!$A$324:$AO$429</definedName>
    <definedName name="_xlnm._FilterDatabase" localSheetId="1" hidden="1">'T pos'!$A$18:$J$3046</definedName>
    <definedName name="_xlchart.v1.0" hidden="1">Metrics!$K$325:$K$405</definedName>
    <definedName name="_xlchart.v1.1" hidden="1">Metrics!$K$325:$K$405</definedName>
    <definedName name="_xlnm.Print_Area" localSheetId="1">'T pos'!$D$362:$F$370</definedName>
  </definedNames>
  <calcPr calcId="162913"/>
</workbook>
</file>

<file path=xl/calcChain.xml><?xml version="1.0" encoding="utf-8"?>
<calcChain xmlns="http://schemas.openxmlformats.org/spreadsheetml/2006/main">
  <c r="AD436" i="11" l="1"/>
  <c r="AC436" i="11"/>
  <c r="T436" i="11"/>
  <c r="T437" i="11" s="1"/>
  <c r="K436" i="11"/>
  <c r="K437" i="11" s="1"/>
  <c r="B436" i="11"/>
  <c r="D325" i="11" s="1"/>
  <c r="L377" i="11"/>
  <c r="U325" i="11"/>
  <c r="M325" i="11"/>
  <c r="L325" i="11"/>
  <c r="AL183" i="11"/>
  <c r="AL182" i="11" s="1"/>
  <c r="AL181" i="11" s="1"/>
  <c r="AL180" i="11" s="1"/>
  <c r="AL179" i="11" s="1"/>
  <c r="AL178" i="11" s="1"/>
  <c r="AL177" i="11" s="1"/>
  <c r="AL176" i="11" s="1"/>
  <c r="AL175" i="11" s="1"/>
  <c r="AL174" i="11" s="1"/>
  <c r="AL173" i="11" s="1"/>
  <c r="AL172" i="11" s="1"/>
  <c r="AL171" i="11" s="1"/>
  <c r="AL170" i="11" s="1"/>
  <c r="AL168" i="11"/>
  <c r="AL167" i="11" s="1"/>
  <c r="AL166" i="11" s="1"/>
  <c r="AL165" i="11" s="1"/>
  <c r="AL164" i="11" s="1"/>
  <c r="AL163" i="11" s="1"/>
  <c r="AL162" i="11" s="1"/>
  <c r="AL161" i="11" s="1"/>
  <c r="AL160" i="11" s="1"/>
  <c r="AL159" i="11" s="1"/>
  <c r="AL158" i="11" s="1"/>
  <c r="AL157" i="11" s="1"/>
  <c r="AL156" i="11" s="1"/>
  <c r="AL155" i="11" s="1"/>
  <c r="AL154" i="11" s="1"/>
  <c r="AL153" i="11" s="1"/>
  <c r="AL152" i="11" s="1"/>
  <c r="AL151" i="11" s="1"/>
  <c r="AL150" i="11" s="1"/>
  <c r="AL149" i="11" s="1"/>
  <c r="AL148" i="11" s="1"/>
  <c r="AL147" i="11" s="1"/>
  <c r="AL146" i="11" s="1"/>
  <c r="AL145" i="11" s="1"/>
  <c r="AL144" i="11" s="1"/>
  <c r="AL143" i="11" s="1"/>
  <c r="AL142" i="11" s="1"/>
  <c r="AL141" i="11" s="1"/>
  <c r="AL140" i="11" s="1"/>
  <c r="AL139" i="11" s="1"/>
  <c r="AL138" i="11" s="1"/>
  <c r="AL137" i="11" s="1"/>
  <c r="AL136" i="11" s="1"/>
  <c r="AL135" i="11" s="1"/>
  <c r="AL134" i="11" s="1"/>
  <c r="AL133" i="11" s="1"/>
  <c r="AL132" i="11" s="1"/>
  <c r="AL131" i="11" s="1"/>
  <c r="AL130" i="11" s="1"/>
  <c r="AL129" i="11" s="1"/>
  <c r="AL128" i="11" s="1"/>
  <c r="AL127" i="11" s="1"/>
  <c r="AL126" i="11" s="1"/>
  <c r="AL125" i="11" s="1"/>
  <c r="AL124" i="11" s="1"/>
  <c r="AL121" i="11"/>
  <c r="AL120" i="11"/>
  <c r="AL119" i="11"/>
  <c r="AL118" i="11"/>
  <c r="AL117" i="11" s="1"/>
  <c r="AL116" i="11" s="1"/>
  <c r="AL115" i="11" s="1"/>
  <c r="AL114" i="11" s="1"/>
  <c r="AL113" i="11" s="1"/>
  <c r="AL112" i="11" s="1"/>
  <c r="AL111" i="11" s="1"/>
  <c r="AL110" i="11" s="1"/>
  <c r="AL109" i="11" s="1"/>
  <c r="AL108" i="11" s="1"/>
  <c r="AL107" i="11" s="1"/>
  <c r="AL106" i="11" s="1"/>
  <c r="AL105" i="11" s="1"/>
  <c r="AL104" i="11" s="1"/>
  <c r="AL103" i="11" s="1"/>
  <c r="AL102" i="11" s="1"/>
  <c r="AL101" i="11" s="1"/>
  <c r="AL100" i="11" s="1"/>
  <c r="AL99" i="11" s="1"/>
  <c r="AL98" i="11" s="1"/>
  <c r="AL97" i="11" s="1"/>
  <c r="AL96" i="11" s="1"/>
  <c r="AL95" i="11" s="1"/>
  <c r="AL94" i="11" s="1"/>
  <c r="AL93" i="11" s="1"/>
  <c r="AL92" i="11" s="1"/>
  <c r="AL91" i="11" s="1"/>
  <c r="AL90" i="11" s="1"/>
  <c r="AL89" i="11" s="1"/>
  <c r="AL88" i="11" s="1"/>
  <c r="AL87" i="11" s="1"/>
  <c r="AL86" i="11" s="1"/>
  <c r="AL85" i="11" s="1"/>
  <c r="AL84" i="11" s="1"/>
  <c r="AL83" i="11" s="1"/>
  <c r="AL82" i="11" s="1"/>
  <c r="AL81" i="11" s="1"/>
  <c r="AL80" i="11" s="1"/>
  <c r="AL79" i="11" s="1"/>
  <c r="AL78" i="11" s="1"/>
  <c r="AL77" i="11" s="1"/>
  <c r="AL76" i="11" s="1"/>
  <c r="AL75" i="11" s="1"/>
  <c r="AL74" i="11" s="1"/>
  <c r="AL73" i="11" s="1"/>
  <c r="AL72" i="11" s="1"/>
  <c r="AL70" i="11"/>
  <c r="AL69" i="11"/>
  <c r="AL68" i="11" s="1"/>
  <c r="AL67" i="11" s="1"/>
  <c r="AL66" i="11" s="1"/>
  <c r="AL65" i="11" s="1"/>
  <c r="AL64" i="11" s="1"/>
  <c r="AL63" i="11" s="1"/>
  <c r="AL62" i="11" s="1"/>
  <c r="AL61" i="11" s="1"/>
  <c r="AL60" i="11" s="1"/>
  <c r="AL59" i="11" s="1"/>
  <c r="AL58" i="11" s="1"/>
  <c r="AL56" i="11"/>
  <c r="AL55" i="11" s="1"/>
  <c r="AL54" i="11" s="1"/>
  <c r="AL53" i="11" s="1"/>
  <c r="AL52" i="11" s="1"/>
  <c r="AL51" i="11" s="1"/>
  <c r="AL50" i="11" s="1"/>
  <c r="AL49" i="11" s="1"/>
  <c r="AL48" i="11" s="1"/>
  <c r="AL47" i="11" s="1"/>
  <c r="AL46" i="11" s="1"/>
  <c r="AL45" i="11" s="1"/>
  <c r="AL44" i="11" s="1"/>
  <c r="AL43" i="11" s="1"/>
  <c r="AL42" i="11" s="1"/>
  <c r="AL41" i="11" s="1"/>
  <c r="AL40" i="11" s="1"/>
  <c r="AL38" i="11"/>
  <c r="AL36" i="11"/>
  <c r="AL35" i="11"/>
  <c r="AL34" i="11"/>
  <c r="AL33" i="11" s="1"/>
  <c r="AL32" i="11" s="1"/>
  <c r="AL31" i="11" s="1"/>
  <c r="AL30" i="11" s="1"/>
  <c r="AL29" i="11" s="1"/>
  <c r="AL28" i="11" s="1"/>
  <c r="AL27" i="11" s="1"/>
  <c r="AL26" i="11" s="1"/>
  <c r="AL25" i="11" s="1"/>
  <c r="AL24" i="11" s="1"/>
  <c r="AL23" i="11" s="1"/>
  <c r="AL22" i="11" s="1"/>
  <c r="AL21" i="11" s="1"/>
  <c r="AL20" i="11" s="1"/>
  <c r="AL19" i="11" s="1"/>
  <c r="AL18" i="11" s="1"/>
  <c r="AL17" i="11" s="1"/>
  <c r="AC442" i="2"/>
  <c r="V325" i="11" l="1"/>
  <c r="Z325" i="11" s="1"/>
  <c r="L326" i="11"/>
  <c r="C325" i="11"/>
  <c r="E325" i="11" s="1"/>
  <c r="L327" i="11"/>
  <c r="M326" i="11"/>
  <c r="S326" i="11" s="1"/>
  <c r="M327" i="11"/>
  <c r="H325" i="11"/>
  <c r="AB325" i="11"/>
  <c r="S325" i="11"/>
  <c r="N325" i="11"/>
  <c r="Q325" i="11"/>
  <c r="O325" i="11"/>
  <c r="P325" i="11"/>
  <c r="Y325" i="11"/>
  <c r="I325" i="11"/>
  <c r="R325" i="11"/>
  <c r="AA325" i="11"/>
  <c r="G325" i="11" l="1"/>
  <c r="X325" i="11"/>
  <c r="F325" i="11"/>
  <c r="W325" i="11"/>
  <c r="J325" i="11"/>
  <c r="P326" i="11"/>
  <c r="R326" i="11"/>
  <c r="O326" i="11"/>
  <c r="N326" i="11"/>
  <c r="Q326" i="11"/>
  <c r="AD442" i="2" l="1"/>
  <c r="E4" i="8" l="1"/>
  <c r="F4" i="8"/>
  <c r="D4" i="8"/>
  <c r="F5" i="8" l="1"/>
  <c r="E5" i="8"/>
  <c r="D5" i="8"/>
  <c r="F3" i="8"/>
  <c r="E3" i="8"/>
  <c r="D3" i="8"/>
  <c r="L329" i="2" l="1"/>
  <c r="M327" i="2"/>
  <c r="L327" i="2"/>
  <c r="M326" i="2"/>
  <c r="L326" i="2"/>
  <c r="N326" i="2" l="1"/>
  <c r="S326" i="2"/>
  <c r="R326" i="2"/>
  <c r="Q326" i="2"/>
  <c r="P326" i="2"/>
  <c r="O326" i="2"/>
  <c r="M325" i="2"/>
  <c r="L325" i="2"/>
  <c r="B442" i="2" l="1"/>
  <c r="K442" i="2" l="1"/>
  <c r="U325" i="2" l="1"/>
  <c r="V325" i="2"/>
  <c r="C325" i="2"/>
  <c r="D325" i="2"/>
  <c r="J325" i="2" s="1"/>
  <c r="AB325" i="2" l="1"/>
  <c r="S325" i="2"/>
  <c r="W325" i="2"/>
  <c r="X325" i="2"/>
  <c r="Y325" i="2"/>
  <c r="Z325" i="2"/>
  <c r="AA325" i="2"/>
  <c r="N325" i="2"/>
  <c r="O325" i="2"/>
  <c r="P325" i="2"/>
  <c r="Q325" i="2"/>
  <c r="R325" i="2"/>
  <c r="E325" i="2"/>
  <c r="F325" i="2"/>
  <c r="G325" i="2"/>
  <c r="H325" i="2"/>
  <c r="I325" i="2"/>
  <c r="T442" i="2"/>
  <c r="T443" i="2" l="1"/>
  <c r="K443" i="2"/>
  <c r="J1432" i="1" l="1"/>
  <c r="J1423" i="1" s="1"/>
  <c r="J1414" i="1" s="1"/>
  <c r="J1405" i="1" s="1"/>
  <c r="J1396" i="1" s="1"/>
  <c r="J1387" i="1" s="1"/>
  <c r="J1378" i="1" s="1"/>
  <c r="J1369" i="1" s="1"/>
  <c r="J1360" i="1" s="1"/>
  <c r="J1351" i="1" s="1"/>
  <c r="J1342" i="1" s="1"/>
  <c r="J89" i="1"/>
  <c r="J82" i="1" s="1"/>
  <c r="J75" i="1" s="1"/>
  <c r="J68" i="1" s="1"/>
  <c r="J61" i="1" s="1"/>
  <c r="J200" i="1"/>
  <c r="J191" i="1" s="1"/>
  <c r="J227" i="1" l="1"/>
  <c r="J254" i="1"/>
  <c r="J272" i="1"/>
  <c r="J389" i="1"/>
  <c r="J380" i="1" s="1"/>
  <c r="J371" i="1" s="1"/>
  <c r="J362" i="1" s="1"/>
  <c r="J353" i="1" s="1"/>
  <c r="J344" i="1" s="1"/>
  <c r="J335" i="1" s="1"/>
  <c r="J326" i="1" s="1"/>
  <c r="J317" i="1" s="1"/>
  <c r="J308" i="1" s="1"/>
  <c r="J299" i="1" s="1"/>
  <c r="J290" i="1" s="1"/>
  <c r="AL183" i="2" l="1"/>
  <c r="AL182" i="2" s="1"/>
  <c r="AL181" i="2" s="1"/>
  <c r="AL180" i="2" s="1"/>
  <c r="AL179" i="2" s="1"/>
  <c r="AL178" i="2" s="1"/>
  <c r="AL177" i="2" s="1"/>
  <c r="AL176" i="2" s="1"/>
  <c r="AL175" i="2" s="1"/>
  <c r="AL174" i="2" s="1"/>
  <c r="AL173" i="2" s="1"/>
  <c r="AL172" i="2" s="1"/>
  <c r="AL171" i="2" s="1"/>
  <c r="AL170" i="2" s="1"/>
  <c r="AL168" i="2" s="1"/>
  <c r="AL167" i="2" s="1"/>
  <c r="AL166" i="2" s="1"/>
  <c r="AL165" i="2" s="1"/>
  <c r="AL164" i="2" s="1"/>
  <c r="AL163" i="2" s="1"/>
  <c r="AL162" i="2" s="1"/>
  <c r="AL161" i="2" s="1"/>
  <c r="AL160" i="2" s="1"/>
  <c r="AL159" i="2" s="1"/>
  <c r="AL158" i="2" s="1"/>
  <c r="AL157" i="2" s="1"/>
  <c r="AL156" i="2" s="1"/>
  <c r="AL155" i="2" s="1"/>
  <c r="AL154" i="2" s="1"/>
  <c r="AL153" i="2" s="1"/>
  <c r="AL152" i="2" s="1"/>
  <c r="AL151" i="2" s="1"/>
  <c r="AL150" i="2" s="1"/>
  <c r="AL149" i="2" s="1"/>
  <c r="AL148" i="2" s="1"/>
  <c r="AL147" i="2" s="1"/>
  <c r="AL146" i="2" s="1"/>
  <c r="AL145" i="2" s="1"/>
  <c r="AL144" i="2" s="1"/>
  <c r="AL143" i="2" s="1"/>
  <c r="AL142" i="2" s="1"/>
  <c r="AL141" i="2" s="1"/>
  <c r="AL140" i="2" s="1"/>
  <c r="AL139" i="2" s="1"/>
  <c r="AL138" i="2" s="1"/>
  <c r="AL137" i="2" s="1"/>
  <c r="AL136" i="2" s="1"/>
  <c r="AL135" i="2" s="1"/>
  <c r="AL134" i="2" s="1"/>
  <c r="AL133" i="2" s="1"/>
  <c r="AL132" i="2" s="1"/>
  <c r="AL131" i="2" s="1"/>
  <c r="AL130" i="2" s="1"/>
  <c r="AL129" i="2" s="1"/>
  <c r="AL128" i="2" s="1"/>
  <c r="AL127" i="2" s="1"/>
  <c r="AL126" i="2" s="1"/>
  <c r="AL125" i="2" s="1"/>
  <c r="AL124" i="2" s="1"/>
  <c r="AL121" i="2" s="1"/>
  <c r="AL120" i="2" s="1"/>
  <c r="AL119" i="2" s="1"/>
  <c r="AL118" i="2" s="1"/>
  <c r="AL117" i="2" s="1"/>
  <c r="AL116" i="2" l="1"/>
  <c r="AL115" i="2" s="1"/>
  <c r="AL114" i="2" s="1"/>
  <c r="AL113" i="2" s="1"/>
  <c r="AL112" i="2" s="1"/>
  <c r="AL111" i="2" s="1"/>
  <c r="AL110" i="2" s="1"/>
  <c r="AL109" i="2" s="1"/>
  <c r="AL108" i="2" s="1"/>
  <c r="AL107" i="2" s="1"/>
  <c r="AL106" i="2" s="1"/>
  <c r="AL105" i="2" s="1"/>
  <c r="AL104" i="2" s="1"/>
  <c r="AL103" i="2" s="1"/>
  <c r="AL102" i="2" s="1"/>
  <c r="AL101" i="2" s="1"/>
  <c r="AL100" i="2" s="1"/>
  <c r="AL99" i="2" s="1"/>
  <c r="AL98" i="2" s="1"/>
  <c r="AL97" i="2" s="1"/>
  <c r="AL96" i="2" s="1"/>
  <c r="AL95" i="2" s="1"/>
  <c r="AL94" i="2" s="1"/>
  <c r="AL93" i="2" s="1"/>
  <c r="AL92" i="2" s="1"/>
  <c r="AL91" i="2" s="1"/>
  <c r="AL90" i="2" s="1"/>
  <c r="AL89" i="2" s="1"/>
  <c r="AL88" i="2" s="1"/>
  <c r="AL87" i="2" s="1"/>
  <c r="AL86" i="2" s="1"/>
  <c r="AL85" i="2" s="1"/>
  <c r="AL84" i="2" s="1"/>
  <c r="AL83" i="2" s="1"/>
  <c r="AL82" i="2" s="1"/>
  <c r="AL81" i="2" s="1"/>
  <c r="AL80" i="2" s="1"/>
  <c r="AL79" i="2" s="1"/>
  <c r="AL78" i="2" s="1"/>
  <c r="AL77" i="2" s="1"/>
  <c r="AL76" i="2" s="1"/>
  <c r="AL75" i="2" s="1"/>
  <c r="AL74" i="2" s="1"/>
  <c r="AL73" i="2" s="1"/>
  <c r="AL72" i="2" s="1"/>
  <c r="AL70" i="2" s="1"/>
  <c r="AL69" i="2" s="1"/>
  <c r="AL68" i="2" s="1"/>
  <c r="AL67" i="2" s="1"/>
  <c r="AL66" i="2" s="1"/>
  <c r="AL65" i="2" s="1"/>
  <c r="AL64" i="2" s="1"/>
  <c r="AL63" i="2" s="1"/>
  <c r="AL62" i="2" s="1"/>
  <c r="AL61" i="2" s="1"/>
  <c r="AL60" i="2" s="1"/>
  <c r="AL59" i="2" s="1"/>
  <c r="AL58" i="2" s="1"/>
  <c r="AL56" i="2" s="1"/>
  <c r="AL55" i="2" s="1"/>
  <c r="AL54" i="2" s="1"/>
  <c r="AL53" i="2" s="1"/>
  <c r="AL52" i="2" s="1"/>
  <c r="AL51" i="2" s="1"/>
  <c r="AL50" i="2" s="1"/>
  <c r="AL49" i="2" s="1"/>
  <c r="AL48" i="2" s="1"/>
  <c r="AL47" i="2" s="1"/>
  <c r="AL46" i="2" s="1"/>
  <c r="AL45" i="2" s="1"/>
  <c r="AL44" i="2" s="1"/>
  <c r="AL43" i="2" s="1"/>
  <c r="AL42" i="2" s="1"/>
  <c r="AL41" i="2" s="1"/>
  <c r="AL40" i="2" s="1"/>
  <c r="AL38" i="2" s="1"/>
  <c r="AL36" i="2" s="1"/>
  <c r="AL35" i="2" s="1"/>
  <c r="AL34" i="2" s="1"/>
  <c r="AL33" i="2" s="1"/>
  <c r="AL32" i="2" s="1"/>
  <c r="AL31" i="2" s="1"/>
  <c r="AL30" i="2" s="1"/>
  <c r="AL29" i="2" s="1"/>
  <c r="AL28" i="2" s="1"/>
  <c r="AL27" i="2" s="1"/>
  <c r="AL26" i="2" s="1"/>
  <c r="AL25" i="2" s="1"/>
  <c r="AL24" i="2" s="1"/>
  <c r="AL23" i="2" s="1"/>
  <c r="J218" i="1"/>
  <c r="J182" i="1" s="1"/>
  <c r="J173" i="1" s="1"/>
  <c r="J164" i="1" s="1"/>
  <c r="J155" i="1" s="1"/>
  <c r="J146" i="1" s="1"/>
  <c r="J137" i="1" s="1"/>
  <c r="J128" i="1" s="1"/>
  <c r="J119" i="1" s="1"/>
  <c r="J110" i="1" s="1"/>
  <c r="J103" i="1" s="1"/>
  <c r="J1333" i="1"/>
  <c r="J1324" i="1" s="1"/>
  <c r="J1315" i="1" s="1"/>
  <c r="J1306" i="1" s="1"/>
  <c r="J1297" i="1" s="1"/>
  <c r="J1288" i="1" s="1"/>
  <c r="J1279" i="1" s="1"/>
  <c r="J1270" i="1" s="1"/>
  <c r="J1261" i="1" s="1"/>
  <c r="J1252" i="1" s="1"/>
  <c r="J1243" i="1" s="1"/>
  <c r="J1234" i="1" s="1"/>
  <c r="J1225" i="1" s="1"/>
  <c r="J1216" i="1" s="1"/>
  <c r="J1198" i="1" s="1"/>
  <c r="J1189" i="1" s="1"/>
  <c r="J1180" i="1" s="1"/>
  <c r="AL22" i="2" l="1"/>
  <c r="AL21" i="2" s="1"/>
  <c r="AL20" i="2" s="1"/>
  <c r="AL19" i="2" s="1"/>
  <c r="AL18" i="2" s="1"/>
  <c r="AL17" i="2" s="1"/>
  <c r="J47" i="1"/>
  <c r="J40" i="1" s="1"/>
  <c r="J33" i="1" s="1"/>
  <c r="J26" i="1" s="1"/>
  <c r="J19" i="1" s="1"/>
  <c r="J1171" i="1"/>
  <c r="J1162" i="1" s="1"/>
  <c r="J1153" i="1" s="1"/>
  <c r="J1144" i="1" s="1"/>
  <c r="J1135" i="1" s="1"/>
  <c r="J1126" i="1" s="1"/>
  <c r="J1117" i="1" s="1"/>
  <c r="J1108" i="1" s="1"/>
  <c r="J1090" i="1" s="1"/>
  <c r="J1081" i="1" s="1"/>
  <c r="J1072" i="1" s="1"/>
  <c r="J1063" i="1" s="1"/>
  <c r="J1054" i="1" s="1"/>
  <c r="J1045" i="1" s="1"/>
  <c r="J1036" i="1" s="1"/>
  <c r="J1027" i="1" s="1"/>
  <c r="J1018" i="1" s="1"/>
  <c r="J1000" i="1" s="1"/>
  <c r="J991" i="1" s="1"/>
  <c r="J982" i="1" s="1"/>
  <c r="J973" i="1" s="1"/>
  <c r="J964" i="1" s="1"/>
  <c r="J946" i="1" s="1"/>
  <c r="J937" i="1" s="1"/>
  <c r="J928" i="1" s="1"/>
  <c r="J919" i="1" s="1"/>
  <c r="J910" i="1" s="1"/>
  <c r="J901" i="1" s="1"/>
  <c r="J892" i="1" s="1"/>
  <c r="J883" i="1" s="1"/>
  <c r="J874" i="1" s="1"/>
  <c r="J865" i="1" s="1"/>
  <c r="J856" i="1" s="1"/>
  <c r="J838" i="1" s="1"/>
  <c r="J829" i="1" s="1"/>
  <c r="J820" i="1" s="1"/>
  <c r="J811" i="1" s="1"/>
  <c r="J802" i="1" s="1"/>
  <c r="J793" i="1" s="1"/>
  <c r="J784" i="1" s="1"/>
  <c r="J775" i="1" s="1"/>
  <c r="J766" i="1" s="1"/>
  <c r="J748" i="1" s="1"/>
  <c r="J739" i="1" s="1"/>
  <c r="J730" i="1" s="1"/>
  <c r="J721" i="1" s="1"/>
  <c r="J712" i="1" s="1"/>
  <c r="J703" i="1" s="1"/>
  <c r="J695" i="1" s="1"/>
  <c r="J686" i="1" s="1"/>
  <c r="J677" i="1" s="1"/>
  <c r="J668" i="1" s="1"/>
  <c r="J659" i="1" s="1"/>
  <c r="J650" i="1" s="1"/>
  <c r="J632" i="1" s="1"/>
  <c r="J623" i="1" s="1"/>
  <c r="J614" i="1" s="1"/>
  <c r="J605" i="1" s="1"/>
  <c r="J596" i="1" s="1"/>
  <c r="J587" i="1" s="1"/>
  <c r="J578" i="1" s="1"/>
  <c r="J569" i="1" s="1"/>
  <c r="J560" i="1" s="1"/>
  <c r="J551" i="1" s="1"/>
  <c r="J542" i="1" s="1"/>
  <c r="J533" i="1" s="1"/>
  <c r="J524" i="1" s="1"/>
  <c r="J515" i="1" s="1"/>
  <c r="J506" i="1" s="1"/>
  <c r="J497" i="1" s="1"/>
  <c r="J488" i="1" s="1"/>
  <c r="J479" i="1" s="1"/>
  <c r="J470" i="1" s="1"/>
  <c r="J461" i="1" s="1"/>
  <c r="J452" i="1" s="1"/>
  <c r="J443" i="1" s="1"/>
  <c r="J434" i="1" s="1"/>
  <c r="J425" i="1" s="1"/>
  <c r="J416" i="1" s="1"/>
  <c r="J407" i="1" s="1"/>
</calcChain>
</file>

<file path=xl/sharedStrings.xml><?xml version="1.0" encoding="utf-8"?>
<sst xmlns="http://schemas.openxmlformats.org/spreadsheetml/2006/main" count="29126" uniqueCount="2641">
  <si>
    <t>T ADN FL</t>
  </si>
  <si>
    <t>A</t>
  </si>
  <si>
    <t>A*02:01:01:01</t>
  </si>
  <si>
    <t>A*23:01:01</t>
  </si>
  <si>
    <t>ok</t>
  </si>
  <si>
    <t>B</t>
  </si>
  <si>
    <t>B*49:01:01</t>
  </si>
  <si>
    <t>B*51:01:01:01</t>
  </si>
  <si>
    <t>C</t>
  </si>
  <si>
    <t>C*07:01:01:01</t>
  </si>
  <si>
    <t>C*07:02:01:03</t>
  </si>
  <si>
    <t>DRB1</t>
  </si>
  <si>
    <t>DRB1*01:01:01</t>
  </si>
  <si>
    <t>DRB1*11:04:01</t>
  </si>
  <si>
    <t>DQB1</t>
  </si>
  <si>
    <t>DQB1*03:01:01:02/03:01:01:03</t>
  </si>
  <si>
    <t>DQB1*05:01:01:02/05:01:01:03</t>
  </si>
  <si>
    <t>DQB1*03 ok Ambiguité ; DQB1*05 ok ambiguité homopol</t>
  </si>
  <si>
    <t>DPB1</t>
  </si>
  <si>
    <t>DPB1*03:01:01</t>
  </si>
  <si>
    <t>DPB1*11:01:01</t>
  </si>
  <si>
    <t>pas de NA, position 50%</t>
  </si>
  <si>
    <t>DRB345</t>
  </si>
  <si>
    <t>DRB3*02:02:01:02</t>
  </si>
  <si>
    <t>NGS-002</t>
  </si>
  <si>
    <t>0 ?</t>
  </si>
  <si>
    <t>DROP OUT , DQ5 ok 6 digit, pas de NA homopol</t>
  </si>
  <si>
    <t>NGS-001</t>
  </si>
  <si>
    <t>Contrôlé</t>
  </si>
  <si>
    <t>Initiales</t>
  </si>
  <si>
    <t>OK</t>
  </si>
  <si>
    <t>Pb</t>
  </si>
  <si>
    <t>GG</t>
  </si>
  <si>
    <t>DQB1*03 et*05 pas de NA homopol ambiguités ok</t>
  </si>
  <si>
    <t>DPB1*03 pas de NA position 50% + homopol</t>
  </si>
  <si>
    <t>pas de NA position 50%</t>
  </si>
  <si>
    <t>NGS-003</t>
  </si>
  <si>
    <t>N° de manip</t>
  </si>
  <si>
    <t>Locus</t>
  </si>
  <si>
    <t>Allele 1</t>
  </si>
  <si>
    <t>Commentaires</t>
  </si>
  <si>
    <t>Allele 2</t>
  </si>
  <si>
    <t>Ident</t>
  </si>
  <si>
    <t>Total Reads</t>
  </si>
  <si>
    <t>Mean Read Length</t>
  </si>
  <si>
    <t>ISP loading %</t>
  </si>
  <si>
    <t>Usable reads %</t>
  </si>
  <si>
    <t>SUIVI METRICS NGS</t>
  </si>
  <si>
    <t>NGS-004</t>
  </si>
  <si>
    <t>SH</t>
  </si>
  <si>
    <t>BF ok</t>
  </si>
  <si>
    <t>Ambiguité ok</t>
  </si>
  <si>
    <t>DPB1*03 pas NA position 50%</t>
  </si>
  <si>
    <t>DP3 ok 6 digit, pas de NA positions à 50%</t>
  </si>
  <si>
    <t>NGS-005</t>
  </si>
  <si>
    <t>FL</t>
  </si>
  <si>
    <t>DQB1*03 ambiguité ok, DQB1*05 pas de NA homopol</t>
  </si>
  <si>
    <t>DPB1*03 pas de NA position 50%</t>
  </si>
  <si>
    <t>NGS-007</t>
  </si>
  <si>
    <t>MGG</t>
  </si>
  <si>
    <t>NGS-006</t>
  </si>
  <si>
    <t>NGS-008</t>
  </si>
  <si>
    <t>NGS-009</t>
  </si>
  <si>
    <t>TADN FL</t>
  </si>
  <si>
    <t>pas de NA homopol</t>
  </si>
  <si>
    <t>DQB1*03 et *05 pas de NA homopol</t>
  </si>
  <si>
    <t>DPB1*03 pas de NA homopol</t>
  </si>
  <si>
    <t>DQB1*03 et DQB1*05 pas de NA homopol</t>
  </si>
  <si>
    <t>DPB1*03 pas de NA position 50/50</t>
  </si>
  <si>
    <t>Moyenne</t>
  </si>
  <si>
    <t>Ecartype</t>
  </si>
  <si>
    <t>CV</t>
  </si>
  <si>
    <t>NGS-010</t>
  </si>
  <si>
    <t>pas de NA trop peu de reads</t>
  </si>
  <si>
    <t>DPB1*03, pas de NA position 50/50</t>
  </si>
  <si>
    <t>DQB1*03 et DQB1*05 pas de NA homopol, ambiguité ok</t>
  </si>
  <si>
    <t>NGS-011</t>
  </si>
  <si>
    <t>NGS-012</t>
  </si>
  <si>
    <t>Valeurs attendues</t>
  </si>
  <si>
    <t>&gt;150</t>
  </si>
  <si>
    <t>&gt;13000000</t>
  </si>
  <si>
    <t>&gt;70%</t>
  </si>
  <si>
    <t>&gt;47</t>
  </si>
  <si>
    <t>&gt;60</t>
  </si>
  <si>
    <t>&gt;80</t>
  </si>
  <si>
    <t>A*23:01:01:01</t>
  </si>
  <si>
    <t>B*51:01:01:05/51:01:01:06</t>
  </si>
  <si>
    <t>DQB1*03:01:01:03</t>
  </si>
  <si>
    <t>DQB1*05:01:01:03</t>
  </si>
  <si>
    <t>-</t>
  </si>
  <si>
    <t>NGS-013</t>
  </si>
  <si>
    <t>DQA1</t>
  </si>
  <si>
    <t>DQA1*01:01:01:02</t>
  </si>
  <si>
    <t>DPA1</t>
  </si>
  <si>
    <t>DPA1*01:03:01:03</t>
  </si>
  <si>
    <t>DPA1*02:01:01:01</t>
  </si>
  <si>
    <t>NGS-015</t>
  </si>
  <si>
    <t>NGS-014</t>
  </si>
  <si>
    <t>NGS-016</t>
  </si>
  <si>
    <t>NGS-017</t>
  </si>
  <si>
    <t>NGS-018</t>
  </si>
  <si>
    <t>NGS-019</t>
  </si>
  <si>
    <t>NGS-020</t>
  </si>
  <si>
    <t>NGS-021</t>
  </si>
  <si>
    <t>B*49:01:01:01</t>
  </si>
  <si>
    <t>NGS-022</t>
  </si>
  <si>
    <t>NGS-023</t>
  </si>
  <si>
    <t>DQA1*01:01:01:01</t>
  </si>
  <si>
    <t>DQA1*05:05:01:07</t>
  </si>
  <si>
    <t>NGS-024</t>
  </si>
  <si>
    <t>jh</t>
  </si>
  <si>
    <t>C*07:01:01:15</t>
  </si>
  <si>
    <t>NGS-025</t>
  </si>
  <si>
    <t>NGS-026</t>
  </si>
  <si>
    <t>JH</t>
  </si>
  <si>
    <t>na</t>
  </si>
  <si>
    <t>NGS-027</t>
  </si>
  <si>
    <t>85</t>
  </si>
  <si>
    <t>NGS-028</t>
  </si>
  <si>
    <t>NGS-029</t>
  </si>
  <si>
    <t>NGS-030</t>
  </si>
  <si>
    <t>NGS-031</t>
  </si>
  <si>
    <t>NGS-032</t>
  </si>
  <si>
    <t>NGS-033</t>
  </si>
  <si>
    <t>NGS-034</t>
  </si>
  <si>
    <t>NGS-035</t>
  </si>
  <si>
    <t>NGS-036</t>
  </si>
  <si>
    <t>RC</t>
  </si>
  <si>
    <t>DQA1*05:05:01:01</t>
  </si>
  <si>
    <t>NGS-037</t>
  </si>
  <si>
    <t>NGS-038</t>
  </si>
  <si>
    <t>NGS-039</t>
  </si>
  <si>
    <t>JH/RC</t>
  </si>
  <si>
    <t>JH/MGG</t>
  </si>
  <si>
    <t>B*51:01:01</t>
  </si>
  <si>
    <t>C*07:01:01</t>
  </si>
  <si>
    <t>C*07:02 pas new (HP)</t>
  </si>
  <si>
    <t>DRB3*02:02:01:02 pas new (HP)</t>
  </si>
  <si>
    <t>DQA1*05:05:01</t>
  </si>
  <si>
    <t>DQA1*01:01:01:01 pas new (HP et 50/50)_x000D_
DQA1*05:05:01 pas new_x000D_
Rendre DQA1*05 à 6 digits car doutes sur le 8ème digits</t>
  </si>
  <si>
    <t>DQB1*03 et DQB1*05 pas new (HP)_x000D_
DQB1*05:01:24 exclu bug logiciel</t>
  </si>
  <si>
    <t>DPB1*03 et DPB1*11 pas new (HP)</t>
  </si>
  <si>
    <t>C*07 pas new (HP)</t>
  </si>
  <si>
    <t>DRB3*02 pas new (HP)</t>
  </si>
  <si>
    <t>DQA1*01pas new (HP peu de reads)_x000D_
DQA1*05 pas new (HP peu de reads)</t>
  </si>
  <si>
    <t>DQB1*05:01:24 exclu bug logiciel_x000D_
les 2 DQB* pas new (HP)</t>
  </si>
  <si>
    <t>DPB1*11:01et DPB1*03:01 pas new (HP)</t>
  </si>
  <si>
    <t>DRB3*02:02:01:02 pas new (peu de reads)</t>
  </si>
  <si>
    <t>DQA1*01:01:01</t>
  </si>
  <si>
    <t>DQA1*01:01:01 pas new (HP peu de reads)_x000D_
DQA1*05:05:01:07 pas new (HP peu de reads)</t>
  </si>
  <si>
    <t>DQB1*05:01:01:03 pas new (HP)_x000D_
DQB1*05:01:24 exclu bug logiciel</t>
  </si>
  <si>
    <t>DPB1*03:01:01:01 pas new (HP)_x000D_
DPB1*11:01:01 pas new (HP et 50-50)</t>
  </si>
  <si>
    <t>DQA1*01 et *05 pas new (HP)</t>
  </si>
  <si>
    <t>DQB1*05 pas new (HP)_x000D_
DQB1*05:01:24 bug logiciel</t>
  </si>
  <si>
    <t>DPB1*03 et *11 pas new (HP)</t>
  </si>
  <si>
    <t>DRB3*02:02:01 pas new (repet de doublet)</t>
  </si>
  <si>
    <t>DQB1*03 et*05 : pas new (HP)_x000D_
DQB1*05:01:24 exclu (bug logiciel)</t>
  </si>
  <si>
    <t>Pour les 2 allèles : pas new (HP)</t>
  </si>
  <si>
    <t>A*23 non NEW (HP)</t>
  </si>
  <si>
    <t>C*07:01:01:15 différencié du C*07:01:01:01 par un variants situé dans un HP, rendre 3ème champ</t>
  </si>
  <si>
    <t>Pas d'allèle NEW (HP)</t>
  </si>
  <si>
    <t>DQB1*05:01:24 exclu (bug logiciel)_x000D_
Pas d'allèle NEW (HP)</t>
  </si>
  <si>
    <t>T ADN FL 2</t>
  </si>
  <si>
    <t>C*07:02:01:01</t>
  </si>
  <si>
    <t>DQA1*01:01:01 et DQA1*05:05:01:07 pas new (HP peu de reads)</t>
  </si>
  <si>
    <t>DQB1*05:01:01 pas new (HP)_x000D_
DQB1*05:01:24 exclu (bug logiciel)</t>
  </si>
  <si>
    <t>DPB1*11:01:01 pas new (HP)</t>
  </si>
  <si>
    <t>C*07:02:01:03 pas new (HP)</t>
  </si>
  <si>
    <t>DQA1*05:05:01:07 pas new (peu de reads)</t>
  </si>
  <si>
    <t>DQB1*05:01 pas new (HP)_x000D_
DQB1*05:01:24 exclu (bug logiciel)</t>
  </si>
  <si>
    <t>DPB1*03:01:01 pas new (HP)</t>
  </si>
  <si>
    <t>DQA1*01:01:01 et DQA1*05:05:01:07 pas new (HP)_x000D_
 DQA1*05:05:01:07 différencié du DQA1*05:05:01:01 au niveau d'un homopolymère, rendre 3ème champ</t>
  </si>
  <si>
    <t>DQB1*05:01:01:03 pas new (HP)_x000D_
DQB1*05:01:24 alignée sur DQB1*05:01:01:03 (exclu bug logiciel)</t>
  </si>
  <si>
    <t>C*07:01:01:NEW</t>
  </si>
  <si>
    <t xml:space="preserve">Problème en position I3-1451(456)
Consensus 1  =C qui propose C*07:01:01 NEW possible
Consensus 2  =G qui propose C*07:02:01:01 
Aurait du être propose:
Consensus 1 =G  pour  C*07:01:01
Consensus 2  =C qui propose C*07:02:01:03 </t>
  </si>
  <si>
    <t>vu</t>
  </si>
  <si>
    <t>DQB1*03:01:01</t>
  </si>
  <si>
    <t>absence commentaire</t>
  </si>
  <si>
    <t>x</t>
  </si>
  <si>
    <t>pb = no call</t>
  </si>
  <si>
    <t>A*02:01:01</t>
  </si>
  <si>
    <t>C*07:02:01</t>
  </si>
  <si>
    <t>C*07:01 et C*07:02 pas new (faible read)_x000D_
pas de C*07Q</t>
  </si>
  <si>
    <t>DQB1*05:01:01</t>
  </si>
  <si>
    <t>DQB1*03 et *05 pas new (hp)_x000D_
pas de DQB1*05:01:24</t>
  </si>
  <si>
    <t>C*07:01:01 et C*07:02:01 pas de NA (faibles reads), rendre C*07:01P_x000D_
C*07:01:01:14Q impossible</t>
  </si>
  <si>
    <t>DRB3*02:02:01:02 pas de NA (faibles reads et 40%-60%)</t>
  </si>
  <si>
    <t>DQB1*05:01:01 pas de NA (HP) et DQB1*05:01:24 exclu bug logiciel</t>
  </si>
  <si>
    <t>DPB1*03:01:01:01 et DPB1*11:01:01 pas de NA (HP)</t>
  </si>
  <si>
    <t>DQA1*01:01:01:01 et DQA1*05:05:01:07 pas new (HP et faibles reads)</t>
  </si>
  <si>
    <t>DQB1*05:01:01:03 pas new (HP) _x000D_
DQB1*05:01:24 exclu bug logiciel</t>
  </si>
  <si>
    <t>A*23:01:01:01 pas new (HP)</t>
  </si>
  <si>
    <t>DRB3*02:02:01:02 pas new</t>
  </si>
  <si>
    <t>DQA1*01:01:01:01 et DQA1*05:05:01:07 pas new (HP)</t>
  </si>
  <si>
    <t>DQB1*03:01:01:03 et DQB1*05:01:01:03 pas new (HP)_x000D_
DQB1*05:01:24 exclu bug logiciel</t>
  </si>
  <si>
    <t>DPB1*03:01:01:01 et DPB1*11:01:01 pas new (HP)</t>
  </si>
  <si>
    <t>DQA1*01:01:01:01 et  DQA1*05:05:01:07 pas new (HP)</t>
  </si>
  <si>
    <t>DQB1*03:01:01:03 et DQB1*05:01:01 pas new (HP)_x000D_
DQB1*05:01:24 exclu (bug logiciel)</t>
  </si>
  <si>
    <t>Voir bio pour C*07:01 (8 digits?) = non, zone HP, rendre 3ème champ</t>
  </si>
  <si>
    <t>DRB3*02:02:01:02 (HP)</t>
  </si>
  <si>
    <t>DQA1*05:05:01:07 et DQA1*01:01:01:01 (HP)</t>
  </si>
  <si>
    <t>DQB1*03:01:01:03 et DQB1*05:01:01:03 (HP)_x000D_
DQB1*05:01:24 exclus bug logiciel</t>
  </si>
  <si>
    <t>DPB1*11:01:01 (HP)</t>
  </si>
  <si>
    <t>DRB3*02 pas new (hp)</t>
  </si>
  <si>
    <t>DQA1*01 pas new (hp  et 50/50)_x000D_
DQA1*05 pas new (hp)</t>
  </si>
  <si>
    <t>DQB1*05:01 pas new (hp)_x000D_
DQB1*05:01:24 bug</t>
  </si>
  <si>
    <t>DPB1*03 et DPB1*11 pas new (hp)</t>
  </si>
  <si>
    <t>DQA1*01:01:01:01 pas new (HP) et DQA1*05:05:01:07 pas new (HP et 50/50)_x000D_
Rendre DQA1*05:05:01 car doutes sur le 8eme digits</t>
  </si>
  <si>
    <t>DQB1*03:01:01:03 et DQB1*05:01:01:03 pas new (HP)</t>
  </si>
  <si>
    <t>pas de C*07:01:01Q_x000D_
Les 2 C*07: pas de new trop peu de reads</t>
  </si>
  <si>
    <t>DRB3*02 pas new trop peu de reads</t>
  </si>
  <si>
    <t>DQB1*05:01</t>
  </si>
  <si>
    <t>pas de DQB1*05:01:24_x000D_
DQB1*03 et DQB1*05 pas de new homopol</t>
  </si>
  <si>
    <t>C*07:01:01:15 connu C*07:01:01:01, ok sur le plugin.
Problème d'homopolymère  en position I6-2666(95) une délétion est proposé donnant un C*07:01:01:15 au lieu d'un T (C*07:01:01:01:01)</t>
  </si>
  <si>
    <t>A*02:01:01:01 pas new (HP)
A*23:01:01:01 pas new (hp) pb homopolymère récurrent E4-1577 = pas de mismatch exonique</t>
  </si>
  <si>
    <t>B*51:01:01 pas new (HP)</t>
  </si>
  <si>
    <t>C*07:01:01:15 différencié du C*07:01:01:01 au niveau d'un homopolymère, rendre 3ème champ</t>
  </si>
  <si>
    <t>DPA1*01:03:01:03 pas new (HP )
DPA1*02:01:01:01 pas new (HP )</t>
  </si>
  <si>
    <t>DPB1*03:01:01 et DPB1*11:01:01 pas new (HP)</t>
  </si>
  <si>
    <t>DQA1*01:01:01:01 et DQA1*05:05:01pas new (HP et peu de reads)
DQA1*05:05:01:01 et DQA1*05:05:01:07 différencié par notamment un T en I1-3357 et 6 bases en I3-4932, douteux rendre 3ème champ</t>
  </si>
  <si>
    <t>DQA1*01:01:01:02 au lieu d'un DQA1*01:01:01:01 dû à 2 positions avec homopolymères I1-3357 et I1-3315 (délétions au lieu de A) DQA1*05:05:01 pas new (HP)
DQB1*05:05:01:01 différencié DQA1*05:05:01:07 position I1-3357</t>
  </si>
  <si>
    <t>DQB1*03:01:01:03 pas new (HP et 40/60)
DQB1*05:01:01:03 pas new (HP)
DQB1*05:01:24 alignée sur DQB1*05:01:01:03 (exclu bug logiciel)</t>
  </si>
  <si>
    <t>DRB1*01:01:01 et DRB1*11:04:01 pas new (HP)</t>
  </si>
  <si>
    <t>NGS-040</t>
  </si>
  <si>
    <t>Problème Ion Chef et S5</t>
  </si>
  <si>
    <t>ALL TYPE</t>
  </si>
  <si>
    <t>NGS-041</t>
  </si>
  <si>
    <t>MC</t>
  </si>
  <si>
    <t>DQA1*01:01:01 et  DQA1*05:05:01:07 pas new (HP)
DQA1*05:05:01:07  rendre au 3ème champ</t>
  </si>
  <si>
    <t>DQB1*03:01:01:03 pas new (HP)
DQB1*05:01:24 alignée sur DQB1*05:01:01:03 (exclu bug logiciel)</t>
  </si>
  <si>
    <t>DRB3*02:02:01:02 pas new (Répet de doublets)</t>
  </si>
  <si>
    <t>NGS-042</t>
  </si>
  <si>
    <t>DQA1*01:01:01:01/01:01:01:02</t>
  </si>
  <si>
    <t>NGS-043</t>
  </si>
  <si>
    <t>DRB3* pas new (HP peu de reads)</t>
  </si>
  <si>
    <t>DQA1*pas new (HP peu de reads)</t>
  </si>
  <si>
    <t>LES 2 DPB1* pas new (HP )</t>
  </si>
  <si>
    <t>NGS-044</t>
  </si>
  <si>
    <t>DQA1*01:01:01 et DQA1*05:05:01:07 pas new (HP)
DQA1*05:05:01:07 différencié du DQA1*05:05:01:01 au niveau d'un homopolymère, rendre 3ème champ</t>
  </si>
  <si>
    <t>DQB1*05:01:24 alignée sur DQB1*05:01:01:03 (exclu bug logiciel) et DQB1*05:01:01:03 pas new (HP)</t>
  </si>
  <si>
    <t>NGS-045</t>
  </si>
  <si>
    <t>NGS-046</t>
  </si>
  <si>
    <t>NGS-047</t>
  </si>
  <si>
    <t>DRB3*02:02:01:02pas new (peu de reads et répétition de doublets)</t>
  </si>
  <si>
    <t>DQB1*03:01:01:03/DQB1*03:01:41/DQB1*03:276N</t>
  </si>
  <si>
    <t>NGS-048</t>
  </si>
  <si>
    <t>NGS-049</t>
  </si>
  <si>
    <t>NGS-050</t>
  </si>
  <si>
    <t>DQB1*05:01:24(exclu Bug logiciel)</t>
  </si>
  <si>
    <t>NGS-051</t>
  </si>
  <si>
    <t>C*07:02:01:03pas new (HP)</t>
  </si>
  <si>
    <t>DRB3*02:02:01:02pas new (peu de reads et répétition de doublets de nucléotides)</t>
  </si>
  <si>
    <t>Les 2 DQB1*pas new (HP peu de reads)
DQB1*05:01:24(exclu Bug logiciel)</t>
  </si>
  <si>
    <t>les 2DQA1*pas new (HP peu de reads)
DQA1*05:05:01:07 différencié du DQA1*05:05:01:01 au niveau d'un homopolymère, rendre 3ème champ</t>
  </si>
  <si>
    <t>Les 2 DPB1*pas new (HP)</t>
  </si>
  <si>
    <t>NGS-052</t>
  </si>
  <si>
    <t>DQB1*05:01:01:03 pas new (HP)
DQB1*05:01:24(exclu Bug logiciel)</t>
  </si>
  <si>
    <t>DQA1*01:01:01  et DQA1*05:05:01:07 pas new (HP)
DQA1*05:05:01:07 différencié du DQA1*05:05:01:01 au niveau d'un homopolymère, rendre 3ème champ</t>
  </si>
  <si>
    <t>NGS-053</t>
  </si>
  <si>
    <t>B*51 rendu 3e champs</t>
  </si>
  <si>
    <t>C*07 rendu 3 champs</t>
  </si>
  <si>
    <t>DQA1*01:01:01:01 pas new (HP) rendu 3e champs
DQA1*05:05:01:07 pas new (HP) rendu 3e champs</t>
  </si>
  <si>
    <t>DQB1*05:01:24(exclu Bug logiciel)
DQB1*05:01:01 pas new (HP)</t>
  </si>
  <si>
    <t>DPB1*11:01:01 pas new (HP)
DPB1*03:01 rendu 3 champs</t>
  </si>
  <si>
    <t>NGS-054</t>
  </si>
  <si>
    <t>DRB3*02:02:01 pas new (répétition de doublets de nucléotides)</t>
  </si>
  <si>
    <t>NGS-055</t>
  </si>
  <si>
    <t>NGS-056</t>
  </si>
  <si>
    <t>NGS-057</t>
  </si>
  <si>
    <t>NGS-058</t>
  </si>
  <si>
    <t>DPB1*11:01 pas new (HP)</t>
  </si>
  <si>
    <t>DQA1*05:01:01:07 différencié du DQA1*05:01:01:01 au niveau d'un HP rendre 3ème champ</t>
  </si>
  <si>
    <t>DQB1*03:01 pas new (repet de doublets)
DQB1*05:01 pas new (HP)
DQB1*05:0124 exclu bug logiciel</t>
  </si>
  <si>
    <t>C*07:01:01:15 différencié du C*07:01:01:01 et C*07:01:01:16 au niveau d'un HP =&gt; rendre 3ème champ</t>
  </si>
  <si>
    <t>NGS-059</t>
  </si>
  <si>
    <t>DQB1*03:01:01:03/03:01:41/03:276N</t>
  </si>
  <si>
    <t>DQB1*05:01:01:03/05:01:24:01/05:01:24:02</t>
  </si>
  <si>
    <t>DPB1*11:01:01:01</t>
  </si>
  <si>
    <t>DQA1*01:01:01:01/01:01:01:02 différenciés au niveau d'HP rendre 3ème champ</t>
  </si>
  <si>
    <t>NGS-060</t>
  </si>
  <si>
    <t>LB</t>
  </si>
  <si>
    <t>Nouvelles ambiguités dûes au passage base IMGT 3,33 sur 1er allèle (SNP en UTR 5)  Rendre groupe P</t>
  </si>
  <si>
    <t>NGS-061</t>
  </si>
  <si>
    <t>DQA1*01:01:01:01 pas de NEW HP DQA1*05:01:01:07 différencié du DQA1*05:01:01:01 au niveau d'un HP rendre 3ème champ</t>
  </si>
  <si>
    <t>DPB1*11:01:01:01 Pas de NEW HP</t>
  </si>
  <si>
    <t>NGS-062</t>
  </si>
  <si>
    <t>NGS-063</t>
  </si>
  <si>
    <t>A*23 pas new (HP et 50/50 )</t>
  </si>
  <si>
    <t>C*07:01:01:15 différencié du
C*07:01:01:01 et C*07:01:01:16 au
niveau d'un HP =&gt; rendre 3ème Champ
(bon résultat C*07:01:01:01 et
C*07:01:01:16)</t>
  </si>
  <si>
    <t>DRB1*01pas new (HP)</t>
  </si>
  <si>
    <t>les 2 DQA1* pas new (HP et peu de
reads)</t>
  </si>
  <si>
    <t>DQB1*03:01:01:03.DQB1*03:01:41
.DQB1*03:276N Nouvelle ambiguité
3.33
rendre DQB1*03:01P
DQB1*05:01:24(exclu Bug logiciel)
Les 2 DQB1* pas new (HP)</t>
  </si>
  <si>
    <t>NGS-064</t>
  </si>
  <si>
    <t>NGS-065</t>
  </si>
  <si>
    <t>LB/JV</t>
  </si>
  <si>
    <t>LB/GG</t>
  </si>
  <si>
    <t>LB/MC</t>
  </si>
  <si>
    <t>NGS-066</t>
  </si>
  <si>
    <t>NGS-067</t>
  </si>
  <si>
    <t>C*07:01:01:01: possible New
C*07:02:01:01 pas new (HP)</t>
  </si>
  <si>
    <t>DRB3*02:02:01:02 ps new (peu de reads)</t>
  </si>
  <si>
    <t>DQA1*05:01:01:07 différencié du DQA1*05:01:01:01 au niveau d'un HP rendre 3ème champ
DQA1*01:01:01:01 pas new (HP)</t>
  </si>
  <si>
    <t>DQB1*03:01:0:103-DQB1*03:01:41-DQB1*03:276N Nouvelle ambiguité3,,=&gt; rendre DQB1*03:01P</t>
  </si>
  <si>
    <t>DQB1*03:01:0:103-DQB1*03:01:41-DQB1*03:276N Nouvelle ambiguité3,,=&gt; rendre DQB1*03:01P
DQB1*05:01:24 alignée sur DQB1*05:01:01:0:3 (Exclu bug logiciel)</t>
  </si>
  <si>
    <t>NGS-069</t>
  </si>
  <si>
    <t>DQA1*01:01:01 et DQA1*05:05:01:07 pas new (HP et peu de reads)
 DQA1*05:01:01:07 différencié du DQA1*05:01:01:01 au niveau d'un HP rendre 3ème champ</t>
  </si>
  <si>
    <t>DQB1*03:01:01:03 - DQB1*03:01:41 - DQB1*03:276N  Nouvelle ambiguité 3.33 
=&gt; rendre DQB1*03:01P
DQB1*05:01:24 alignée sur DQB1*05:01:01:03 (exclu Bug logiciel)</t>
  </si>
  <si>
    <t>NGS-068</t>
  </si>
  <si>
    <t>NGS-070</t>
  </si>
  <si>
    <t>NGS-071</t>
  </si>
  <si>
    <t>DRB3*pas new (peu de reads)</t>
  </si>
  <si>
    <t>DQA1*01pas new (HP et peu de reads)
DQA1*05 pas new (HP)
DQA1*05:05:01:07 différencié du
DQA1*05:05:01:01 au niveau d'un
homopolymère, rendre 3ème champ</t>
  </si>
  <si>
    <t>Nouvelle ambiguité 3.33 =&gt; rendre
DQB1*03:01P
DQB1*05:01:24 (exclu Bug logiciel)</t>
  </si>
  <si>
    <t>DQB1*05:01:24 (exclu Bug logiciel)
DQB1*05 pas new (HP)
Nouvelle ambiguité 3.33 =&gt; rendre
DQB1*03:01P</t>
  </si>
  <si>
    <t>NGS-072</t>
  </si>
  <si>
    <t>DQA1*05:05:01:07 pas new (HP)
DQA1*05:05:01:07 différencié du DQA1*05:05:01:01 au niveau d'un homopolymère, rendre 3ème champ</t>
  </si>
  <si>
    <t>DQB1*05:01 pas new (HP)
DQB1*05:01:24:01 et DQB1*05:01:24:02 alignées sur DQB1*05:01:01:01 =&gt; DQB1*05:01:24 (exclu Bug logiciel)
DQB1*03:01P</t>
  </si>
  <si>
    <t>DPB1*03:01 et DPB1*11:01 pas new (HP)</t>
  </si>
  <si>
    <t>DRB3*02:02:01:02 pas new (repet de doublets de nucléotides) MC</t>
  </si>
  <si>
    <t>NGS-073</t>
  </si>
  <si>
    <t>NGS-074</t>
  </si>
  <si>
    <t>NGS-075</t>
  </si>
  <si>
    <t xml:space="preserve">DQA1*05 pas new (HP)
DQA1*05:05:01:07 différencié du DQA1*05:05:01:01 au niveau d'un homopolymère, rendre 3ème champ
</t>
  </si>
  <si>
    <t>A*23:01:01:01 pas new (HP et 50/50)</t>
  </si>
  <si>
    <t>C*07:01:01:15 au lieu de C*07:01:01:01/16 habituellement =&gt; rendre au 3eme champ car différence au niveau d'un HP MC</t>
  </si>
  <si>
    <t>DRB1*01:01:01 pas new  (HP et 50/50)</t>
  </si>
  <si>
    <t>DQA1*05:05:01:01 pas new  (HP et 50/50 et peu de reads)</t>
  </si>
  <si>
    <t>DQB1*03:01:01:03 - DQB1*03:01:41 et DQB1*03:276N = ambiguité dans la version 3.33 Rendre DQB1*03:01P
DQB1*05:01:24 exclu, bug logiciel
DQB1*03:01 pas new (peu de reads et HP) MC
DQB1*05:01 pas new (HP) MC</t>
  </si>
  <si>
    <t>DPB1*03:01:01 et DPB1*11:01:01:01 pas new (HP)</t>
  </si>
  <si>
    <t>NGS-076</t>
  </si>
  <si>
    <t>NGS-077</t>
  </si>
  <si>
    <t>NGS-078</t>
  </si>
  <si>
    <t>NGS-079</t>
  </si>
  <si>
    <t>NGS-080</t>
  </si>
  <si>
    <t>Test Fragment 50AQ17(%)</t>
  </si>
  <si>
    <t>Test Fragment 100AQ17(%)</t>
  </si>
  <si>
    <t>ANNEE</t>
  </si>
  <si>
    <t>TECH</t>
  </si>
  <si>
    <t>problème de kit (cf mail)</t>
  </si>
  <si>
    <t xml:space="preserve">DPA1*01:03:01:03 </t>
  </si>
  <si>
    <t>DPB1*03:01:01:01</t>
  </si>
  <si>
    <t xml:space="preserve">DRB1*01:01:01 </t>
  </si>
  <si>
    <t>DQA1*01:01:01:01 et DQA1*05:05:01:07 pas new (HP)
DQA1*05:05:01:07 différencié du DQA1*05:05:01:01 au niveau d'un homopolymère, rendre 3ème champ</t>
  </si>
  <si>
    <t>DQB1*03:01:01:03 et DQB1*05:01:01:03 pas new (HP)
DQB1*05:01:24 alignée sur DQB1*05:01:01:03 (exclu bug logiciel)</t>
  </si>
  <si>
    <t>JV</t>
  </si>
  <si>
    <t>DQB1*05 pas new (HP) bug DQB1*05:01:24</t>
  </si>
  <si>
    <t>DPB1*03:01:01:</t>
  </si>
  <si>
    <t>DRB3*02:02:01:02 pas new (répétition doublets nucléotides)</t>
  </si>
  <si>
    <t>DRB1*01:01:01 pas new (HP)</t>
  </si>
  <si>
    <t>DQA1*01:01:01:01 et DQA1*05:05:01:07 pas new (HP)    
DQA1*05:05:01:07 différencié du DQA1*05:05:01:01 au niveau d'un homopolymère, rendre 3ème champ</t>
  </si>
  <si>
    <t>DQB1*03:01:01:03 et DQB1*05:01:01:03 pas new (HP)
DQB1*05:01:24(exclu Bug logiciel)</t>
  </si>
  <si>
    <t>DRB3*02:02:01:02pas new (peu de reads)</t>
  </si>
  <si>
    <t>DQA1*01:01:01 et DQA1*05:05:01:07pas new (HP peu de reads)</t>
  </si>
  <si>
    <t>les 2 DQB1*pas new (HP )
DQB1*05:01:24(exclu Bug logiciel)</t>
  </si>
  <si>
    <t>DPB1*11:01:01pas new (HP et 50/50)</t>
  </si>
  <si>
    <t>DQB1*03 : ambiguités dues à la nouvelle nommenclature 3.33, non levées car dans Exon 1=&gt; à rendre en P : MC</t>
  </si>
  <si>
    <t>C*07:02:01:03pas new (HP )</t>
  </si>
  <si>
    <t>Les 2 DQA1*pas new (HP peu de reads)</t>
  </si>
  <si>
    <t>DQB1*05:01:24(exclu Bug logiciel)
 Les 2 DQB1*pas new (HP )</t>
  </si>
  <si>
    <t>les 2 DPB1* pas new (HP )</t>
  </si>
  <si>
    <t>DRB3*02:02:01:02 pas new (peu de reads +répétition de doublets nucléotidiques)</t>
  </si>
  <si>
    <t>DQA1*05:05:01:07 différencié du DQA1*05:05:01:01 au niveau d'un homopolymère, rendre 3ème champ</t>
  </si>
  <si>
    <t>DPB1*11:01:01 pas new (HP +50/50)</t>
  </si>
  <si>
    <t>B*51:01:01:</t>
  </si>
  <si>
    <t>DQA1*01:01:01:01/</t>
  </si>
  <si>
    <t>DQA1*01:01:01 et DQA1*05:05:01:07 pas new (HP et peu de reads)</t>
  </si>
  <si>
    <t>DQB1*03:01:01:03  pas new (HP et peu de reads)
DQB1*05:01:01:03 pas new (HP)
DQB1*05:01:24(exclu Bug logiciel)</t>
  </si>
  <si>
    <t>DQA1*01:01:01 et DQA1*05:05:01:07 pas new (HP)</t>
  </si>
  <si>
    <t>DQB1*05:01:01:03 pas new (HP) DQB1*05:01:24 alignée sur DQB1*05:01:01:03 (exclu Bug logiciel)</t>
  </si>
  <si>
    <t>Les 2 DQA1*pas new (HP)
DQA1*05:05:01:07 différencié du DQA1*05:05:01:01 au niveau d'un homopolymère, rendre 3ème champ</t>
  </si>
  <si>
    <t>Les 2 DQB1*pas new (HP )
DQB1*05:01:24(exclu Bug logiciel)</t>
  </si>
  <si>
    <t>DPB1*11:01:01pas new (HP )</t>
  </si>
  <si>
    <t>DRB3*02pas new (HP et peu de reads)</t>
  </si>
  <si>
    <t>DQB1*05:01:24(exclu Bug logiciel)
DQB1*03 (nouvelles ambiguités liées à la 3.33) - SNP en UTR 5 - rendre le plus probable
DQB1*05 pas new (HP )</t>
  </si>
  <si>
    <t>les 2DPB1* pas new (HP )</t>
  </si>
  <si>
    <t>C*07:01:01:</t>
  </si>
  <si>
    <t>DPB1*03:01:01:01 pas new (HP)</t>
  </si>
  <si>
    <t>DQA1*01:01:01 pas new (HP )
DQA1*05:05:01:07 pas new (HP )</t>
  </si>
  <si>
    <t>DQB1*03:01:01:03.DQB1*03:01:41 .DQB1*03:276N  Nouvelle ambiguité 3.33    =&gt; rendre en P
DQB1*05:01:24 alignée sur DQB1*05:01:01:03 (exclu Bug logiciel)</t>
  </si>
  <si>
    <t>DPB1*03:01:01 pas new (HP )
DPB1*11:01:01:01 pas new (HP )</t>
  </si>
  <si>
    <t>DQA1*01:01:01:</t>
  </si>
  <si>
    <t>DPB1*11 pas new (HP)</t>
  </si>
  <si>
    <t>DQA1*01:01:01:01 et DQA1*05:05:01:07 pas new (HP)
DQA1*05:05:01:07:différencié du DQA1*05:05:01:01 au niveau d'un homopolymère, rendre 3ème champ</t>
  </si>
  <si>
    <t>DQB1*03:01:01:03 pas new  (peu de reads)
DQB1*05:01:01:03 pas new (HP)
DQB1*03:01:01:xx - DQB1*03:01:41 et DQB1*03:276N = ambiguité dans la version 3.33 Rendre DQB1*03:01P</t>
  </si>
  <si>
    <t>DPB1*11:01:01:01 pas new (HP)</t>
  </si>
  <si>
    <t>A*23:01:01:01 non NEW (bruit de fond)</t>
  </si>
  <si>
    <t>C*07:01:01 3ème champ diff HP</t>
  </si>
  <si>
    <t>DRB3*02:02:01:02 non NEW peu de reads</t>
  </si>
  <si>
    <t>2 allèles non NEW (HP)</t>
  </si>
  <si>
    <t>2 allèles non NEW (HP)
DQA1*05 3ème champ diff HP</t>
  </si>
  <si>
    <t>2 allèles non NEW HP
DQB1*05:01:24 bug logiciel</t>
  </si>
  <si>
    <t>DRB3*02:02:01:02 pas new  (répétition de doublets nucléotidiques peu de reads)</t>
  </si>
  <si>
    <t>DQB1*03:01:01:03 pas new (HP) - DQB1*03:01:41 et DQB1*03:276N = ambiguité dans la version 3.33 Rendre DQB1*03:01P
DQB1*05:01:24 exclu, bug logiciel</t>
  </si>
  <si>
    <t>DQA1*01:01:01 et DQA1*05:05:01:07  pas new (HP peu de reads) =&gt; rendus 3eme champ MC</t>
  </si>
  <si>
    <t>DQB1*03:01:01:03 - DQB1*03:01:41 - DQB1*03:276N  Nouvelle ambiguité 3.33
=&gt; rendre DQB1*03:01P</t>
  </si>
  <si>
    <t>DQB1*03:01:01:03 - DQB1*03:01:41 - DQB1*03:276N  Nouvelle ambiguité 3.33 
=&gt; rendre DQB1*03:01P</t>
  </si>
  <si>
    <t>DQA1*01:01:01 et DQA1*05:05:01:07 pas new (HP et peu de reads) --&gt; rendre 3ème champ</t>
  </si>
  <si>
    <t>B*51:01:01:05</t>
  </si>
  <si>
    <t>les 2 DQA1* pas new (peu de reads + HP)
rendre DQA1*01:01:01 au 3ème champ</t>
  </si>
  <si>
    <t>DQB1*03:01:01:xx - DQB1*03:01:41 et DQB1*03:276N = ambiguité dans la version 3.33 Rendre DQB1*03:01P
DQB1*05:01:24 exclu, bug logiciel
DQB1*03:01:01:03 pas new (peud e reads)</t>
  </si>
  <si>
    <t>Les 2 DPB1* pas new (HP)</t>
  </si>
  <si>
    <t>DQA1*01:01:01:01 pas new (HP et peu de reads)</t>
  </si>
  <si>
    <t>DQB1*05:01:24 exclu, bug logiciel
DQB1*03:01:01:03 - DQB1*03:01:41 et DQB1*03:276N = ambiguité dans la version 3.33 Rendre DQB1*03:01P</t>
  </si>
  <si>
    <t>DQB1*03:01P</t>
  </si>
  <si>
    <t>NGS-081</t>
  </si>
  <si>
    <t>LB: Température de la pièce où se trouve l'ionS5 à 25,7 °C le jour du séquençage (05/07/2019). Mais critères qualité corrects (puce saturée, taille des reads à 286bp en moyenne. Un 10aine d'échantillons à reposer mais cause autre probablement. T pos correct, typages sans alarmes rendus.</t>
  </si>
  <si>
    <t>NGS-082</t>
  </si>
  <si>
    <t>C*07:01:01:01/07:01:01:16</t>
  </si>
  <si>
    <t>C*07:02:01:03/07:02:01:20</t>
  </si>
  <si>
    <t>DQB1*03:01:01:03/03:297/03:01:41</t>
  </si>
  <si>
    <t>DPB1*03:01:01:01/03:01:01:02/03:01:01:03/03:01:01:05/03:01:01:06/03:01:01:08/03:01:01:09</t>
  </si>
  <si>
    <t>NGS-083</t>
  </si>
  <si>
    <t>NGS-084</t>
  </si>
  <si>
    <t>DQA1*05:05:01:01/05:05:01:02/05:05:01:04/05:05:01:09</t>
  </si>
  <si>
    <t>C*07:02:01 pas new (HP), impossible
de dire lequel serait new car pas de
variant à proximité.
C*07:02:01:20 pas possible position
i2-708 sans probleme (251read sans
net) = sort en raison du MM en début
de séquence. Rendre 3ème champ</t>
  </si>
  <si>
    <t>voir bio .Position faible read</t>
  </si>
  <si>
    <t>Le repet de doublet fait apparaître un
2eme allèle qui ne peut pas être
présent. Pas de MM, rendre 4ème
champ</t>
  </si>
  <si>
    <t>DQA1*01 pas new (HP et peu de
reads)</t>
  </si>
  <si>
    <t>DQB1*05pas new (HP)
DQB1*03 pas new (HP)
voir bio pas de possibilité de rendre en
P+03:276N plus présent mais bien
exclue par une position net</t>
  </si>
  <si>
    <t>DPB1*03 pas new (HP)</t>
  </si>
  <si>
    <t>fl</t>
  </si>
  <si>
    <t>mgg</t>
  </si>
  <si>
    <t>Ok</t>
  </si>
  <si>
    <t>NGS-085</t>
  </si>
  <si>
    <t>C*07:02 pas new  (HP)</t>
  </si>
  <si>
    <t>DRB3*pas new  (HP et peu de reads)+UN SEUL DRB3*</t>
  </si>
  <si>
    <t>LES2 pas new  (HP et peu de reads)
DQA1*05:05:01:07 différencié du DQA1*05:05:01:01 au niveau d'un homopolymère, rendre 3ème champ+positiion peu de read</t>
  </si>
  <si>
    <t>les 2 pas new  (HP)+RENDRE DQB1*03:01P</t>
  </si>
  <si>
    <t>LES 2 pas new  (HP)</t>
  </si>
  <si>
    <t>DQA1*05:05:01:02</t>
  </si>
  <si>
    <t>Tech lecture</t>
  </si>
  <si>
    <t>NGS-086FL</t>
  </si>
  <si>
    <t>NGS-086</t>
  </si>
  <si>
    <t>DPA1*01:03:01:03/01:17</t>
  </si>
  <si>
    <t>NGS-087 RC</t>
  </si>
  <si>
    <t>NGS-087</t>
  </si>
  <si>
    <t>NGS-088</t>
  </si>
  <si>
    <t>DRB3*pas new  (HP et peu de reads)</t>
  </si>
  <si>
    <t>les 2 pas new (HP)
Rendre DQA1*05:05:01 au 3eme champ MC</t>
  </si>
  <si>
    <t>Rendre DQB1*03:01P
Les 2 pas new (HP)</t>
  </si>
  <si>
    <t>DPA1*01:03 pas new (HP et peu de reads)
bug logiciel pas de DPA*01:17 MC</t>
  </si>
  <si>
    <t>NGS-089</t>
  </si>
  <si>
    <t>DQA1*01:01:01:02/01:01:01:01/01:01:01:03/01:01:01:05/01:21/01:12/01:06/01:01:03/01:19/01:13/01:20/05:04/01:07Q/04:03N/01:04:01:02/01:04:01:04/01:02:01:06/01:02:01:07/01:04:01:03/01:05:01/05:01:02/01:02:01:09/01:04:01:01/05:02/01:01:02/01:02:01:08/01:02:01:04/01:05:02/01:11</t>
  </si>
  <si>
    <t>DQA1*05:05:01:01/05:05:01:02/05:05:01:03/05:05:01:04/05:05:01:07/05:11/05:05:01:06/05:05:01:12/05:05:01:09/05:05:01:05/05:05:01:13/05:09/05:12/05:02/05:08/05:13/05:01:04/05:01:01:01/05:01:01:02</t>
  </si>
  <si>
    <t>DPA1*01:03:01:03/01:14</t>
  </si>
  <si>
    <t>DPA1*02:01:01:01/02:08</t>
  </si>
  <si>
    <t>DPB1*03:01:01:01/03:01:01:02/03:01:01:03/03:01:01:05/03:01:01:08/03:01:01:09/03:01:01:06</t>
  </si>
  <si>
    <t>NGS-090</t>
  </si>
  <si>
    <t>NGS-091</t>
  </si>
  <si>
    <t>NGS-092</t>
  </si>
  <si>
    <t>NGS-093</t>
  </si>
  <si>
    <t>Nouvelle ambiguité C*07:02:01:03/07:02:01:20 =&gt; bug logiciel position I2-708 très claire =&gt;  rendre C*07:02:01:03</t>
  </si>
  <si>
    <t>DQA1*01 pas new (HP et peu de reads)
DQA1*05pas new (HP et peu de reads) =&gt; car différences introniques avec 05/07... dans zone HP rendre 3eme champ MC</t>
  </si>
  <si>
    <t>DQB1*03pas new (HP et peu de reads)+RENDRE EN P
DQB1*05 pas new (HP)</t>
  </si>
  <si>
    <t>rendre DPA1*01:03 (position E3-4279 bien un G MEME si peut de read)
et exclure DPA1*01:17
pas new peu de reads MC</t>
  </si>
  <si>
    <t>DPB1*03pas new (HP), ambiguités DPB1*03:01:01:01/03:01:01:02/03:01:01:03/03:01:01:05/03:01:01:06/03:01:01:09/03:01:01:08 rendre 3ème champ
DPB1*11pas new (HP)</t>
  </si>
  <si>
    <t>DQA1*01:01:01:01/01:01:02/01:04:01:02/01:04:01:01/01:05:01/01:04:01:04/01:05:02/01:04:01:03</t>
  </si>
  <si>
    <t>DQA1*05:05:01:09/05:05:01:01/05:05:01:02/05:05:01:03/05:05:01:05/05:05:01:04/05:13/05:11/05:05:01:07/05:05:01:13/05:09/05:05:01:06</t>
  </si>
  <si>
    <t>NGS-094</t>
  </si>
  <si>
    <t>NGS-095</t>
  </si>
  <si>
    <t>NGS-096</t>
  </si>
  <si>
    <t>DPB1*03:01:01:01/03:01:01:02/03:01:01:03/03:01:01:05/03:01:01:09/03:01:01:06/03:01:01:08</t>
  </si>
  <si>
    <t>NGS-097</t>
  </si>
  <si>
    <t>NGS-098</t>
  </si>
  <si>
    <t>OK régulier</t>
  </si>
  <si>
    <t>DPB1*03:01:01:01/03:01:01:02/03:01:01:03/03:01:01:05/03:01:01:06/03:01:01:09/03:01:01:08</t>
  </si>
  <si>
    <t>NGS-099</t>
  </si>
  <si>
    <t>A*23 pas new (HP)</t>
  </si>
  <si>
    <t>DRB3*02 pas new (HP et peu de
reads)
un seul DRB3</t>
  </si>
  <si>
    <t>LES 2pas new (HP)</t>
  </si>
  <si>
    <t>RENDRE EN DQB1*03:01P+pas new
(HP)
DQB1*05 pas new (HP)</t>
  </si>
  <si>
    <t>LES 2 pas new (HP)</t>
  </si>
  <si>
    <t>NGS-100</t>
  </si>
  <si>
    <t>NGS-101</t>
  </si>
  <si>
    <t>NGS-102</t>
  </si>
  <si>
    <t>JH/FL</t>
  </si>
  <si>
    <t>C*07:02:01:03/07:02:01:14/07:02:01:17N</t>
  </si>
  <si>
    <t xml:space="preserve">OK </t>
  </si>
  <si>
    <t>DPB1*03:01:01:01/03:01:01:02/03:01:01:03/03:01:01:05/03:01:01:08/03:01:01:06/03:01:01:09</t>
  </si>
  <si>
    <t>C*07:02:01:03/07:02:01:14/07:02:01:17N/07:02:01:37</t>
  </si>
  <si>
    <t>DRB3*02:02:01:04</t>
  </si>
  <si>
    <t>DQB1*05:01:01:03/05:01:33</t>
  </si>
  <si>
    <t>NGS-103 (860)</t>
  </si>
  <si>
    <t>NGS-103</t>
  </si>
  <si>
    <t>NGS-104</t>
  </si>
  <si>
    <t>NGS-105</t>
  </si>
  <si>
    <t>NGS-106</t>
  </si>
  <si>
    <t>C*07:02:01:03/07:02:01:37/07:02:01:20</t>
  </si>
  <si>
    <t>A*23pas new (HP)</t>
  </si>
  <si>
    <t>C*07 pas new (HP)
C*07:01:01:15 différencié du
C*07:01:01:01 au niveau d'un
homopolymère, rendre 3ème champ</t>
  </si>
  <si>
    <t>rendre en DQB1*03:01P</t>
  </si>
  <si>
    <t>les 2 pas new (HP)</t>
  </si>
  <si>
    <t>DRB1*01 pas new (50/50) et hp</t>
  </si>
  <si>
    <t>NGS-107 (880)</t>
  </si>
  <si>
    <t>NGS-108(882)</t>
  </si>
  <si>
    <t>NGS-107(880)</t>
  </si>
  <si>
    <t>RC/DG</t>
  </si>
  <si>
    <t>C*07:02:01:37/07:02:01:03/07:02:01:14/07:02:01:17N</t>
  </si>
  <si>
    <t>DPB1*03:01:01:01/03:01:01:02/03:01:01:03/03:01:01:05/03:01:01:09/03:01:01:08/03:01:01:06</t>
  </si>
  <si>
    <t>DG-JH</t>
  </si>
  <si>
    <t>NGS-108 (882)</t>
  </si>
  <si>
    <t>DG/JH</t>
  </si>
  <si>
    <t>NGS-109(888)</t>
  </si>
  <si>
    <t>Nouvelles ambiguités dûes au changement de base imgt</t>
  </si>
  <si>
    <t>DG</t>
  </si>
  <si>
    <t>NGS-109 (888)</t>
  </si>
  <si>
    <t>NGS-110(894)</t>
  </si>
  <si>
    <t>NGS-110 (894)</t>
  </si>
  <si>
    <t>NGS-111(896)</t>
  </si>
  <si>
    <t>NGS-111</t>
  </si>
  <si>
    <t>NGS-112(902)</t>
  </si>
  <si>
    <t>C*07:02:01:03/07:02:01:37</t>
  </si>
  <si>
    <t>NGS-112 (902)</t>
  </si>
  <si>
    <t>NGS-113 (904)</t>
  </si>
  <si>
    <t>NGS-113(904)</t>
  </si>
  <si>
    <t>RC/FL</t>
  </si>
  <si>
    <t>C*07:02:01:37/07:02:01:03</t>
  </si>
  <si>
    <t>NGS-114(910)</t>
  </si>
  <si>
    <t>NGS-114 (910)</t>
  </si>
  <si>
    <t>MC/LB</t>
  </si>
  <si>
    <t>NGS-115 (912)</t>
  </si>
  <si>
    <t>NGS-116 (918)</t>
  </si>
  <si>
    <t>DQA1*01:01:01 pas new (HP+50/50)
DQA1*05:05:01 pas new (HP) rendre 3eme champ car différence du DQA1*05:05:01:07 dans zone HP et repet de doublets MC</t>
  </si>
  <si>
    <t>position I6-2666 BF 60/40 T/D donnerait du C*07:01:01:01 et du C*07:02:01:01 avec un New sur le C*07:02
Pas new pb de phasing on ne sait pas à quel allele le NEW appartient MC</t>
  </si>
  <si>
    <t>DPB1*03:01:01 pas new (HP)
DPB1*11:01:01 pas new (HP)</t>
  </si>
  <si>
    <t>DQB1*03:01:01:03 - DQB1*03:01:41/03:297 =Rendre DQB1*03:01P pas new (HP)
DQB1*05:01:01/05:01:33=Rendre DQB1*05:01 pas new (HP)</t>
  </si>
  <si>
    <t>NGS-117 (920)</t>
  </si>
  <si>
    <t>sh</t>
  </si>
  <si>
    <t>DPA1*01:03:01:03/01:19/01:17</t>
  </si>
  <si>
    <t>NGS-118</t>
  </si>
  <si>
    <t>NGS-117(920)</t>
  </si>
  <si>
    <t>NGS-119 (928)</t>
  </si>
  <si>
    <t>NGS-118 (920)</t>
  </si>
  <si>
    <t>DRB3*02:02:01</t>
  </si>
  <si>
    <t>DPA1*01:03:01</t>
  </si>
  <si>
    <t>DPA1*02:01:01</t>
  </si>
  <si>
    <t>NGS-120 (930)</t>
  </si>
  <si>
    <t>NGS-121 (936)</t>
  </si>
  <si>
    <t>NGS-122 (938)</t>
  </si>
  <si>
    <t>C*07:02:01 NEW POSSIBLE =&gt; pas sûr car la base juste avant a un BF 50/50 MC</t>
  </si>
  <si>
    <t>DQB1*03:01:01 pas new (HP)
DQB1*05:01:01 pas new (HP)
Rendre DQB1*03:01P
DQB1*05:01:01:03/05:01:33=Rendre DQB1*05:01</t>
  </si>
  <si>
    <t>DQA1*01:01:01 pas new (HP)
DQA1*05:05:01 pas new (HP et peu de reads)</t>
  </si>
  <si>
    <t>NGS-123</t>
  </si>
  <si>
    <t>NGS-124</t>
  </si>
  <si>
    <t>BUG KIT</t>
  </si>
  <si>
    <t>NGS-125 (952)</t>
  </si>
  <si>
    <t>NGS-126</t>
  </si>
  <si>
    <t>NGS-126 (954)</t>
  </si>
  <si>
    <t>NGS-127 (960)</t>
  </si>
  <si>
    <t>NGS-128 (964)</t>
  </si>
  <si>
    <t>NGS-127</t>
  </si>
  <si>
    <t>NGS-128</t>
  </si>
  <si>
    <t>DPB1*09:01:02/10:01:01:02/01:01:03/01:01:04/01:01:06/02:01:09/01:01:05/02:01:10/02:01:06/02:01:07/02:01:05/02:01:11/03:01:09/03:01:07/02:01:12/03:01:06/04:01:05/03:01:03/04:01:02/04:01:06/02:01:14/02:01:16/02:01:17/03:01:05/03:01:04/02:01:18/03:01:02/02:01:13/04:01:08/04:01:07</t>
  </si>
  <si>
    <t>DPB1*09:01:02/10:01:01:02/01:01:03/01:01:04/02:01:11/02:01:10/02:01:09/01:01:05/02:01:06/02:01:05/02:01:07/01:01:06/03:01:04/03:01:03/02:01:18/03:01:05/03:01:09/03:01:06/04:01:06/02:01:14/04:01:05/02:01:16/03:01:02/02:01:17/02:01:13/04:01:02/03:01:07/02:01:12/04:01:07/04:01:08</t>
  </si>
  <si>
    <t>NGS-129</t>
  </si>
  <si>
    <t>NGS-129 (970)</t>
  </si>
  <si>
    <t>NGS-130 (972)</t>
  </si>
  <si>
    <t>NGS-131</t>
  </si>
  <si>
    <t>NGS-130</t>
  </si>
  <si>
    <t>NGS-132</t>
  </si>
  <si>
    <t>NGS-133 (1005)</t>
  </si>
  <si>
    <t>NGS-133</t>
  </si>
  <si>
    <t>C*07:02:01:89</t>
  </si>
  <si>
    <t>DRB1*01:01:01:01/01:01:01:02</t>
  </si>
  <si>
    <t>NGS-134</t>
  </si>
  <si>
    <t>NGS-135 (1017)</t>
  </si>
  <si>
    <t>C*07:02:01:03/07:02:01:48/07:02:01:49/07:02:01:50/07:02:01:56/07:02:01:70/07:02:01:54/07:02:01:66/07:02:01:67/07:02:01:55/07:02:01:58/07:02:01:68/07:02:01:85/07:02:01:92/07:02:01:74Q/07:02:01:79/07:02:01:76/07:02:01:71/07:02:01:86/07:02:01:45/07:02:01:81/07:02:01:77/07:02:01:83/07:02:01:89/07:02:01:94/07:02:01:75</t>
  </si>
  <si>
    <t>NGS-135</t>
  </si>
  <si>
    <t>NGS-136 (1025)</t>
  </si>
  <si>
    <t>C*07:02:01:48/07:02:01:49/07:02:01:50/07:02:01:54/07:02:01:67/07:02:01:56/07:02:01:71/07:02:01:68/07:02:01:66/07:02:01:58/07:02:01:70/07:02:01:55/07:02:01:77/07:02:01:75/07:02:01:94/07:02:01:83/07:02:01:79/07:02:01:89/07:02:01:45/07:02:01:86/07:02:01:92/07:02:01:81/07:02:01:35/07:02:01:85/07:02:01:32/07:02:01:76/07:02:01:74Q/07:02:01:03/07:02:01:09/07:02:01:10</t>
  </si>
  <si>
    <t>NGS-136</t>
  </si>
  <si>
    <t>NGS-137</t>
  </si>
  <si>
    <t>NGS-137 (1027)</t>
  </si>
  <si>
    <t>NGS-138 (1035)</t>
  </si>
  <si>
    <t>NGS-138</t>
  </si>
  <si>
    <t>C*07:02:01:03/07:02:01:48/07:02:01:49/07:02:01:50/07:02:01:70/07:02:01:58/07:02:01:67/07:02:01:68/07:02:01:56/07:02:01:66/07:02:01:54/07:02:01:55/07:02:01:86/07:02:01:71/07:02:01:81/07:02:01:77/07:02:01:76/07:02:01:85/07:02:01:79/07:02:01:45/07:02:01:83/07:02:01:74Q/07:02:01:94/07:02:01:75/07:02:01:89/07:02:01:92</t>
  </si>
  <si>
    <t>NGS-139</t>
  </si>
  <si>
    <t>NGS-139 (1041)</t>
  </si>
  <si>
    <t>NGS-140 (RC2)</t>
  </si>
  <si>
    <t>DPA1*01:03:01:03/01:03:08</t>
  </si>
  <si>
    <t xml:space="preserve">NGS-141 </t>
  </si>
  <si>
    <t>NGS_142_JH</t>
  </si>
  <si>
    <t>201008_NGS_143_SH</t>
  </si>
  <si>
    <t>201015_NGS_144_FL</t>
  </si>
  <si>
    <t>NGS_145_RC</t>
  </si>
  <si>
    <t>NGS_146_JH</t>
  </si>
  <si>
    <t>NGS_147_JH</t>
  </si>
  <si>
    <t>C*07:02:01:89 différent du C*07:02:01:03 en I3-2666 dans une zone HP =&gt; rendre au 3eme champ</t>
  </si>
  <si>
    <t>HZ</t>
  </si>
  <si>
    <t>NGS_148_RC</t>
  </si>
  <si>
    <t>201119_NGS_149_JH</t>
  </si>
  <si>
    <t>DQA1*01:01:01 pas new (HP)
DQA1*05:05:01pas new (HP et 50/50
et peu de reads)</t>
  </si>
  <si>
    <t>RENDRE DQB1*03:01P
RENDRE DQB1*05:01</t>
  </si>
  <si>
    <t>Les 2 DPB1*pas new (50/50)</t>
  </si>
  <si>
    <t>bug
pas new (50/50)</t>
  </si>
  <si>
    <t>pas new (HP et 40/60)
C*07:02:01:17N</t>
  </si>
  <si>
    <t>pas new (HP)</t>
  </si>
  <si>
    <t>pas new (HP et 50/50)
E1-35 vérifié, close match list ok</t>
  </si>
  <si>
    <t>pas new (HP)
Rendre DQB1*03:01P
DQB1*05:01:01:03/05:01:33=Rendre
DQB1*05:01</t>
  </si>
  <si>
    <t>A*23:01 N bug logiciel
A*23:01 pas new (High Background
correspondant à la base attendue)</t>
  </si>
  <si>
    <t>DRB1*01:01 et *11:04 pas new (HP)</t>
  </si>
  <si>
    <t>DQA1*01:01 et *05:05 pas new (HP)
E1-35 vérifié, close match list ok</t>
  </si>
  <si>
    <t>DQB1*03:01:01:03 -
DQB1*03:01:41/03:297 =Rendre
DQB1*03:01P
DQB1*05:01:01:03/05:01:33=Rendre
DQB1*05:01
DQB1*03:01 et *05:01 pas new (HP)</t>
  </si>
  <si>
    <t>DPB1*03:01 et *11:01 pas new (HP)</t>
  </si>
  <si>
    <t>201126_NGS_150_FL</t>
  </si>
  <si>
    <t>tests fragment NO FOUND (TADN FL et série conforme)</t>
  </si>
  <si>
    <t>problème kit</t>
  </si>
  <si>
    <t>201210_NGS_152_JH</t>
  </si>
  <si>
    <t>201203_NGS_151_RC</t>
  </si>
  <si>
    <t>Initiales Lecteur</t>
  </si>
  <si>
    <t>201217_NGS_153_RC</t>
  </si>
  <si>
    <t>A*23:01:01 pas new (40/60)</t>
  </si>
  <si>
    <t>Ambiguité 4ème champ B*51:01:01:05/51:01:01:06</t>
  </si>
  <si>
    <t>CC*07:01:01:15 au lieu de C*07:01:01:16 =&gt; différence dans zone HP en I6-95 T vs délétion =&gt; rendre au 3ème champ
C*07:02:01:89 au lieu de C*07:02:01:03 =&gt; différence dans zone HP I6-95 T vs délétion =&gt; rendre au 3ème champ</t>
  </si>
  <si>
    <t>DRB1*01:01:01 pas new (HP)
Différence DRB1*01:01:01:01 et DRB1*01:01:01:02 en intron 1 non séquencé =&gt; rendre 3eme champ</t>
  </si>
  <si>
    <t>HZ, Rendre au 3ème champ car différence DRB3*02:02:01:04 et DRB1*02:02:01:02 dans zone de répétition de doublets de nucléotides</t>
  </si>
  <si>
    <t>DQA1*01:01:01 et DQA1*05:05:01 pas new (HP)
Rendre au 3ème champ car différences au 4ème champ dans zones HP</t>
  </si>
  <si>
    <t>DQB1*03:01:01/03:01:41/03:297 =Rendre DQB1*03:01P
DQB1*05:01:01:03/05:01:33=Rendre DQB1*05:01
Pas new pour les 2 (HP)</t>
  </si>
  <si>
    <t>4ème champs ok</t>
  </si>
  <si>
    <t>DPB1*03:01:01 et DPB1*11:01:01 pas new (HP)
Ambiguité DPB1*03:01:01:01/03:01:01:02/03:01:01:03/03:01:01:05/03:01:01:06/03:01:01:08/03:01:01:09 =&gt; rendre 3eme champ</t>
  </si>
  <si>
    <t>NGS_154_RC</t>
  </si>
  <si>
    <t>210114_NGS_155_156_DG</t>
  </si>
  <si>
    <t>A*23 pas new (50/50)</t>
  </si>
  <si>
    <t>Ambiguité B*51:01:01:05/51:01:01:06</t>
  </si>
  <si>
    <t>C*07:01:01:16 =&gt; différence dans zone HP en I6-95 T vs délétion =&gt; rendre au 3ème champ
C*07:02:01:89 au lieu de C*07:02:01:03 =&gt; différence dans zone HP I6-95 T vs délétion =&gt; rendre au 3ème champ</t>
  </si>
  <si>
    <t>Différence DRB1*01:01:01:01 et DRB1*01:01:01:02 en intron 1 non séquencé =&gt; rendre 3eme champ</t>
  </si>
  <si>
    <t>pas new (HP et peu de reads)
DPA1*01:17 exclu</t>
  </si>
  <si>
    <t>DPB1*03:01:01 pas new (HP) pas de MM en exon E4-4901
Ambiguité DPB1*03:01:01:01/03:01:01:02/03:01:01:03/03:01:01:05/03:01:01:06/03:01:01:08/03:01:01:09 =&gt; rendre 3eme champ</t>
  </si>
  <si>
    <t>C*07:02:01:89 au lieu de C*07:02:01:03 =&gt; différence dans zone HP I6-95 T vs délétion =&gt; rendre au 3ème champ</t>
  </si>
  <si>
    <t>Rendre au 3ème champ car différences au 4ème champ dans zones HP</t>
  </si>
  <si>
    <t>NGS-157 DG-JH</t>
  </si>
  <si>
    <t>DPA1*01:17 exclu</t>
  </si>
  <si>
    <t>Ambiguité DPB1*03:01:01:01/03:01:01:02/03:01:01:03/03:01:01:05/03:01:01:06/03:01:01:08/03:01:01:09 =&gt; rendre 3eme champ</t>
  </si>
  <si>
    <t>NGS-158-JH</t>
  </si>
  <si>
    <t>NGS-159-FL</t>
  </si>
  <si>
    <t>210211_NGS-160_FL</t>
  </si>
  <si>
    <t>C*07:01:01:15 =&gt;  rendu avec un MM I3-473 or la base MM est celle qui correspond au C*07:02:01:03 il y a un pb de phasing.  différence dans zone HP en I6-95 T vs délétion =&gt; rendre au 3ème champ
C*07:02:01:37 au lieu de C*07:02:01:03/89 =&gt; et en plus le C*07:02:01:03 résoud le MM, différence dans zone HP I6-95 T vs délétion =&gt; rendre au 3ème champ</t>
  </si>
  <si>
    <t>NGS 161 SH</t>
  </si>
  <si>
    <t>NGS 162 JH</t>
  </si>
  <si>
    <t>NGS 163 FL</t>
  </si>
  <si>
    <t>NGS 164 JH</t>
  </si>
  <si>
    <t>NGS 165 SH</t>
  </si>
  <si>
    <t>NGS 166 JH</t>
  </si>
  <si>
    <t>NGS 167 JH</t>
  </si>
  <si>
    <t>NGS 168 DG</t>
  </si>
  <si>
    <t>NGS 169 FL</t>
  </si>
  <si>
    <t>"No Test Fragments found"</t>
  </si>
  <si>
    <r>
      <t>Dans TSV, allez sur la page "</t>
    </r>
    <r>
      <rPr>
        <b/>
        <sz val="11"/>
        <color theme="1"/>
        <rFont val="Arial"/>
        <family val="2"/>
      </rPr>
      <t>Reports</t>
    </r>
    <r>
      <rPr>
        <sz val="11"/>
        <color theme="1"/>
        <rFont val="Arial"/>
        <family val="2"/>
      </rPr>
      <t xml:space="preserve">" </t>
    </r>
  </si>
  <si>
    <t>Mode d'emploi de la Macro "Suivi metrics et Controles NGS"</t>
  </si>
  <si>
    <t>Deux possibilités existent afin d'enregistrer le dernier Témoin dans le document de suivi :</t>
  </si>
  <si>
    <t>CONTRÔLE TEMOIN NGS</t>
  </si>
  <si>
    <r>
      <t xml:space="preserve">Pré-requis : </t>
    </r>
    <r>
      <rPr>
        <sz val="11"/>
        <rFont val="Arial"/>
        <family val="2"/>
      </rPr>
      <t>Exporter le Report de la dernière série</t>
    </r>
  </si>
  <si>
    <t>Date</t>
  </si>
  <si>
    <t>Problème Ion Chef et S5, problème de kit (cf mail)</t>
  </si>
  <si>
    <t xml:space="preserve"> </t>
  </si>
  <si>
    <t>23:01:01:01</t>
  </si>
  <si>
    <t>02:01:01:01</t>
  </si>
  <si>
    <t>49:01:01:01</t>
  </si>
  <si>
    <t>11:01:01:01</t>
  </si>
  <si>
    <t>Typages obtenus et leur pourcentage d'apparition</t>
  </si>
  <si>
    <t>01:03:01:03</t>
  </si>
  <si>
    <t>11:04:01</t>
  </si>
  <si>
    <t>%</t>
  </si>
  <si>
    <t>allele</t>
  </si>
  <si>
    <t>01:01:01:01/01:01:01:02</t>
  </si>
  <si>
    <t>Méthode d'utilisation de la macro "Suivi metrics et Controles NGS"</t>
  </si>
  <si>
    <t>Fonctionnalités proposées</t>
  </si>
  <si>
    <r>
      <t xml:space="preserve">2 ) Statistiques de typages du témoin : </t>
    </r>
    <r>
      <rPr>
        <b/>
        <sz val="11"/>
        <color theme="1"/>
        <rFont val="Arial"/>
        <family val="2"/>
      </rPr>
      <t>T pos</t>
    </r>
  </si>
  <si>
    <t xml:space="preserve">, pas new (40/60), , </t>
  </si>
  <si>
    <t xml:space="preserve">, pas new (HP), , </t>
  </si>
  <si>
    <t xml:space="preserve">, Rendre DQB1*03:01P DQB1*05:01:01:03/05:01:33=Rendre DQB1*05:01, , </t>
  </si>
  <si>
    <t>23:01:01</t>
  </si>
  <si>
    <t>02:01:01</t>
  </si>
  <si>
    <t>49:01:01</t>
  </si>
  <si>
    <t>51:01:01:01</t>
  </si>
  <si>
    <t>51:01:01</t>
  </si>
  <si>
    <t>51:01:01:</t>
  </si>
  <si>
    <t>51:01:01:05</t>
  </si>
  <si>
    <t>51:01:01:06</t>
  </si>
  <si>
    <t>07:01:01:01</t>
  </si>
  <si>
    <t>07:02:01:03</t>
  </si>
  <si>
    <t>07:01:01</t>
  </si>
  <si>
    <t>07:02:01</t>
  </si>
  <si>
    <t>07:01:01:15</t>
  </si>
  <si>
    <t>07:01:01:NEW</t>
  </si>
  <si>
    <t>07:02:01:01</t>
  </si>
  <si>
    <t>07:01:01:</t>
  </si>
  <si>
    <t>07:01:01:16</t>
  </si>
  <si>
    <t>07:02:01:20</t>
  </si>
  <si>
    <t>07:02:01:14</t>
  </si>
  <si>
    <t>07:02:01:17N</t>
  </si>
  <si>
    <t>07:02:01:37</t>
  </si>
  <si>
    <t>07:02:01:89</t>
  </si>
  <si>
    <t>07:02:01:48</t>
  </si>
  <si>
    <t>07:02:01:49</t>
  </si>
  <si>
    <t>07:02:01:50</t>
  </si>
  <si>
    <t>07:02:01:56</t>
  </si>
  <si>
    <t>07:02:01:70</t>
  </si>
  <si>
    <t>07:02:01:54</t>
  </si>
  <si>
    <t>07:02:01:66</t>
  </si>
  <si>
    <t>07:02:01:67</t>
  </si>
  <si>
    <t>07:02:01:55</t>
  </si>
  <si>
    <t>07:02:01:58</t>
  </si>
  <si>
    <t>07:02:01:68</t>
  </si>
  <si>
    <t>07:02:01:85</t>
  </si>
  <si>
    <t>07:02:01:92</t>
  </si>
  <si>
    <t>07:02:01:74Q</t>
  </si>
  <si>
    <t>07:02:01:79</t>
  </si>
  <si>
    <t>07:02:01:76</t>
  </si>
  <si>
    <t>07:02:01:71</t>
  </si>
  <si>
    <t>07:02:01:86</t>
  </si>
  <si>
    <t>07:02:01:45</t>
  </si>
  <si>
    <t>07:02:01:81</t>
  </si>
  <si>
    <t>07:02:01:77</t>
  </si>
  <si>
    <t>07:02:01:83</t>
  </si>
  <si>
    <t>07:02:01:94</t>
  </si>
  <si>
    <t>07:02:01:75</t>
  </si>
  <si>
    <t>07:02:01:35</t>
  </si>
  <si>
    <t>07:02:01:32</t>
  </si>
  <si>
    <t>07:02:01:09</t>
  </si>
  <si>
    <t>07:02:01:10</t>
  </si>
  <si>
    <t>01:01:01</t>
  </si>
  <si>
    <t xml:space="preserve">01:01:01 </t>
  </si>
  <si>
    <t>01:01:01:01</t>
  </si>
  <si>
    <t>01:01:01:02</t>
  </si>
  <si>
    <t>02:02:01:02</t>
  </si>
  <si>
    <t>02:02:01:04</t>
  </si>
  <si>
    <t>02:02:01</t>
  </si>
  <si>
    <t>05:05:01:07</t>
  </si>
  <si>
    <t>05:05:01</t>
  </si>
  <si>
    <t>05:05:01:01</t>
  </si>
  <si>
    <t>01:01:01:</t>
  </si>
  <si>
    <t>05:05:01:02</t>
  </si>
  <si>
    <t>05:05:01:04</t>
  </si>
  <si>
    <t>05:05:01:09</t>
  </si>
  <si>
    <t>01:01:01:03</t>
  </si>
  <si>
    <t>01:01:01:05</t>
  </si>
  <si>
    <t>01:21</t>
  </si>
  <si>
    <t>01:12</t>
  </si>
  <si>
    <t>01:06</t>
  </si>
  <si>
    <t>01:01:03</t>
  </si>
  <si>
    <t>01:19</t>
  </si>
  <si>
    <t>01:13</t>
  </si>
  <si>
    <t>01:20</t>
  </si>
  <si>
    <t>05:04</t>
  </si>
  <si>
    <t>01:07Q</t>
  </si>
  <si>
    <t>04:03N</t>
  </si>
  <si>
    <t>01:04:01:02</t>
  </si>
  <si>
    <t>01:04:01:04</t>
  </si>
  <si>
    <t>01:02:01:06</t>
  </si>
  <si>
    <t>01:02:01:07</t>
  </si>
  <si>
    <t>01:04:01:03</t>
  </si>
  <si>
    <t>01:05:01</t>
  </si>
  <si>
    <t>05:01:02</t>
  </si>
  <si>
    <t>01:02:01:09</t>
  </si>
  <si>
    <t>01:04:01:01</t>
  </si>
  <si>
    <t>05:02</t>
  </si>
  <si>
    <t>01:01:02</t>
  </si>
  <si>
    <t>01:02:01:08</t>
  </si>
  <si>
    <t>01:02:01:04</t>
  </si>
  <si>
    <t>01:05:02</t>
  </si>
  <si>
    <t>01:11</t>
  </si>
  <si>
    <t>05:05:01:03</t>
  </si>
  <si>
    <t>05:11</t>
  </si>
  <si>
    <t>05:05:01:06</t>
  </si>
  <si>
    <t>05:05:01:12</t>
  </si>
  <si>
    <t>05:05:01:05</t>
  </si>
  <si>
    <t>05:05:01:13</t>
  </si>
  <si>
    <t>05:09</t>
  </si>
  <si>
    <t>05:12</t>
  </si>
  <si>
    <t>05:08</t>
  </si>
  <si>
    <t>05:13</t>
  </si>
  <si>
    <t>05:01:04</t>
  </si>
  <si>
    <t>05:01:01:01</t>
  </si>
  <si>
    <t>05:01:01:02</t>
  </si>
  <si>
    <t>05:01:01:03</t>
  </si>
  <si>
    <t>03:01:01:02</t>
  </si>
  <si>
    <t>03:01:01:03</t>
  </si>
  <si>
    <t>03:01:01</t>
  </si>
  <si>
    <t>05:01</t>
  </si>
  <si>
    <t>05:01:01</t>
  </si>
  <si>
    <t>03:01:41</t>
  </si>
  <si>
    <t>03:276N</t>
  </si>
  <si>
    <t>05:01:24:01</t>
  </si>
  <si>
    <t>05:01:24:02</t>
  </si>
  <si>
    <t>03:01P</t>
  </si>
  <si>
    <t>03:297</t>
  </si>
  <si>
    <t>05:01:33</t>
  </si>
  <si>
    <t xml:space="preserve">01:03:01:03 </t>
  </si>
  <si>
    <t>01:17</t>
  </si>
  <si>
    <t>01:14</t>
  </si>
  <si>
    <t>02:08</t>
  </si>
  <si>
    <t>01:03:01</t>
  </si>
  <si>
    <t>01:03:08</t>
  </si>
  <si>
    <t>11:01:01</t>
  </si>
  <si>
    <t>03:01:01:01</t>
  </si>
  <si>
    <t>03:01:01:</t>
  </si>
  <si>
    <t>03:01:01:05</t>
  </si>
  <si>
    <t>03:01:01:06</t>
  </si>
  <si>
    <t>03:01:01:08</t>
  </si>
  <si>
    <t>03:01:01:09</t>
  </si>
  <si>
    <t>09:01:02</t>
  </si>
  <si>
    <t>10:01:01:02</t>
  </si>
  <si>
    <t>01:01:04</t>
  </si>
  <si>
    <t>01:01:06</t>
  </si>
  <si>
    <t>02:01:09</t>
  </si>
  <si>
    <t>01:01:05</t>
  </si>
  <si>
    <t>02:01:10</t>
  </si>
  <si>
    <t>02:01:06</t>
  </si>
  <si>
    <t>02:01:07</t>
  </si>
  <si>
    <t>02:01:05</t>
  </si>
  <si>
    <t>02:01:11</t>
  </si>
  <si>
    <t>03:01:09</t>
  </si>
  <si>
    <t>03:01:07</t>
  </si>
  <si>
    <t>02:01:12</t>
  </si>
  <si>
    <t>03:01:06</t>
  </si>
  <si>
    <t>04:01:05</t>
  </si>
  <si>
    <t>03:01:03</t>
  </si>
  <si>
    <t>04:01:02</t>
  </si>
  <si>
    <t>04:01:06</t>
  </si>
  <si>
    <t>02:01:14</t>
  </si>
  <si>
    <t>02:01:16</t>
  </si>
  <si>
    <t>02:01:17</t>
  </si>
  <si>
    <t>03:01:05</t>
  </si>
  <si>
    <t>03:01:04</t>
  </si>
  <si>
    <t>02:01:18</t>
  </si>
  <si>
    <t>03:01:02</t>
  </si>
  <si>
    <t>02:01:13</t>
  </si>
  <si>
    <t>04:01:08</t>
  </si>
  <si>
    <t>04:01:07</t>
  </si>
  <si>
    <t>NGS 171 DG</t>
  </si>
  <si>
    <t xml:space="preserve">, A*23:01:01 pas new (30/70), , </t>
  </si>
  <si>
    <t xml:space="preserve">, DRB1*01:01:01 et DRB1*11:04:01 pas new (HP), , </t>
  </si>
  <si>
    <t xml:space="preserve">, DQA1*01:01:01 et DQA1*05:05:01 pas new (HP), , </t>
  </si>
  <si>
    <t xml:space="preserve">, DQB1*03:01:01 et DQB1*05:01 pas new (HP) DQB1*03:01:01/03:01:41/03:297 =Rendre DQB1*03:01P  DQB1*05:01:01:03/05:01:33 =Rendre DQB1*05:01, , </t>
  </si>
  <si>
    <t xml:space="preserve">, DPA1*01:03:01 et DPA1*02:01:01 pas new (HP), , </t>
  </si>
  <si>
    <t xml:space="preserve">, DPB1*03:01:01 et DPB1*11:01:01 pas new (HP), , </t>
  </si>
  <si>
    <t>NGS 172 JH</t>
  </si>
  <si>
    <t xml:space="preserve">, pas new (HP) DQB1*03:01:01/03:01:41/03:297 =Rendre DQB1*03:01P DQB1*05:01:01:03/05:01:33 =Rendre DQB1*05:01, , </t>
  </si>
  <si>
    <t>Bilan statistique des résultats "Métrics" obtenus</t>
  </si>
  <si>
    <t>Nombre total de
séries</t>
  </si>
  <si>
    <t>RC/JH</t>
  </si>
  <si>
    <t>MGG/RC</t>
  </si>
  <si>
    <t>FL/RC</t>
  </si>
  <si>
    <t>Nombre de Séries</t>
  </si>
  <si>
    <t>&gt; Importez la fichier CSV comme proposé</t>
  </si>
  <si>
    <r>
      <t xml:space="preserve">3 ) Chargement d'une série de Metrics : </t>
    </r>
    <r>
      <rPr>
        <b/>
        <sz val="11"/>
        <color theme="1"/>
        <rFont val="Arial"/>
        <family val="2"/>
      </rPr>
      <t>Metrics</t>
    </r>
  </si>
  <si>
    <t>&gt; Appuyez sur le bouton prévu à cet effet dans le rubant supérieur d'excel dans la rubrique "Macros" &gt; "Suivi NGS" et choisissez "T ADN FL"</t>
  </si>
  <si>
    <r>
      <t xml:space="preserve">&gt; Appuyez sur le bouton prévu à cet effet dans le rubant supérieur d'excel dans la rubrique "Macros" &gt; "Suivi NGS" et choisissez "Métrics" </t>
    </r>
    <r>
      <rPr>
        <u/>
        <sz val="11"/>
        <color theme="1"/>
        <rFont val="Arial"/>
        <family val="2"/>
      </rPr>
      <t>OU</t>
    </r>
    <r>
      <rPr>
        <sz val="11"/>
        <color theme="1"/>
        <rFont val="Arial"/>
        <family val="2"/>
      </rPr>
      <t xml:space="preserve"> appuyez sur le bouton "Charger une série"</t>
    </r>
  </si>
  <si>
    <r>
      <t xml:space="preserve">4 ) Statistiques des Metrics : </t>
    </r>
    <r>
      <rPr>
        <b/>
        <sz val="11"/>
        <color theme="1"/>
        <rFont val="Arial"/>
        <family val="2"/>
      </rPr>
      <t>Metrics</t>
    </r>
  </si>
  <si>
    <t>&gt; Appuyez sur le bouton "Générer Statistiques" puis entrez une année pour générer le tableau des statistiques générales et individuelles pour l'année.</t>
  </si>
  <si>
    <r>
      <t xml:space="preserve">5 ) Bas de page : </t>
    </r>
    <r>
      <rPr>
        <b/>
        <sz val="11"/>
        <color theme="1"/>
        <rFont val="Arial"/>
        <family val="2"/>
      </rPr>
      <t>T pos</t>
    </r>
    <r>
      <rPr>
        <sz val="11"/>
        <color theme="1"/>
        <rFont val="Arial"/>
        <family val="2"/>
      </rPr>
      <t xml:space="preserve"> et </t>
    </r>
    <r>
      <rPr>
        <b/>
        <sz val="11"/>
        <color theme="1"/>
        <rFont val="Arial"/>
        <family val="2"/>
      </rPr>
      <t>Metrics</t>
    </r>
  </si>
  <si>
    <r>
      <rPr>
        <u/>
        <sz val="11"/>
        <color theme="1"/>
        <rFont val="Arial"/>
        <family val="2"/>
      </rPr>
      <t>Point important</t>
    </r>
    <r>
      <rPr>
        <sz val="11"/>
        <color theme="1"/>
        <rFont val="Arial"/>
        <family val="2"/>
      </rPr>
      <t xml:space="preserve"> : Le fichier utilisé par la macro doit être un rapport TSV au format </t>
    </r>
    <r>
      <rPr>
        <b/>
        <sz val="11"/>
        <color theme="1"/>
        <rFont val="Arial"/>
        <family val="2"/>
      </rPr>
      <t>CSV</t>
    </r>
    <r>
      <rPr>
        <sz val="11"/>
        <color theme="1"/>
        <rFont val="Arial"/>
        <family val="2"/>
      </rPr>
      <t xml:space="preserve"> et </t>
    </r>
    <r>
      <rPr>
        <b/>
        <sz val="11"/>
        <color theme="1"/>
        <rFont val="Arial"/>
        <family val="2"/>
      </rPr>
      <t>Non Modifié</t>
    </r>
    <r>
      <rPr>
        <sz val="11"/>
        <color theme="1"/>
        <rFont val="Arial"/>
        <family val="2"/>
      </rPr>
      <t>. La macro se charge automatiquement de sa mise en forme, vous pourrez l'utiliser à votre guise ensuite.</t>
    </r>
  </si>
  <si>
    <t>&gt; Sur les deux feuilles, un bouton triangulaire vous permet d'atteindre automatiquement la derniere donnée du tableau.</t>
  </si>
  <si>
    <r>
      <t xml:space="preserve">&gt; Les différents locus apparaissent à la fin du tableau. Concernant le code couleur, un allèle </t>
    </r>
    <r>
      <rPr>
        <b/>
        <sz val="11"/>
        <rFont val="Arial"/>
        <family val="2"/>
      </rPr>
      <t xml:space="preserve">jaune </t>
    </r>
    <r>
      <rPr>
        <sz val="11"/>
        <color theme="1"/>
        <rFont val="Arial"/>
        <family val="2"/>
      </rPr>
      <t xml:space="preserve">signifie un match avec le typage référence en haut du tableur. Un allèle </t>
    </r>
    <r>
      <rPr>
        <b/>
        <sz val="11"/>
        <color theme="1"/>
        <rFont val="Arial"/>
        <family val="2"/>
      </rPr>
      <t>orangé</t>
    </r>
    <r>
      <rPr>
        <sz val="11"/>
        <color theme="1"/>
        <rFont val="Arial"/>
        <family val="2"/>
      </rPr>
      <t xml:space="preserve"> signifie un mismatch du (ou d'un) allele.</t>
    </r>
  </si>
  <si>
    <t>Attention à bien entrer en Commentaire tous problèmes ou erreurs qui vous auriez pû rencontrer.</t>
  </si>
  <si>
    <t>Problèmes et erreurs rencontrées</t>
  </si>
  <si>
    <t>DROP OUT</t>
  </si>
  <si>
    <t>bug logiciel</t>
  </si>
  <si>
    <t xml:space="preserve">, C*07:02:01:89 au lieu de C*07:02:01:03 =&gt; diffÃ©rence dans zone HP I6-95 T =rendre au 3Ã¨me champ, , </t>
  </si>
  <si>
    <t xml:space="preserve">, rendre un seul, , </t>
  </si>
  <si>
    <t xml:space="preserve">, les 2 DQA1 sont pas new (HP et peu de reads), , </t>
  </si>
  <si>
    <t xml:space="preserve">, rendre DQB1*03:01P  rendre DQB1*05:01, , </t>
  </si>
  <si>
    <t xml:space="preserve">, les 2 DPB1* pas new (HP), , </t>
  </si>
  <si>
    <t xml:space="preserve">, A*23:01 pas new (40/60), , </t>
  </si>
  <si>
    <t xml:space="preserve">, Linkage ok, , </t>
  </si>
  <si>
    <t xml:space="preserve">, A*23:01:01 pas news (HP), , </t>
  </si>
  <si>
    <t xml:space="preserve">, DQB1*03:01:01/03:01:41/03:01:43/03:297 =Rendre DQB1*03:01P, , </t>
  </si>
  <si>
    <t xml:space="preserve">, A*23 pas new (BF), , </t>
  </si>
  <si>
    <t xml:space="preserve">, DRB1*01 pas new (HP) DRB1*11 pas new (HP+50/50), , </t>
  </si>
  <si>
    <t xml:space="preserve">, DQA1*01 pas new (HP) DQA1*05 pas new (HP), , </t>
  </si>
  <si>
    <t xml:space="preserve">, DQB1*03:01:01/03:01:41/03:01:43/03:297 =Rendre DQB1*03:01P pas new (HP) DQB1*05:01:01:03/05:01:33=Rendre DQB1*05:01 pas new (HP), , </t>
  </si>
  <si>
    <t xml:space="preserve">, DPB1*03 pas new (HP) DPB1*11 pas new (HP), , </t>
  </si>
  <si>
    <t xml:space="preserve">, A*23:01:01 pas new (40/60), , </t>
  </si>
  <si>
    <t xml:space="preserve">, DQB1*03:01:01/03:01:41/03:297 =Rendre DQB1*03:01P DQB1*05:01:01:03/05:01:33=Rendre DQB1*05:01, , </t>
  </si>
  <si>
    <t xml:space="preserve">, DRB1*01:01:01 pas new (HP), , </t>
  </si>
  <si>
    <t xml:space="preserve">, DQB1*03:01:01/03:01:41/03:297 =Rendre DQB1*03:01P  DQB1*05:01:01:03/05:01:33=Rendre DQB1*05:01, , </t>
  </si>
  <si>
    <t xml:space="preserve">, DRB1*01:01:01pas new (HP), , </t>
  </si>
  <si>
    <t xml:space="preserve">, les 2 DQA1* pas new (HP et 50/50 et peu de reads), , </t>
  </si>
  <si>
    <t xml:space="preserve">, RENDRE DQB1*03:01P RENDRE DQB1*05:01  Pas new pour les 2 (HP), , </t>
  </si>
  <si>
    <t xml:space="preserve">, LES 2 PAS NEW (HP), , </t>
  </si>
  <si>
    <t xml:space="preserve">, pas new, , </t>
  </si>
  <si>
    <t xml:space="preserve">, pas new (HP et 50/50), , </t>
  </si>
  <si>
    <t xml:space="preserve">, pas new (HP et 60/40 et peu de reads), , </t>
  </si>
  <si>
    <t xml:space="preserve">, pas new (HP et peu de reads), , </t>
  </si>
  <si>
    <t>NGS 170 DG</t>
  </si>
  <si>
    <t xml:space="preserve">, Pas new (HP) DQB1*03:01:01/03:01:41/03:297 =Rendre DQB1*03:01P  DQB1*05:01:01:03/05:01:33 =Rendre DQB1*05:01, , </t>
  </si>
  <si>
    <r>
      <t>&gt; Vous pouvez aussi ouvrir le tableur Excel "</t>
    </r>
    <r>
      <rPr>
        <b/>
        <sz val="11"/>
        <color theme="1"/>
        <rFont val="Arial"/>
        <family val="2"/>
      </rPr>
      <t>Suivi metrics et Controles NGS</t>
    </r>
    <r>
      <rPr>
        <sz val="11"/>
        <color theme="1"/>
        <rFont val="Arial"/>
        <family val="2"/>
      </rPr>
      <t xml:space="preserve">" dans le lecteur </t>
    </r>
    <r>
      <rPr>
        <b/>
        <sz val="11"/>
        <color theme="1"/>
        <rFont val="Arial"/>
        <family val="2"/>
      </rPr>
      <t>L:\outils_BIOINFO_TECH</t>
    </r>
  </si>
  <si>
    <t>NGS 175 SH</t>
  </si>
  <si>
    <t>A*02:01:01:01/02:01:174/02:01:43/02:01:101/02:01:102/02:76:01/02:236/02:01:106/02:270/02:277/02:276/02:120/02:06:09/02:316/02:243:01/02:06:22/02:01:01:22/02:06:01:01/02:01:01:34/02:352/02:06:01:03/02:01:01:25/02:574/02:06:05/02:01:01:23/02:725/02:556/02:441/02:06:01:02/02:01:180</t>
  </si>
  <si>
    <t>A*23:01:01:04/23:01:07/23:32/23:01:01:01/23:01:01:07/23:01:01:16/23:01:01:15/23:01:05/23:01:01:08/23:91N/23:58/23:20/23:07N</t>
  </si>
  <si>
    <t>B*49:01:01:01/49:58/49:10/49:24/49:27/49:01:01:09/49:01:01:08/49:47/49:57/49:43/49:54/49:30/49:31/49:38</t>
  </si>
  <si>
    <t>B*51:01:01:05/51:233/51:01:16/51:01:26/51:01:27/51:114/51:158:01/51:162/51:56:01/51:186/51:46/51:06:02/51:124/51:56:02/51:156/51:04:01/51:04:02/51:01:01:48/51:213/51:152/51:01:01:49/51:273N/51:278/51:65/51:01:01:39/51:64/51:200/51:210/51:158:02/51:01:01:30</t>
  </si>
  <si>
    <t>C*07:02:01:03/07:02:01:16/07:02:01:24=C*07:01:01:01/07:726N/07:01:07/07:01:11/07:01:28/07:01:36/07:103/07:230/07:353/07:108:02/07:110/07:196/07:366/07:303/07:332/07:01:01:61/07:250/07:786/07:728/07:746N/07:587/07:731/07:463/07:01:01:68/07:758/07:589/07:771/07:444/07:01:01:72/07:568=C*07:27:01/07:226Q/07:02:45/07:08/07:27:02/07:432Q/07:346/07:258/07:31:01/07:157/07:31:02/07:383/07:530/07:43:02/07:43:01/07:558:01:02/07:511/07:681/07:02:01:20/07:02:01:13/07:485/07:611/07:10/07:02:01:24/07:02:01:03/07:582Q/07:02:01:31/07:709/07:02:01:16/07:195</t>
  </si>
  <si>
    <t>C*07:639=C*07:02:01:01/07:02:98/07:05/07:02:01:05/07:396/07:747N/07:744/07:27:01/07:558:01:01/07:346/07:02:01:51/07:02:01:57/07:02:94/07:02:01:93/07:02:01:87/07:27:02/07:383/07:258/07:43:02/07:530/07:485/07:157/07:08/07:195/07:611/07:10/07:511/07:31:01/07:31:02/07:43:01=C*07:728/07:01:07/07:01:11/07:01:28/07:01:36/07:444/07:103/07:230/07:108:02/07:366/07:353/07:196/07:110/07:463/07:332/07:01:01:01/07:589/07:01:01:16/07:731/07:250/07:786/07:01:31/07:01:01:72/07:568/07:01:01:12/07:758/07:771/07:587/07:01:01:68/07:746N</t>
  </si>
  <si>
    <t>DQA1*01:01:01:05/01:01:01:01/01:01:01:02/01:01:01:03/01:01:01:06</t>
  </si>
  <si>
    <t>DQA1*05:05:01:01/05:05:01:02/05:05:01:04/05:05:01:07/05:05:01:09</t>
  </si>
  <si>
    <t>DQB1*03:01:01:03/03:01:01:19/03:01:41/03:297/03:01:01:14</t>
  </si>
  <si>
    <t>DPA1*01:03:01:16/01:03:08</t>
  </si>
  <si>
    <t>DPB1*03:01:01:01/03:01:01:02/938:01/03:01:01:03/03:01:01:05/03:01:01:06/03:01:01:08/03:01:01:09</t>
  </si>
  <si>
    <t>02:01:174</t>
  </si>
  <si>
    <t>02:01:43</t>
  </si>
  <si>
    <t>02:01:101</t>
  </si>
  <si>
    <t>02:01:102</t>
  </si>
  <si>
    <t>02:76:01</t>
  </si>
  <si>
    <t>02:236</t>
  </si>
  <si>
    <t>02:01:106</t>
  </si>
  <si>
    <t>02:270</t>
  </si>
  <si>
    <t>02:277</t>
  </si>
  <si>
    <t>02:276</t>
  </si>
  <si>
    <t>02:120</t>
  </si>
  <si>
    <t>02:06:09</t>
  </si>
  <si>
    <t>02:316</t>
  </si>
  <si>
    <t>02:243:01</t>
  </si>
  <si>
    <t>02:06:22</t>
  </si>
  <si>
    <t>02:01:01:22</t>
  </si>
  <si>
    <t>02:06:01:01</t>
  </si>
  <si>
    <t>02:01:01:34</t>
  </si>
  <si>
    <t>02:352</t>
  </si>
  <si>
    <t>02:06:01:03</t>
  </si>
  <si>
    <t>02:01:01:25</t>
  </si>
  <si>
    <t>02:574</t>
  </si>
  <si>
    <t>02:06:05</t>
  </si>
  <si>
    <t>02:01:01:23</t>
  </si>
  <si>
    <t>02:725</t>
  </si>
  <si>
    <t>02:556</t>
  </si>
  <si>
    <t>02:441</t>
  </si>
  <si>
    <t>02:06:01:02</t>
  </si>
  <si>
    <t>02:01:180</t>
  </si>
  <si>
    <t>23:01:01:04</t>
  </si>
  <si>
    <t>23:01:07</t>
  </si>
  <si>
    <t>23:32</t>
  </si>
  <si>
    <t>23:01:01:07</t>
  </si>
  <si>
    <t>23:01:01:16</t>
  </si>
  <si>
    <t>23:01:01:15</t>
  </si>
  <si>
    <t>23:01:05</t>
  </si>
  <si>
    <t>23:01:01:08</t>
  </si>
  <si>
    <t>23:91N</t>
  </si>
  <si>
    <t>23:58</t>
  </si>
  <si>
    <t>23:20</t>
  </si>
  <si>
    <t>23:07N</t>
  </si>
  <si>
    <t>49:58</t>
  </si>
  <si>
    <t>49:10</t>
  </si>
  <si>
    <t>49:24</t>
  </si>
  <si>
    <t>49:27</t>
  </si>
  <si>
    <t>49:01:01:09</t>
  </si>
  <si>
    <t>49:01:01:08</t>
  </si>
  <si>
    <t>49:47</t>
  </si>
  <si>
    <t>49:57</t>
  </si>
  <si>
    <t>49:43</t>
  </si>
  <si>
    <t>49:54</t>
  </si>
  <si>
    <t>49:30</t>
  </si>
  <si>
    <t>49:31</t>
  </si>
  <si>
    <t>49:38</t>
  </si>
  <si>
    <t>51:233</t>
  </si>
  <si>
    <t>51:01:16</t>
  </si>
  <si>
    <t>51:01:26</t>
  </si>
  <si>
    <t>51:01:27</t>
  </si>
  <si>
    <t>51:114</t>
  </si>
  <si>
    <t>51:158:01</t>
  </si>
  <si>
    <t>51:162</t>
  </si>
  <si>
    <t>51:56:01</t>
  </si>
  <si>
    <t>51:186</t>
  </si>
  <si>
    <t>51:46</t>
  </si>
  <si>
    <t>51:06:02</t>
  </si>
  <si>
    <t>51:124</t>
  </si>
  <si>
    <t>51:56:02</t>
  </si>
  <si>
    <t>51:156</t>
  </si>
  <si>
    <t>51:04:01</t>
  </si>
  <si>
    <t>51:04:02</t>
  </si>
  <si>
    <t>51:01:01:48</t>
  </si>
  <si>
    <t>51:213</t>
  </si>
  <si>
    <t>51:152</t>
  </si>
  <si>
    <t>51:01:01:49</t>
  </si>
  <si>
    <t>51:273N</t>
  </si>
  <si>
    <t>51:278</t>
  </si>
  <si>
    <t>51:65</t>
  </si>
  <si>
    <t>51:01:01:39</t>
  </si>
  <si>
    <t>51:64</t>
  </si>
  <si>
    <t>51:200</t>
  </si>
  <si>
    <t>51:210</t>
  </si>
  <si>
    <t>51:158:02</t>
  </si>
  <si>
    <t>51:01:01:30</t>
  </si>
  <si>
    <t>07:02:01:16</t>
  </si>
  <si>
    <t>07:02:01:24=C</t>
  </si>
  <si>
    <t>07:639=C</t>
  </si>
  <si>
    <t>01:01:01:06</t>
  </si>
  <si>
    <t>03:01:01:19</t>
  </si>
  <si>
    <t>03:01:01:14</t>
  </si>
  <si>
    <t>01:03:01:16</t>
  </si>
  <si>
    <t>938:01</t>
  </si>
  <si>
    <t>NGS 177 DG</t>
  </si>
  <si>
    <t>NGS 176 DG</t>
  </si>
  <si>
    <t>problème Wash solution</t>
  </si>
  <si>
    <t>pas de lecture</t>
  </si>
  <si>
    <t>NGS 178 DG</t>
  </si>
  <si>
    <t>NGS 179 DG</t>
  </si>
  <si>
    <t>DRB1*01:01:01:01/01:01:01:02/01:01:01:03</t>
  </si>
  <si>
    <t>DRB1*11:04:01:01</t>
  </si>
  <si>
    <t>DQB1*03:01:01:03/03:297/03:01:41/03:419</t>
  </si>
  <si>
    <t>DQB1*05:01:01:03/05:01:33/05:01:40/05:263/05:01:01:09/05:01:01:11</t>
  </si>
  <si>
    <t>DPA1*01:03:01:03/01:03:01:29</t>
  </si>
  <si>
    <t>DPB1*03:01:01:01/03:01:01:02/03:01:01:03/03:01:01:05/03:01:01:06/03:01:01:08/03:01:01:09/03:01:01:13</t>
  </si>
  <si>
    <t>11:04:01:01</t>
  </si>
  <si>
    <t>01:03:01:03/01:03:01:29</t>
  </si>
  <si>
    <t>OK, changement de nomenclature , référence incrémentée</t>
  </si>
  <si>
    <t>pb de réactif</t>
  </si>
  <si>
    <t xml:space="preserve"> pb de réactif</t>
  </si>
  <si>
    <t>03:419</t>
  </si>
  <si>
    <t>05:01:40</t>
  </si>
  <si>
    <t>05:263</t>
  </si>
  <si>
    <t>05:01:01:09</t>
  </si>
  <si>
    <t>05:01:01:11</t>
  </si>
  <si>
    <t>01:03:01:29</t>
  </si>
  <si>
    <t>03:01:01:13</t>
  </si>
  <si>
    <t xml:space="preserve">Si la macro n'est pas encore installée dans le ruban, référez-vous au tutoriel via ce lien : </t>
  </si>
  <si>
    <t>tuto_Excel</t>
  </si>
  <si>
    <t>NGS 180 SH</t>
  </si>
  <si>
    <t>DQB1*05:01:01:03/05:01:33/05:01:40/05:263/05:01:01:11/05:01:01:09</t>
  </si>
  <si>
    <t>DPB1*03:01:01:01/03:01:01:02/03:01:01:03/03:01:01:05/03:01:01:13/03:01:01:09/03:01:01:08/03:01:01:06</t>
  </si>
  <si>
    <t>NGS-180-SH</t>
  </si>
  <si>
    <t>NGS 181 SH</t>
  </si>
  <si>
    <t>DPB1*03:01:01:01/03:01:01:02/03:01:01:03/03:01:01:05/03:01:01:13/03:01:01:06/03:01:01:09/03:01:01:08</t>
  </si>
  <si>
    <t>NGS-181-SH</t>
  </si>
  <si>
    <t>NGS 182 FL</t>
  </si>
  <si>
    <t>DPB1*03:01:01:01/03:01:01:02/03:01:01:03/03:01:01:05/03:01:01:06/03:01:01:13/03:01:01:08/03:01:01:09</t>
  </si>
  <si>
    <t>NGS-182-FL</t>
  </si>
  <si>
    <t>NGS-183-FL</t>
  </si>
  <si>
    <t>NGS 183 TER FL</t>
  </si>
  <si>
    <t xml:space="preserve">, pas new (50/50 et HP), , </t>
  </si>
  <si>
    <t xml:space="preserve">, DQB1*03:01:01/03:01:41/03:297/03:419 =Rendre DQB1*03:01P DQB1*05:01:01:03/05:01:01:09/05:01:01:11/05:01:33/05:01:40/05:263 =Rendre DQB1*05:01P, , </t>
  </si>
  <si>
    <t>DPB1*03:01:01:01/03:01:01:02/03:01:01:03/03:01:01:05/03:01:01:06/03:01:01:08/03:01:01:13/03:01:01:09</t>
  </si>
  <si>
    <t>NGS 184 DG BIS</t>
  </si>
  <si>
    <t>DG BIS</t>
  </si>
  <si>
    <t>DPB1*03:01:01:01/03:01:01:02/03:01:01:03/03:01:01:05/03:01:01:06/03:01:01:13/03:01:01:09/03:01:01:08</t>
  </si>
  <si>
    <t>NGS 185 DG</t>
  </si>
  <si>
    <t xml:space="preserve">, A*23:01 pas new (HP), , </t>
  </si>
  <si>
    <t xml:space="preserve">, DQA1*01:01 et *05:05 pas new (HP), , </t>
  </si>
  <si>
    <t xml:space="preserve">, DQB1*03:01:01/03:01:41/03:297/03:419 =Rendre DQB1*03:01P  DQB1*05:01:01:03/05:01:01:09/05:01:01:11/05:01:33/05:01:40/05:263 =Rendre DQB1*05:01P, , </t>
  </si>
  <si>
    <t>DPB1*03:01:01:01/03:01:01:02/03:01:01:03/03:01:01:05/03:01:01:06/03:01:01:09/03:01:01:13/03:01:01:08</t>
  </si>
  <si>
    <t xml:space="preserve">, DPB1*03:01 et *11:01 pas new (HP), , </t>
  </si>
  <si>
    <t>NGS-185-DG</t>
  </si>
  <si>
    <t>NGS-186-JH</t>
  </si>
  <si>
    <t>NGS 186 SH</t>
  </si>
  <si>
    <t>NGS 187 JH</t>
  </si>
  <si>
    <t>NGS-187-JH</t>
  </si>
  <si>
    <t>NGS-188-SH</t>
  </si>
  <si>
    <t>NGS 188 SH</t>
  </si>
  <si>
    <t>NGS-189-JH</t>
  </si>
  <si>
    <t>NGS 189 JH</t>
  </si>
  <si>
    <r>
      <t>Puis dans l'onglet "</t>
    </r>
    <r>
      <rPr>
        <b/>
        <sz val="11"/>
        <color theme="1"/>
        <rFont val="Arial"/>
        <family val="2"/>
      </rPr>
      <t>Genotype Summary Table (.csv)</t>
    </r>
    <r>
      <rPr>
        <sz val="11"/>
        <color theme="1"/>
        <rFont val="Arial"/>
        <family val="2"/>
      </rPr>
      <t>"</t>
    </r>
  </si>
  <si>
    <r>
      <rPr>
        <b/>
        <sz val="11"/>
        <color theme="1"/>
        <rFont val="Arial"/>
        <family val="2"/>
      </rPr>
      <t xml:space="preserve">Sélectionnez </t>
    </r>
    <r>
      <rPr>
        <sz val="11"/>
        <color theme="1"/>
        <rFont val="Arial"/>
        <family val="2"/>
      </rPr>
      <t>la série et</t>
    </r>
    <r>
      <rPr>
        <b/>
        <sz val="11"/>
        <color theme="1"/>
        <rFont val="Arial"/>
        <family val="2"/>
      </rPr>
      <t xml:space="preserve"> exportez-la</t>
    </r>
    <r>
      <rPr>
        <sz val="11"/>
        <color theme="1"/>
        <rFont val="Arial"/>
        <family val="2"/>
      </rPr>
      <t>, 
comme par exemple dans le dossier L:/NGS/Série NGS 2021</t>
    </r>
  </si>
  <si>
    <r>
      <t xml:space="preserve">Vous pouvez à tout moment ajouter, supprimer ou éditer des lignes. La seule restriction étant de </t>
    </r>
    <r>
      <rPr>
        <b/>
        <sz val="11"/>
        <color theme="1"/>
        <rFont val="Arial"/>
        <family val="2"/>
      </rPr>
      <t>ne pas ajouter ou supprimer de colonnes</t>
    </r>
    <r>
      <rPr>
        <sz val="11"/>
        <color theme="1"/>
        <rFont val="Arial"/>
        <family val="2"/>
      </rPr>
      <t>.</t>
    </r>
  </si>
  <si>
    <t>&gt; Le tableur de données brutes a également été mis en forme, vous pouvez le modifier et/ou l'enregistrer où vous le souhaitez.</t>
  </si>
  <si>
    <r>
      <t xml:space="preserve">&gt; Appuyez sur le bouton "Statistiques typage témoin" pour générer un tableau de chaque allèle rencontré au court de toutes les séries avec leur fréquence d'apparition. Une couleur </t>
    </r>
    <r>
      <rPr>
        <b/>
        <sz val="11"/>
        <color theme="1"/>
        <rFont val="Arial"/>
        <family val="2"/>
      </rPr>
      <t>jaune</t>
    </r>
    <r>
      <rPr>
        <sz val="11"/>
        <color theme="1"/>
        <rFont val="Arial"/>
        <family val="2"/>
      </rPr>
      <t xml:space="preserve"> indique les allèles apparaissant dans plus de 20% des cas.</t>
    </r>
  </si>
  <si>
    <r>
      <t xml:space="preserve">1 ) Chargement d'un témoin positif et mise en forme du CSV : </t>
    </r>
    <r>
      <rPr>
        <b/>
        <sz val="11"/>
        <color theme="1"/>
        <rFont val="Arial"/>
        <family val="2"/>
      </rPr>
      <t>T pos</t>
    </r>
  </si>
  <si>
    <t>&gt; Une série de fenètres pop-up vous propose d'entrer chacune des valeurs du tableau. Si la même valeur vous est reproposée plusieurs fois, c'est que vous tentez d'entrer une valeur déjà enregistrée.</t>
  </si>
  <si>
    <t>&gt; La nouvelle série apparaît à la fin du tableau</t>
  </si>
  <si>
    <t>NGS-190-JH</t>
  </si>
  <si>
    <t>NGS 190 JH</t>
  </si>
  <si>
    <t>C*07:01:01:15=C*07:27:01</t>
  </si>
  <si>
    <t>C*07:02:01:03=C*07:639</t>
  </si>
  <si>
    <t>NGS-191-DG</t>
  </si>
  <si>
    <t>07:01:01:15=C</t>
  </si>
  <si>
    <t>07:02:01:03=C</t>
  </si>
  <si>
    <t>NGS 191 DG</t>
  </si>
  <si>
    <t>NGS 192 SH</t>
  </si>
  <si>
    <t>DPA1*01:03:01:03/01:03:01:18Q/01:03:01:21/01:03:01:29/01:03:08/01:45/01:14</t>
  </si>
  <si>
    <t>DPA1*02:01:01:01/01:03:03/02:01:06/02:01:07/02:01:11/02:01:12/02:03:02/02:21:01/02:08/02:36/02:01:01:15/02:03:01/02:19/02:01:01:06/02:11/02:09/02:31/02:32N</t>
  </si>
  <si>
    <t>NGS-192-SH</t>
  </si>
  <si>
    <t>NGS 194 JH</t>
  </si>
  <si>
    <t xml:space="preserve">, Un seul DRB3, , </t>
  </si>
  <si>
    <t>NGS-194-JH</t>
  </si>
  <si>
    <t>NGS-193-FL</t>
  </si>
  <si>
    <t>NGS 193 FL</t>
  </si>
  <si>
    <t>NGS-168-DG</t>
  </si>
  <si>
    <t>NGS-169-FL</t>
  </si>
  <si>
    <t>NGS-170-DG</t>
  </si>
  <si>
    <t>NGS-171-DG</t>
  </si>
  <si>
    <t>NGS-172-JH</t>
  </si>
  <si>
    <t>NGS-173-DG</t>
  </si>
  <si>
    <t>NGS-174-FL</t>
  </si>
  <si>
    <t>NGS-175-SH</t>
  </si>
  <si>
    <t>NGS-176-DG</t>
  </si>
  <si>
    <t>NGS-177-DG</t>
  </si>
  <si>
    <t>NGS-178-DG</t>
  </si>
  <si>
    <t>NGS-179-DG</t>
  </si>
  <si>
    <t>NGS-184-DG</t>
  </si>
  <si>
    <t>NGS-162-JH</t>
  </si>
  <si>
    <t>NGS-165-SH</t>
  </si>
  <si>
    <t>NGS-160-FL</t>
  </si>
  <si>
    <t>NGS-154-DG</t>
  </si>
  <si>
    <t>NGS-153-RC</t>
  </si>
  <si>
    <t>NGS-152-JH</t>
  </si>
  <si>
    <t>NGS-151-RC</t>
  </si>
  <si>
    <t>NGS-150-FL</t>
  </si>
  <si>
    <t>NGS-149-JH</t>
  </si>
  <si>
    <t>NGS-148-RC</t>
  </si>
  <si>
    <t>NGS-147-JH</t>
  </si>
  <si>
    <t>NGS-146-JH</t>
  </si>
  <si>
    <t>NGS-145-RC</t>
  </si>
  <si>
    <t>NGS-144-FL</t>
  </si>
  <si>
    <t>NGS-142-JH</t>
  </si>
  <si>
    <t>NGS-161-SH</t>
  </si>
  <si>
    <t>NGS-155/156-DG</t>
  </si>
  <si>
    <t>NGS-157-DG/JH</t>
  </si>
  <si>
    <t>NGS-163-FL</t>
  </si>
  <si>
    <t>NGS-164-JH</t>
  </si>
  <si>
    <t>NGS-166-JH</t>
  </si>
  <si>
    <t>NGS-167-JH</t>
  </si>
  <si>
    <t>NGS-143-SH</t>
  </si>
  <si>
    <t>NGS-141-RC</t>
  </si>
  <si>
    <t>NGS-134-JH</t>
  </si>
  <si>
    <t>NGS-140 (RC2)-RC</t>
  </si>
  <si>
    <t>Initiales manipulateurs.rices</t>
  </si>
  <si>
    <t>NGS-195-SH</t>
  </si>
  <si>
    <t>NGS 195 SH</t>
  </si>
  <si>
    <t>01:03:01:18Q</t>
  </si>
  <si>
    <t>01:03:01:21</t>
  </si>
  <si>
    <t>01:45</t>
  </si>
  <si>
    <t>01:03:03</t>
  </si>
  <si>
    <t>02:03:02</t>
  </si>
  <si>
    <t>02:21:01</t>
  </si>
  <si>
    <t>02:36</t>
  </si>
  <si>
    <t>02:01:01:15</t>
  </si>
  <si>
    <t>02:03:01</t>
  </si>
  <si>
    <t>02:19</t>
  </si>
  <si>
    <t>02:01:01:06</t>
  </si>
  <si>
    <t>02:11</t>
  </si>
  <si>
    <t>02:09</t>
  </si>
  <si>
    <t>02:31</t>
  </si>
  <si>
    <t>02:32N</t>
  </si>
  <si>
    <t>NGS-197-DG</t>
  </si>
  <si>
    <t>NGS 197 DG</t>
  </si>
  <si>
    <t>NGS 196 JHSS</t>
  </si>
  <si>
    <t>JHSS</t>
  </si>
  <si>
    <t>NGS-196-JH</t>
  </si>
  <si>
    <t>MR</t>
  </si>
  <si>
    <t>NGS 198 JH</t>
  </si>
  <si>
    <t>NGS-198-JH</t>
  </si>
  <si>
    <t>NGS-199-FL</t>
  </si>
  <si>
    <t>NGS 199 FL</t>
  </si>
  <si>
    <t>JH SH</t>
  </si>
  <si>
    <t>NGS 201 JH</t>
  </si>
  <si>
    <t>NGS-201-JH</t>
  </si>
  <si>
    <t>SS</t>
  </si>
  <si>
    <t>NGS-200-FL/SS</t>
  </si>
  <si>
    <t>NGS 203DGTER</t>
  </si>
  <si>
    <t>203DGTER</t>
  </si>
  <si>
    <t>NGS-203-DG</t>
  </si>
  <si>
    <t>NGS 202 SS</t>
  </si>
  <si>
    <t>DQA1*01:01:01:02/01:27/01:01:02:02/01:01:02:01</t>
  </si>
  <si>
    <t>DQA1*05:05:01:04/05:05:01:01/05:05:01:02/05:05:01:09/05:05:01:22/05:13/05:29Q</t>
  </si>
  <si>
    <t>DPA1*02:01:01:01/02:31</t>
  </si>
  <si>
    <t>NGS-202-SS</t>
  </si>
  <si>
    <t>NGS-204-JH</t>
  </si>
  <si>
    <t>NGS 204 JH</t>
  </si>
  <si>
    <t>NGS 205 DG</t>
  </si>
  <si>
    <t>NGS-205-DG</t>
  </si>
  <si>
    <t>panne S5 ne lisant plus les tags + pb à l'initialisation sur S5 courbe de calibration pas bonne réinitialisation le lendemain atin= lecture des tags + initialisation ok= passage sur le S5 le mardi fin de matinée</t>
  </si>
  <si>
    <t>NGS 206 SH</t>
  </si>
  <si>
    <t>NGS-206-SH</t>
  </si>
  <si>
    <t>NA</t>
  </si>
  <si>
    <t>Pas de tests fragments, deja vu au labo (tests fragments non présents dans le kir)</t>
  </si>
  <si>
    <t>NGS 207 SS</t>
  </si>
  <si>
    <t>NGS-207-SS</t>
  </si>
  <si>
    <t>NGS 208 SH</t>
  </si>
  <si>
    <t>NGS-208-SH</t>
  </si>
  <si>
    <t>NGS 209 FL</t>
  </si>
  <si>
    <t>NGS-209-FL</t>
  </si>
  <si>
    <t>NGS-210-SS</t>
  </si>
  <si>
    <t>NGS 210 SS</t>
  </si>
  <si>
    <t>NGS 211 SS</t>
  </si>
  <si>
    <t>NGS-211-SS</t>
  </si>
  <si>
    <t>NGS-212-SH</t>
  </si>
  <si>
    <t>NGS 212 SHBIS</t>
  </si>
  <si>
    <t>SHBIS</t>
  </si>
  <si>
    <t>NGS 213 SH</t>
  </si>
  <si>
    <t>01:27</t>
  </si>
  <si>
    <t>01:01:02:02</t>
  </si>
  <si>
    <t>01:01:02:01</t>
  </si>
  <si>
    <t>05:05:01:22</t>
  </si>
  <si>
    <t>05:29Q</t>
  </si>
  <si>
    <t>NGS214 FLTER</t>
  </si>
  <si>
    <t>NGS-214-FL</t>
  </si>
  <si>
    <t>215 FLbis</t>
  </si>
  <si>
    <t>FLbis</t>
  </si>
  <si>
    <t>NGS-215-FL</t>
  </si>
  <si>
    <t>analysis error sur CB 4. relance en manuel CB4 okmais CB7 et 14 toujours en Analysis error</t>
  </si>
  <si>
    <t>NGS-216-SH</t>
  </si>
  <si>
    <t>Quelques patients relancés dans une autre session NGS_216_SH la suite</t>
  </si>
  <si>
    <t>NGS 216 SH la suite</t>
  </si>
  <si>
    <t>DQB1*03:01:01:03/03:01:01:27/03:01:01:28/03:297/03:419</t>
  </si>
  <si>
    <t>DPB1*03:01:01:01/03:01:01:02/03:01:01:03/03:01:01:05/03:01:01:06/03:01:01:08/03:01:01:17/03:01:01:16/03:01:01:09/03:01:01:15/03:01:01:13</t>
  </si>
  <si>
    <t>NGS-217-SS</t>
  </si>
  <si>
    <t>NGS 217 SS</t>
  </si>
  <si>
    <t>NGS-218-DG</t>
  </si>
  <si>
    <t>DQB1*03:01:01:03/03:01:01:10/03:01:01:27/03:01:01:28/03:297/03:419</t>
  </si>
  <si>
    <t>DQB1*05:01:01:03/05:01:01:09/05:01:01:11/05:01:33/05:01:40/05:263</t>
  </si>
  <si>
    <t>DPB1*03:01:01:01/03:01:01:02/03:01:01:03/03:01:01:05/03:01:01:06/03:01:01:08/03:01:01:09/03:01:01:13/03:01:01:15/03:01:01:16/03:01:01:17</t>
  </si>
  <si>
    <t>changement de nomenclature (3.45) et changement de version</t>
  </si>
  <si>
    <t>NGS-220-SS</t>
  </si>
  <si>
    <t>NGS-219-JH</t>
  </si>
  <si>
    <t>DQB1*03:01:01:03/03:01:01:09/03:01:01:27/03:01:01:28/03:297/03:419</t>
  </si>
  <si>
    <t>220222 NGS 219 JH</t>
  </si>
  <si>
    <t>220217 NGS 220 SS</t>
  </si>
  <si>
    <t>220210 NGS 218 DG</t>
  </si>
  <si>
    <t xml:space="preserve"> 220225 NGS 221 JH</t>
  </si>
  <si>
    <t>OK nouvelle nomenclature</t>
  </si>
  <si>
    <t>NGS-221-JH</t>
  </si>
  <si>
    <t>NGS-222-SH</t>
  </si>
  <si>
    <t xml:space="preserve"> 220303 NGS 222 SH</t>
  </si>
  <si>
    <t>03:01:01:27</t>
  </si>
  <si>
    <t>03:01:01:28</t>
  </si>
  <si>
    <t>03:01:01:10</t>
  </si>
  <si>
    <t>03:01:01:17</t>
  </si>
  <si>
    <t>03:01:01:16</t>
  </si>
  <si>
    <t>03:01:01:15</t>
  </si>
  <si>
    <t xml:space="preserve"> 220310 NGS 223 SS</t>
  </si>
  <si>
    <t xml:space="preserve"> 220317 NGS 224 FL</t>
  </si>
  <si>
    <t>NGS-224-FL</t>
  </si>
  <si>
    <t>pb de pression dans cartouche S5 : obligation de redécongeler une K7 et réinitialiser le S5</t>
  </si>
  <si>
    <t>NGS-225-JH</t>
  </si>
  <si>
    <t xml:space="preserve"> 220324 NGS 225 JH</t>
  </si>
  <si>
    <t>NGS-213-SH</t>
  </si>
  <si>
    <t>NGS-223-SS</t>
  </si>
  <si>
    <t xml:space="preserve"> 220325 NGS 226 FL</t>
  </si>
  <si>
    <t>NGS-226-FL</t>
  </si>
  <si>
    <t>NGS-227-SS</t>
  </si>
  <si>
    <t>NGS-228-DG</t>
  </si>
  <si>
    <t xml:space="preserve"> 220407 NGS 228 DG</t>
  </si>
  <si>
    <t>NGS-229-SS</t>
  </si>
  <si>
    <t>NGS-230-SS</t>
  </si>
  <si>
    <t xml:space="preserve"> 220421 NGS 230 SS</t>
  </si>
  <si>
    <t>NGS-231-DG</t>
  </si>
  <si>
    <t xml:space="preserve"> 220428 NGS 231 DG</t>
  </si>
  <si>
    <t xml:space="preserve"> 220505 NGS 232 JH</t>
  </si>
  <si>
    <t>NGS-232-JH</t>
  </si>
  <si>
    <t>NGS-235-SH</t>
  </si>
  <si>
    <t xml:space="preserve"> 220516 NGS 233 FLSH</t>
  </si>
  <si>
    <t>FLSH</t>
  </si>
  <si>
    <t>NGS-233-FL</t>
  </si>
  <si>
    <t>NGS-236-FL</t>
  </si>
  <si>
    <t>NGS-237-DG</t>
  </si>
  <si>
    <t>T ADN FL ECHEC</t>
  </si>
  <si>
    <t xml:space="preserve"> 220527 NGS 234 FL</t>
  </si>
  <si>
    <t>A*02:01:01:01/02:01:01:07/02:01:01:42/02:01:01:51/02:01:01:173/02:01:01:198/02:01:02:02/02:01:09/02:01:31/02:01:120/02:01:123/02:01:124/02:01:127/02:01:128/02:01:140/02:01:153/02:01:171/02:01:174/02:01:175/02:01:176/02:01:177/02:06:01:01/02:06:01:02/02:20:01/02:20:02/02:53N/02:56:01/02:76:03/02:296:02/02:498</t>
  </si>
  <si>
    <t>B*49:01:01:01/49:01:01:08/49:02/49:21/49:70/50:01:01:01/50:01:01:02/50:01:01:04/50:01:01:08/50:01:05/50:01:18/50:52/50:62/50:67/50:73</t>
  </si>
  <si>
    <t>B*51:01:01:05/51:01:01:06/51:01:01:39/51:01:01:75/51:01:01:76</t>
  </si>
  <si>
    <t>C*07:01:01:01/07:01:01:12/07:01:01:16/07:01:01:23/07:01:01:26/07:01:01:28/07:01:01:30/07:01:01:53/07:01:01:99/07:01:01:100Q/07:01:07/07:01:31/07:01:82/07:24/07:70/07:250/07:421/07:488/07:514:01/07:526:01/07:526:02/07:550/07:639/07:649/07:650:01/07:713Q/07:726N/07:731/07:863N/07:920</t>
  </si>
  <si>
    <t>C*07:01:11/07:01:12/07:01:15/07:01:21/07:01:24/07:01:25/07:01:28/07:01:36/07:01:41/07:02:01:07/07:02:01:89/07:02:12/07:02:14/07:02:15/07:02:18/07:02:19/07:02:29/07:02:33/07:02:41/07:02:45/07:02:59/07:02:71/07:02:72/07:02:83/07:08/07:09/07:27:02/07:31:01/07:31:02/07:39</t>
  </si>
  <si>
    <t>DQA1*01:01:01:01/01:01:01:02/01:01:02:01/01:01:02:02</t>
  </si>
  <si>
    <t>DQA1*05:05:01:02/05:29Q</t>
  </si>
  <si>
    <t>DQB1*03:01:01:03/03:01:01:15/03:01:01:27/03:01:01:28/03:297/03:419/03:454</t>
  </si>
  <si>
    <t>DPA1*01:03:01:03/01:03:01:29/01:03:06/01:03:08/01:03:10/01:03:19/01:03:33/01:03:37/01:14/01:30/01:43/01:45/01:59/01:60/01:63/01:68</t>
  </si>
  <si>
    <t>NGS-234-FL</t>
  </si>
  <si>
    <t>NGS-238-FL</t>
  </si>
  <si>
    <t>NGS-239-SH</t>
  </si>
  <si>
    <t xml:space="preserve"> 220609 NGS 239 SH</t>
  </si>
  <si>
    <t>NGS-240-JH</t>
  </si>
  <si>
    <t>NGS-241-DG</t>
  </si>
  <si>
    <t xml:space="preserve"> 220616 NGS 241 DG</t>
  </si>
  <si>
    <t xml:space="preserve"> 220609 NGS 240 DVMO JH</t>
  </si>
  <si>
    <t xml:space="preserve"> 220622 NGS 242 DVMO SH</t>
  </si>
  <si>
    <t xml:space="preserve">, Unexpected linkage detected between C*07 and B*51 ok, , , , </t>
  </si>
  <si>
    <t xml:space="preserve">, DQB1*03:01:01:03/03:01:01:10/03:01:01:27/03:01:01:28/03:297/03:419 = Rendre DQB1*03:01P DQB1*05:01:01:03/05:01:33/05:01:40/05:237/05:263 =Rendre DQB1*05:01P, NEW, NEW, , </t>
  </si>
  <si>
    <t xml:space="preserve">, High Background position(s) present in an exon allele match vÃ©rifiÃ©e, , , , </t>
  </si>
  <si>
    <t>NGS-242-SH</t>
  </si>
  <si>
    <t>NGS-243-SS</t>
  </si>
  <si>
    <t xml:space="preserve"> 220623 NGS 243 SS</t>
  </si>
  <si>
    <t>NE PAS ANALYSER</t>
  </si>
  <si>
    <t>gg</t>
  </si>
  <si>
    <t xml:space="preserve"> 220630 NGS 244 SS</t>
  </si>
  <si>
    <t>NGS-244-SS</t>
  </si>
  <si>
    <t>Ambiguïté</t>
  </si>
  <si>
    <t>Rendu</t>
  </si>
  <si>
    <t>Commentaire Tech.</t>
  </si>
  <si>
    <t>Commentaire bio.</t>
  </si>
  <si>
    <t>DQB1*03:01:01:01/03:01:01:10/03:01:01:20/03:276N/03:01:41</t>
  </si>
  <si>
    <t>DQB1*03:01:01:02/03:01:41/03:276N</t>
  </si>
  <si>
    <t>DRB4*01:03:01:02N</t>
  </si>
  <si>
    <t>DPB1*13:01:01:02/13:01:01:04/13:01:01:07/107:01</t>
  </si>
  <si>
    <t>DQB1*03:01:01:01/03:01:01:10/03:01:01:20/03:01:43/03:276N/03:01:41</t>
  </si>
  <si>
    <t>DRB1*09:01:02:01/09:01:02:02/09:31</t>
  </si>
  <si>
    <t>DRB1*15:02:01:01/15:02:01:03/15:140/15:149</t>
  </si>
  <si>
    <t>DRB1*15:02:01:01/15:140/15:149</t>
  </si>
  <si>
    <t>DQB1*02:01:01:01/02:163N</t>
  </si>
  <si>
    <t>DQB1*02:02:01:01/02:02:01:04/02:02:06:02/02:156/02:163N</t>
  </si>
  <si>
    <t>DQB1*03:01:01:01/03:01:01:10/03:01:01:20/03:01:43/03:01:41/03:276N</t>
  </si>
  <si>
    <t>DQB1*05:01:01:01/05:237/05:01:33</t>
  </si>
  <si>
    <t>DQB1*02:02:01:01/02:02:06:02/02:163N/02:156/02:02:01:04</t>
  </si>
  <si>
    <t>DQB1*05:02:01:03/05:241</t>
  </si>
  <si>
    <t>DQB1*03:01:01:01/03:01:01:20/03:01:41/03:01:43/03:01:01:10/03:276N</t>
  </si>
  <si>
    <t>DQB1*03:01:01:01/03:01:01:20/03:01:41/03:01:43/03:276N/03:01:01:10</t>
  </si>
  <si>
    <t>DQB1*03:02:01:01/03:289</t>
  </si>
  <si>
    <t>DQB1*02:02:01:02/02:163N</t>
  </si>
  <si>
    <t>DPB1*13:01:01:02/13:01:01:04/107:01/13:01:01:07/13:01:01:10/13:01:01:09</t>
  </si>
  <si>
    <t>DQB1*03:01:01:05/03:01:41</t>
  </si>
  <si>
    <t>DQB1*02:02:01:01/02:02:01:04/02:02:06:02/02:156</t>
  </si>
  <si>
    <t>DQB1*06:01:01:01/06:01:15</t>
  </si>
  <si>
    <t>DQB1*06:03:01:03/06:03:40/06:03:01:05</t>
  </si>
  <si>
    <t>DQB1*03:02:01:01/03:289/03:416</t>
  </si>
  <si>
    <t>DQB1*06:03:01:03/06:03:01:05/06:03:40</t>
  </si>
  <si>
    <t>DQB1*03:01:01:20/03:01:41/03:01:01:01/03:01:43/03:276N/03:01:01:10</t>
  </si>
  <si>
    <t>DQB1*05:01:01:01/05:01:33/05:01:40/05:263/05:237</t>
  </si>
  <si>
    <t>DQB1*05:02:01:03/05:241/05:02:25</t>
  </si>
  <si>
    <t>DRB1*08:01:01/08:105</t>
  </si>
  <si>
    <t>DRB1*12:01:01:03/12:10</t>
  </si>
  <si>
    <t>DQB1*02:02:01:01/02:02:01:04/02:02:01:07/02:02:06:02/02:156</t>
  </si>
  <si>
    <t>DPB1*13:01:01:02/13:01:01:04/13:01:01:07/13:01:01:09/13:01:01:10/107:01</t>
  </si>
  <si>
    <t>DQB1*06:02:01:01/06:02:01:05/06:02:49</t>
  </si>
  <si>
    <t>DQB1*03:01:01:01/03:01:01:10/03:01:01:20/03:01:43/03:276N</t>
  </si>
  <si>
    <t>DRB1*16:02:01:02/16:02:01:03/16:02:01:05/16:64</t>
  </si>
  <si>
    <t>DQB1*03:02P</t>
  </si>
  <si>
    <t>DPB1*13:01P</t>
  </si>
  <si>
    <t>DRB1*09:01P</t>
  </si>
  <si>
    <t>DRB1*16:02P</t>
  </si>
  <si>
    <t>DRB1*15:02P</t>
  </si>
  <si>
    <t xml:space="preserve"> DQB1*02:01+ICOMT</t>
  </si>
  <si>
    <t xml:space="preserve"> DQB1*05:01P</t>
  </si>
  <si>
    <t xml:space="preserve"> DQB1*02:02 +ICOMT
</t>
  </si>
  <si>
    <t>DQB1*03:01 +ICOMT</t>
  </si>
  <si>
    <t>DQB1*02:02 +ICOMT</t>
  </si>
  <si>
    <t xml:space="preserve"> DQB1*03:01</t>
  </si>
  <si>
    <t xml:space="preserve">DQB1*03:01P </t>
  </si>
  <si>
    <t xml:space="preserve"> DQB1*06:01</t>
  </si>
  <si>
    <t>DQB1*06:03</t>
  </si>
  <si>
    <t xml:space="preserve"> DQB1*03:02P</t>
  </si>
  <si>
    <t>DQB1*05:01P</t>
  </si>
  <si>
    <t>DQB1*05:02P</t>
  </si>
  <si>
    <t xml:space="preserve"> DPB1*13:01P</t>
  </si>
  <si>
    <t xml:space="preserve"> DQB1*02:02+ICOMT</t>
  </si>
  <si>
    <t>DRB1*12:01P</t>
  </si>
  <si>
    <t xml:space="preserve"> DRB1*08:01P</t>
  </si>
  <si>
    <t>DRB4*01:03:01:02N ( saisir les 4 champs)</t>
  </si>
  <si>
    <t>DQB1*05:02:01:03/05:02:25/05:241</t>
  </si>
  <si>
    <t>DQB1*06:02</t>
  </si>
  <si>
    <t>DQB1*05:01:01:01/05:01:33/05:01:40/05:237/05:263</t>
  </si>
  <si>
    <t>DQB1*05:02:01:04/05:02:01:08/05:02:25/05:241</t>
  </si>
  <si>
    <t>4,45 DRB4*01:03:01:02N ( saisir les 4 champs)</t>
  </si>
  <si>
    <t>DQB1*03:01+ICOMT</t>
  </si>
  <si>
    <t>DPB1*05:01:01/1273:01/135:01</t>
  </si>
  <si>
    <t>DPB1*05:01P</t>
  </si>
  <si>
    <t xml:space="preserve">4,45  Ambiguité cis trans </t>
  </si>
  <si>
    <t xml:space="preserve"> 220707 NGS 245 FL</t>
  </si>
  <si>
    <t>NGS-245-FL</t>
  </si>
  <si>
    <t>exclusion des ambiguités DPA1*01:69 et DPA1*02:31</t>
  </si>
  <si>
    <t>220718 NGS 246 FL</t>
  </si>
  <si>
    <t>NGS-246-FL</t>
  </si>
  <si>
    <t xml:space="preserve"> 220721 NGS 247 JH</t>
  </si>
  <si>
    <t>NGS-247-JH</t>
  </si>
  <si>
    <t xml:space="preserve"> 220728 NGS 248 FL</t>
  </si>
  <si>
    <t>NGS-248-FL</t>
  </si>
  <si>
    <t>NGS-249-SS</t>
  </si>
  <si>
    <t xml:space="preserve"> 220803 NGS 249 SS</t>
  </si>
  <si>
    <t>NGS-250-SH</t>
  </si>
  <si>
    <t xml:space="preserve"> 220804 NGS 250 SH</t>
  </si>
  <si>
    <t xml:space="preserve"> 220808 NGS 251 SHFL</t>
  </si>
  <si>
    <t>SHFL</t>
  </si>
  <si>
    <t>NGS-251-SH</t>
  </si>
  <si>
    <t>NGS-252-DG</t>
  </si>
  <si>
    <t xml:space="preserve"> 220810 NGS 252 DG</t>
  </si>
  <si>
    <t>C*07:01:01:01/07:01:01:16=C*07:27:01</t>
  </si>
  <si>
    <t>NGS-253-SS</t>
  </si>
  <si>
    <t xml:space="preserve"> 220811 NGS 253 SS</t>
  </si>
  <si>
    <t>NGS-254-DG</t>
  </si>
  <si>
    <t xml:space="preserve"> 220818 NGS 254 DG</t>
  </si>
  <si>
    <t>NGS-255-DG</t>
  </si>
  <si>
    <t xml:space="preserve"> 220825 NGS 255 DG</t>
  </si>
  <si>
    <t xml:space="preserve"> 220901 NGS 256 FL</t>
  </si>
  <si>
    <t>NGS-256-DG</t>
  </si>
  <si>
    <t>NGS-257-FL</t>
  </si>
  <si>
    <t xml:space="preserve"> 220908 NGS 257 FL</t>
  </si>
  <si>
    <t>DPB1*05:01:01/135:01</t>
  </si>
  <si>
    <t xml:space="preserve"> 220915 NGS 258 SH</t>
  </si>
  <si>
    <t xml:space="preserve">, DQB1*03:01:01/03:454 = Rendre DQB1*03:01P  DQB1*05:01:01/05:01:33/05:01:40/05:263 = Rendre DQB1*05:01P, , , , </t>
  </si>
  <si>
    <t>NGS-258-SH</t>
  </si>
  <si>
    <t xml:space="preserve"> 220922 NGS 259 JH</t>
  </si>
  <si>
    <t>DPA1*01:03:01:03/01:03:01:29/01:17/01:37/01:38/01:60</t>
  </si>
  <si>
    <t>NGS-259-JH</t>
  </si>
  <si>
    <t>NGS-260-SS</t>
  </si>
  <si>
    <t xml:space="preserve"> 220929 NGS 260 SS</t>
  </si>
  <si>
    <t xml:space="preserve"> 221004 NGS 261 FL</t>
  </si>
  <si>
    <t>02:01:01:07</t>
  </si>
  <si>
    <t>02:01:01:42</t>
  </si>
  <si>
    <t>02:01:01:51</t>
  </si>
  <si>
    <t>02:01:01:173</t>
  </si>
  <si>
    <t>02:01:01:198</t>
  </si>
  <si>
    <t>02:01:02:02</t>
  </si>
  <si>
    <t>02:01:31</t>
  </si>
  <si>
    <t>02:01:120</t>
  </si>
  <si>
    <t>02:01:123</t>
  </si>
  <si>
    <t>02:01:124</t>
  </si>
  <si>
    <t>02:01:127</t>
  </si>
  <si>
    <t>02:01:128</t>
  </si>
  <si>
    <t>02:01:140</t>
  </si>
  <si>
    <t>02:01:153</t>
  </si>
  <si>
    <t>02:01:171</t>
  </si>
  <si>
    <t>02:01:175</t>
  </si>
  <si>
    <t>02:01:176</t>
  </si>
  <si>
    <t>02:01:177</t>
  </si>
  <si>
    <t>02:20:01</t>
  </si>
  <si>
    <t>02:20:02</t>
  </si>
  <si>
    <t>02:53N</t>
  </si>
  <si>
    <t>02:56:01</t>
  </si>
  <si>
    <t>02:76:03</t>
  </si>
  <si>
    <t>02:296:02</t>
  </si>
  <si>
    <t>02:498</t>
  </si>
  <si>
    <t>49:02</t>
  </si>
  <si>
    <t>49:21</t>
  </si>
  <si>
    <t>49:70</t>
  </si>
  <si>
    <t>50:01:01:01</t>
  </si>
  <si>
    <t>50:01:01:02</t>
  </si>
  <si>
    <t>50:01:01:04</t>
  </si>
  <si>
    <t>50:01:01:08</t>
  </si>
  <si>
    <t>50:01:05</t>
  </si>
  <si>
    <t>50:01:18</t>
  </si>
  <si>
    <t>50:52</t>
  </si>
  <si>
    <t>50:62</t>
  </si>
  <si>
    <t>50:67</t>
  </si>
  <si>
    <t>50:73</t>
  </si>
  <si>
    <t>51:01:01:75</t>
  </si>
  <si>
    <t>51:01:01:76</t>
  </si>
  <si>
    <t>07:01:01:12</t>
  </si>
  <si>
    <t>07:01:01:23</t>
  </si>
  <si>
    <t>07:01:01:26</t>
  </si>
  <si>
    <t>07:01:01:28</t>
  </si>
  <si>
    <t>07:01:01:30</t>
  </si>
  <si>
    <t>07:01:01:53</t>
  </si>
  <si>
    <t>07:01:01:99</t>
  </si>
  <si>
    <t>07:01:01:100Q</t>
  </si>
  <si>
    <t>07:01:07</t>
  </si>
  <si>
    <t>07:01:31</t>
  </si>
  <si>
    <t>07:01:82</t>
  </si>
  <si>
    <t>07:24</t>
  </si>
  <si>
    <t>07:70</t>
  </si>
  <si>
    <t>07:250</t>
  </si>
  <si>
    <t>07:421</t>
  </si>
  <si>
    <t>07:488</t>
  </si>
  <si>
    <t>07:514:01</t>
  </si>
  <si>
    <t>07:526:01</t>
  </si>
  <si>
    <t>07:526:02</t>
  </si>
  <si>
    <t>07:550</t>
  </si>
  <si>
    <t>07:639</t>
  </si>
  <si>
    <t>07:649</t>
  </si>
  <si>
    <t>07:650:01</t>
  </si>
  <si>
    <t>07:713Q</t>
  </si>
  <si>
    <t>07:726N</t>
  </si>
  <si>
    <t>07:731</t>
  </si>
  <si>
    <t>07:863N</t>
  </si>
  <si>
    <t>07:920</t>
  </si>
  <si>
    <t>07:01:11</t>
  </si>
  <si>
    <t>07:01:12</t>
  </si>
  <si>
    <t>07:01:15</t>
  </si>
  <si>
    <t>07:01:21</t>
  </si>
  <si>
    <t>07:01:24</t>
  </si>
  <si>
    <t>07:01:25</t>
  </si>
  <si>
    <t>07:01:28</t>
  </si>
  <si>
    <t>07:01:36</t>
  </si>
  <si>
    <t>07:01:41</t>
  </si>
  <si>
    <t>07:02:01:07</t>
  </si>
  <si>
    <t>07:02:12</t>
  </si>
  <si>
    <t>07:02:14</t>
  </si>
  <si>
    <t>07:02:15</t>
  </si>
  <si>
    <t>07:02:18</t>
  </si>
  <si>
    <t>07:02:19</t>
  </si>
  <si>
    <t>07:02:29</t>
  </si>
  <si>
    <t>07:02:33</t>
  </si>
  <si>
    <t>07:02:41</t>
  </si>
  <si>
    <t>07:02:45</t>
  </si>
  <si>
    <t>07:02:59</t>
  </si>
  <si>
    <t>07:02:71</t>
  </si>
  <si>
    <t>07:02:72</t>
  </si>
  <si>
    <t>07:02:83</t>
  </si>
  <si>
    <t>07:08</t>
  </si>
  <si>
    <t>07:09</t>
  </si>
  <si>
    <t>07:27:02</t>
  </si>
  <si>
    <t>07:31:01</t>
  </si>
  <si>
    <t>07:31:02</t>
  </si>
  <si>
    <t>07:39</t>
  </si>
  <si>
    <t>07:01:01:16=C</t>
  </si>
  <si>
    <t>03:454</t>
  </si>
  <si>
    <t>01:03:06</t>
  </si>
  <si>
    <t>01:03:10</t>
  </si>
  <si>
    <t>01:03:19</t>
  </si>
  <si>
    <t>01:03:33</t>
  </si>
  <si>
    <t>01:03:37</t>
  </si>
  <si>
    <t>01:30</t>
  </si>
  <si>
    <t>01:43</t>
  </si>
  <si>
    <t>01:59</t>
  </si>
  <si>
    <t>01:60</t>
  </si>
  <si>
    <t>01:63</t>
  </si>
  <si>
    <t>01:68</t>
  </si>
  <si>
    <t>01:37</t>
  </si>
  <si>
    <t>01:38</t>
  </si>
  <si>
    <t>NGS-261-FL</t>
  </si>
  <si>
    <t>NGS-262-FL</t>
  </si>
  <si>
    <t xml:space="preserve"> 221014 NGS 262 FL</t>
  </si>
  <si>
    <t>DQB1*03:01:01:03/03:01:01:27/03:01:01:28/03:276N/03:297/03:419</t>
  </si>
  <si>
    <t>NGS-263-DG</t>
  </si>
  <si>
    <t xml:space="preserve"> 221020 NGS 263 DG</t>
  </si>
  <si>
    <t>FL DG</t>
  </si>
  <si>
    <t>NGS-264-FL</t>
  </si>
  <si>
    <t xml:space="preserve"> 221025 NGS 264 FL</t>
  </si>
  <si>
    <t xml:space="preserve">FL DG </t>
  </si>
  <si>
    <t xml:space="preserve"> 221027 NGS 265 FL</t>
  </si>
  <si>
    <t>NGS-265-FL</t>
  </si>
  <si>
    <t>.</t>
  </si>
  <si>
    <t>NGS-266-SH</t>
  </si>
  <si>
    <t xml:space="preserve"> 221103 NGS 266 SH</t>
  </si>
  <si>
    <t>DQB1*03:01:01:03/03:01:01:27/03:01:01:28/03:276N/03:297/03:419/03:454</t>
  </si>
  <si>
    <t>NGS-267-JH</t>
  </si>
  <si>
    <t xml:space="preserve"> 221109 NGS 267 JH</t>
  </si>
  <si>
    <t>NGS-268-FL</t>
  </si>
  <si>
    <t>NGS-271-DG</t>
  </si>
  <si>
    <t>SH DG</t>
  </si>
  <si>
    <t>4,45 TV3 rendre DQB1*03:01P  car
DQB1*03:276N exclu</t>
  </si>
  <si>
    <t>DQB1*05:02:01:01/05:02:01:09/05:02:25/05:241</t>
  </si>
  <si>
    <t>45 TSV3 rendre  DQB1*05:02P</t>
  </si>
  <si>
    <t>DQB1*02:02:01:01/02:02:01:04/02:02:01:06/02:02:01:07/02:02:06:02/02:156</t>
  </si>
  <si>
    <t>4,5 TV3  DQB1*02:02+ICOMT</t>
  </si>
  <si>
    <t>DQB1*06:03:01:01/06:03:01:02/06:03:01:07/06:03:01:08/06:03:40</t>
  </si>
  <si>
    <t>4,5 TV3  RENDRE DQB1*06:03</t>
  </si>
  <si>
    <t>DQA1*02:01:01:02/02:14</t>
  </si>
  <si>
    <t>4,5 TV3  RENDRE DQA1*02:01P</t>
  </si>
  <si>
    <t>DQB1*02:02+ICOMT</t>
  </si>
  <si>
    <t>DQA1*02:01P</t>
  </si>
  <si>
    <t>NGS-269-FL</t>
  </si>
  <si>
    <t xml:space="preserve"> 221118 NGS 269 FL2</t>
  </si>
  <si>
    <t>FL2</t>
  </si>
  <si>
    <t xml:space="preserve"> 221117 NGS 271 DG</t>
  </si>
  <si>
    <t>NGS-270-FL</t>
  </si>
  <si>
    <t xml:space="preserve"> 221120 NGS 270 FL</t>
  </si>
  <si>
    <t>NGS-272-SH</t>
  </si>
  <si>
    <t xml:space="preserve"> 221121 NGS 272 SH</t>
  </si>
  <si>
    <t>NGS-273-DG</t>
  </si>
  <si>
    <t xml:space="preserve"> 221125 NGS 273 DG</t>
  </si>
  <si>
    <t xml:space="preserve"> 221202 NGS 274 SH</t>
  </si>
  <si>
    <t>NGS-274-FL</t>
  </si>
  <si>
    <t>NGS-275-SH</t>
  </si>
  <si>
    <t xml:space="preserve"> 221208 NGS 275 SH</t>
  </si>
  <si>
    <t xml:space="preserve"> 221216 NGS 276 FL</t>
  </si>
  <si>
    <t>DRB1*01:01:01:01/01:01:01:02/01:01:01:03/01:01:01:05/01:01:01:08/01:01:01:09/01:01:01:10/01:01:01:14/01:01:41</t>
  </si>
  <si>
    <t>DRB1*11:04:01:03</t>
  </si>
  <si>
    <t>DQA1*05:05:01:32</t>
  </si>
  <si>
    <t>DQB1*03:01:01:03/03:01:01:27/03:01:01:28/03:276N/03:297/03:419/03:483</t>
  </si>
  <si>
    <t>DQB1*05:01:01:03/05:01:01:09/05:01:01:11/05:01:01:15/05:01:33/05:01:40/05:263</t>
  </si>
  <si>
    <t>DPB1*03:01:01:01/03:01:01:02/03:01:01:03/03:01:01:05/03:01:01:06/03:01:01:08/03:01:01:09/03:01:01:13/03:01:01:15/03:01:01:16/03:01:01:17/03:01:01:18/03:01:01:22/03:01:01:23/03:01:01:24</t>
  </si>
  <si>
    <t>NGS-276-FL</t>
  </si>
  <si>
    <t>NGS-277-DG</t>
  </si>
  <si>
    <t>221226 NGS 277 2</t>
  </si>
  <si>
    <t xml:space="preserve">, rendre DRB1*01:01, , , , </t>
  </si>
  <si>
    <t xml:space="preserve">, rendre DQB1*03:01P. DQB1*03:276N exclu rendre DQB1*05:01P, NEW, , , </t>
  </si>
  <si>
    <t>DQB1*05:02:01:01/05:02:01:09/05:02:01:10/05:02:25/05:241</t>
  </si>
  <si>
    <t>4,59 tsv3  DQB1*05:02P</t>
  </si>
  <si>
    <t>DPB1*04:01:01:02/04:01:01:57/04:01:01:96/1321:01/1322:01</t>
  </si>
  <si>
    <t>4,59 tsv3  DPB1*04:01P</t>
  </si>
  <si>
    <t>DRB1*15:01:01:03/15:01:01:07/15:204</t>
  </si>
  <si>
    <t>4,59 tsv3  DRB1*15:01P</t>
  </si>
  <si>
    <t>DRB5*01:01:01:01/01:126</t>
  </si>
  <si>
    <t>4,59 tsv3  DRB5*01:01P</t>
  </si>
  <si>
    <t>DQB1*03:01:01:42/03:276N/03:483</t>
  </si>
  <si>
    <t>4,59 tsv3   Rendre DQB1*03:01P sans ambiguïtés 03:276N exclue</t>
  </si>
  <si>
    <t>DPB1*04:02:01:02/04:02:01:05/04:02:01:10/04:02:01:17/04:02:01:18/04:02:01:25/04:02:01:26/1346:01=DPB1*126:01:01:01/126:01:01:02/126:01:01:03</t>
  </si>
  <si>
    <t>4,59 tsv3  DPB1*04:02P</t>
  </si>
  <si>
    <t>DPB1*02:01:02:08/1315:01</t>
  </si>
  <si>
    <t>4,59 tsv3 DPB1*02:01P</t>
  </si>
  <si>
    <t>DPB1*02:01:02:04/02:01:02:15/02:01:02:21/02:01:02:27/02:01:02:42/02:01:02:55/02:01:02:61/1315:01</t>
  </si>
  <si>
    <t>DPB1*02:01:02:01/02:01:02:07/02:01:02:30/02:01:02:31/02:01:02:35/02:01:02:51/02:01:02:57/02:01:02:62/02:01:02:67/02:01:02:68/02:01:02:69/1315:01</t>
  </si>
  <si>
    <t>DPB1*04:01:01:01/04:01:01:29/04:01:01:30/04:01:01:37/04:01:01:38/04:01:01:43/04:01:01:46/04:01:01:52/04:01:01:63/04:01:01:64/04:01:01:71/04:01:01:77/04:01:01:79/04:01:01:80/04:01:01:81/04:01:01:82/04:01:01:84/04:01:01:85/04:01:01:86/04:01:01:89/04:01:01:91/04:01:01:94/04:01:01:98/1321:01/1322:01</t>
  </si>
  <si>
    <t>4,59 tsv3 DPB1*04:01P</t>
  </si>
  <si>
    <t>DPB1*02:01:02:10/02:01:02:34/1315:01</t>
  </si>
  <si>
    <t>4,59 tsv3 DPB1*02:01</t>
  </si>
  <si>
    <t>4,59 tsv3DPB1*04:01P</t>
  </si>
  <si>
    <t>DPB1*04:01:01:03/04:01:01:13/04:01:01:55/04:01:01:56/04:01:01:58/1321:01/1322:01</t>
  </si>
  <si>
    <t>DPB1*04:02:01:02/04:02:01:05/04:02:01:10/04:02:01:17/04:02:01:18/04:02:01:25/04:02:01:26/1346:01</t>
  </si>
  <si>
    <t>4,59 tsv3 DPB1*04:02P</t>
  </si>
  <si>
    <t>4,59 tsv3 Rendre DQB1*03:01P. DQB1*03:276N exclu</t>
  </si>
  <si>
    <t>DQB1*02:02:01:01/02:02:01:04/02:02:01:07/02:02:01:10/02:02:06:02/02:156</t>
  </si>
  <si>
    <t>4,59 tsv3 Rendre DQB1*02:02 avec ambiguïté</t>
  </si>
  <si>
    <t>DQB1*02:01:01:01/02:01:01:07/02:01:01:14/02:163N/02:198/02:202</t>
  </si>
  <si>
    <t>4,59 tsv3Rendre DQB1*02:01 avec ambiguïté</t>
  </si>
  <si>
    <t>DQB1*03:01:01:05/03:276N/03:483</t>
  </si>
  <si>
    <t>4,59 tsv3 Rendre DQB1*03:01P sans ambiguïté DQB1*03:276N exclu</t>
  </si>
  <si>
    <t>DQB1*03:01:01:02/03:276N/03:483</t>
  </si>
  <si>
    <t>DQB1*03:01:01:19/03:276N/03:483</t>
  </si>
  <si>
    <t>DQB1*03:01:01:01/03:01:01:10/03:01:01:20/03:01:01:34/03:01:01:41/03:01:43/03:01:55/03:276N/03:483</t>
  </si>
  <si>
    <t xml:space="preserve"> 4,59 tsv3Rendre DQB1*03:01P sans ambiguïté DQB1*03:276N exclu</t>
  </si>
  <si>
    <t>4,59 tsv3 DQB1*05:01P</t>
  </si>
  <si>
    <t>DQB1*03:02:01:01/03:289/03:416/03:484/03:493</t>
  </si>
  <si>
    <t>4,59 tsv3 DQB1*03:02P</t>
  </si>
  <si>
    <t>4,59 tsv3 DQB1*05:02P</t>
  </si>
  <si>
    <t>DQB1*05:01:01:05/05:01:33/05:01:40/05:263</t>
  </si>
  <si>
    <t>DQB1*06:02:01:01/06:02:01:05/06:02:01:15/06:02:01:16/06:02:01:20/06:02:49/06:416Q</t>
  </si>
  <si>
    <t>4,59 tsv3 DQB1*06:02P</t>
  </si>
  <si>
    <t>DQB1*06:02:01:01/06:02:01:05/06:02:01:08/06:02:01:15/06:02:01:16/06:02:01:20/06:02:49/06:416Q</t>
  </si>
  <si>
    <t>DRB1*15:01:01:03/15:01:01:07/15:01:01:11/15:01:01:21/15:204</t>
  </si>
  <si>
    <t>4,59 tsv3 DRB1*15:01P</t>
  </si>
  <si>
    <t>DRB1*08:01:01:01/08:01:01:02/08:105</t>
  </si>
  <si>
    <t>4,59 tsv3 DRB1*08:01P</t>
  </si>
  <si>
    <t>DRB1*15:01:01:01/15:01:01:09/15:01:01:10/15:01:01:14/15:01:01:18/15:204</t>
  </si>
  <si>
    <t>DRB1*14:54:01:14/14:243</t>
  </si>
  <si>
    <t xml:space="preserve"> 4,59 tsv3 RENDRE DRB1*14:54+ICOMT</t>
  </si>
  <si>
    <t>DRB1*12:01:01:03/12:01:01:09/12:01:01:11/12:10</t>
  </si>
  <si>
    <t>4,59 tsv3 DRB1*12:01P</t>
  </si>
  <si>
    <t>DRB1*09:01:02:01/09:01:02:02/09:01:02:03/09:01:02:04/09:01:02:05/09:31:02</t>
  </si>
  <si>
    <t>4,59 tsv3 DRB1*09:01P</t>
  </si>
  <si>
    <t>DRB4*01:01:01:01/01:156</t>
  </si>
  <si>
    <t>4,59 tsv3 DRB4*01:01P</t>
  </si>
  <si>
    <t>DPB1*04:01P</t>
  </si>
  <si>
    <t xml:space="preserve"> DRB1*15:01P</t>
  </si>
  <si>
    <t xml:space="preserve"> DRB5*01:01P</t>
  </si>
  <si>
    <t xml:space="preserve"> DQB1*03:01P</t>
  </si>
  <si>
    <t>DPB1*04:02P</t>
  </si>
  <si>
    <t xml:space="preserve"> DPB1*02:01P</t>
  </si>
  <si>
    <t>DPB1*02:01P</t>
  </si>
  <si>
    <t xml:space="preserve"> DPB1*04:01P</t>
  </si>
  <si>
    <t xml:space="preserve"> DPB1*02:01</t>
  </si>
  <si>
    <t xml:space="preserve"> DQB1*02:01 + ICOMT</t>
  </si>
  <si>
    <t xml:space="preserve"> DQB1*03:01P </t>
  </si>
  <si>
    <t>Rendre DQB1*03:01P</t>
  </si>
  <si>
    <t>DQB1*06:02P</t>
  </si>
  <si>
    <t>DRB1*15:01P</t>
  </si>
  <si>
    <t>DRB1*08:01P</t>
  </si>
  <si>
    <t xml:space="preserve"> DRB1*14:54+ICOMT</t>
  </si>
  <si>
    <t>DRB4*01:01P</t>
  </si>
  <si>
    <t xml:space="preserve"> 221229 NGS 278 FL</t>
  </si>
  <si>
    <t>DQB1*1 pas NEW&gt;&gt;&gt; HP en position intronique en position I2 4433</t>
  </si>
  <si>
    <t xml:space="preserve"> 221116 NGS 268 FL</t>
  </si>
  <si>
    <t xml:space="preserve"> 230106 NGS 279 FL</t>
  </si>
  <si>
    <t>NGS-278-DG</t>
  </si>
  <si>
    <t>NGS-279-FL</t>
  </si>
  <si>
    <t>01:01:01:08</t>
  </si>
  <si>
    <t>01:01:01:09</t>
  </si>
  <si>
    <t>01:01:01:10</t>
  </si>
  <si>
    <t>01:01:01:14</t>
  </si>
  <si>
    <t>01:01:41</t>
  </si>
  <si>
    <t>11:04:01:03</t>
  </si>
  <si>
    <t>05:05:01:32</t>
  </si>
  <si>
    <t>03:483</t>
  </si>
  <si>
    <t>05:01:01:15</t>
  </si>
  <si>
    <t>03:01:01:18</t>
  </si>
  <si>
    <t>03:01:01:22</t>
  </si>
  <si>
    <t>03:01:01:23</t>
  </si>
  <si>
    <t>03:01:01:24</t>
  </si>
  <si>
    <t>NGS-280-FL</t>
  </si>
  <si>
    <t xml:space="preserve"> 230112 NGS 280 FL2</t>
  </si>
  <si>
    <t>C*07:01:01:10/07:01:01:20/07:01:01:22/07:01:01:32/07:01:01:33/07:01:01:34/07:01:01:36/07:01:01:37/07:01:01:38/07:01:01:40/07:01:01:41/07:01:01:42/07:01:01:43/07:01:01:44/07:01:01:45/07:01:01:46/07:01:01:47/07:01:01:48/07:01:01:49/07:01:01:51/07:01:01:52/07:01:01:54/07:01:01:55/07:01:01:56/07:01:01:57/07:01:01:58/07:01:01:59/07:01:01:60/07:01:01:61/07:01:01:62/07:01:01:64/07:01:01:65/07:01:01:66/07:01:01:69/07:01:01:70/07:01:01:71/07:01:01:72/07:01:01:74/07:01:01:77/07:01:01:78/07:01:01:79/07:01:01:85/07:01:01:89/07:01:01:90/07:01:01:94/07:01:01:95/07:01:01:96/07:01:01:97/07:01:01:98/07:01:01:102/07:01:01:103/07:01:01:104/07:01:01:105/07:01:01:106/07:01:01:107/07:01:01:108/07:01:01:109/07:01:01:110/07:01:01:111/07:01:01:112/07:01:01:113/07:01:01:114/07:01:01:115/07:01:01:116/07:01:01:118/07:01:01:119/07:01:01:120/07:01:01:121/07:01:01:123/07:01:01:126/07:01:01:128</t>
  </si>
  <si>
    <t>NGS-282-DG</t>
  </si>
  <si>
    <t xml:space="preserve"> 230119 NGS 282 DG</t>
  </si>
  <si>
    <t>NGS-283-SH</t>
  </si>
  <si>
    <t xml:space="preserve"> 230126 NGS 283 SH</t>
  </si>
  <si>
    <t>NGS-281-SH</t>
  </si>
  <si>
    <t xml:space="preserve"> 230130 NGS 281 JH SH</t>
  </si>
  <si>
    <t>NGS-284-SS</t>
  </si>
  <si>
    <t xml:space="preserve"> 230202 NGS 284 SS</t>
  </si>
  <si>
    <t xml:space="preserve"> 230207 NGS 286 JH FL</t>
  </si>
  <si>
    <t>NGS-286-SS+FL+JH</t>
  </si>
  <si>
    <t>NGS-285-SH</t>
  </si>
  <si>
    <t>pb initialisation S5 (wash bottle) + demagnétisation partielle de la puce</t>
  </si>
  <si>
    <t xml:space="preserve"> 230209 NGS 285 SH</t>
  </si>
  <si>
    <t>A*02:01:01:01/02:01:01:05/02:01:01:06/02:01:01:08/02:01:01:28/02:01:01:31/02:01:01:38/02:01:01:45/02:01:01:48/02:01:01:54/02:01:01:55/02:01:01:137/02:01:01:147/02:01:01:148/02:01:01:159/02:01:01:174/02:01:01:205/02:01:11/02:01:143/02:01:154/02:01:201/02:01:203/02:01:206/02:09:01:01/02:481/02:744/02:786/02:983/02:987/02:1040</t>
  </si>
  <si>
    <t>A*23:01:01:01/23:01:01:03/23:01:01:05/23:01:01:06/23:01:01:07/23:01:01:14/23:01:01:17/23:01:01:19/23:01:01:30/23:01:19/23:01:24/23:01:25/23:01:27/23:01:28/23:01:31/23:17:01:01/23:17:01:02/23:17:01:03/23:17:01:04/23:17:02/23:18/23:85/23:86/23:88/23:92/23:93/23:94/23:115/23:121/23:123</t>
  </si>
  <si>
    <t>B*49:01:01:01/49:01:01:04/49:01:01:05/49:01:01:10/49:01:04/49:01:13/49:01:15/49:01:16/49:01:23/49:49/49:64/49:66</t>
  </si>
  <si>
    <t>B*51:01:01:01/51:01:01:04/51:01:01:05/51:01:01:06/51:01:01:09/51:01:01:10/51:01:01:11/51:01:01:13/51:01:01:23/51:01:01:24/51:01:01:26/51:01:01:31/51:01:01:32/51:01:01:34/51:01:01:35/51:01:01:41/51:01:01:53/51:01:01:76/51:01:01:80/51:01:01:81/51:01:01:83/51:01:01:84/51:01:01:105/51:01:05/51:01:07/51:01:55/51:01:64/51:01:89/51:193:01/51:336</t>
  </si>
  <si>
    <t>C*07:01:01:01/07:01:01:09/07:01:01:12/07:01:01:16/07:01:01:17/07:01:01:22/07:01:01:23/07:01:01:26/07:01:01:28/07:01:01:30/07:01:01:53/07:01:01:68/07:01:01:71/07:01:01:72/07:01:01:79/07:01:01:94/07:01:01:95/07:01:01:96/07:01:01:97/07:01:01:99/07:01:01:100Q/07:01:01:125/07:01:01:127Q/07:01:31/07:488/07:726N/07:734/07:920/07:943/07:1022=C*07:27:01</t>
  </si>
  <si>
    <t>C*07:02:01:37/07:02:01:89/07:02:21/07:02:23/07:02:141/07:50/07:159/07:160/07:167/07:245/07:350N/07:566=C*07:639</t>
  </si>
  <si>
    <t>DRB1*01:01:01:01/01:01:01:02/01:01:01:03/01:01:01:04/01:01:01:05/01:01:01:06/01:01:01:07/01:01:01:08/01:01:01:09/01:01:01:10/01:01:01:11/01:01:01:14/01:01:02/01:01:07/01:01:34/01:01:38/01:01:40/01:02:13/01:03:01:01/01:03:01:02/01:07/01:91Q/01:112/01:117/01:130/01:131N/01:132/01:133/01:134/01:135=DRB1*01:01:01:01/01:01:01:02/01:01:01:03/01:01:01:04/01:01:01:05/01:01:01:06/01:01:01:07/01:01:01:08/01:01:01:09/01:01:01:10/01:01:01:11/01:01:01:14/01:01:02/01:01:07/01:01:34/01:01:38/01:01:40/01:02:13/01:03:01:01/01:03:01:02/01:07/01:91Q/01:112/01:117/01:130/01:131N/01:132/01:133/01:134/01:135=DRB1*01:01:01:01/01:01:01:02/01:01:01:03/01:01:01:04/01:01:01:05/01:01:01:06/01:01:01:07/01:01:01:08/01:01:01:09/01:01:01:10/01:01:01:11/01:01:01:14/01:01:02/01:01:07/01:01:34/01:01:38/01:01:40/01:02:13/01:03:01:01/01:03:01:02/01:07/01:91Q/01:112/01:117/01:130/01:131N/01:132/01:133/01:134/01:135</t>
  </si>
  <si>
    <t>DRB1*03:02:01:01/03:02:01:02/11:01:01:01/11:01:01:03/11:01:01:04/11:01:01:05/11:01:01:07/11:01:01:08/11:01:01:09/11:01:02:01/11:01:02:02/11:01:02:03/11:01:03/11:01:08/11:02:01:01/11:02:01:02/11:02:01:03/11:03:01/11:04:01:01/11:04:01:02/11:04:01:03/11:04:01:04/11:04:01:05/11:04:02/11:04:15/11:06:01/11:08:01/11:09:01:01/11:09:01:02/11:11:01=DRB1*03:02:01:01/03:02:01:02/11:01:01:01/11:01:01:03/11:01:01:04/11:01:01:05/11:01:01:07/11:01:01:08/11:01:01:09/11:01:02:01/11:01:02:02/11:01:02:03/11:01:03/11:01:08/11:02:01:01/11:02:01:02/11:02:01:03/11:03:01/11:04:01:01/11:04:01:02/11:04:01:03/11:04:01:04/11:04:01:05/11:04:02/11:04:15/11:06:01/11:08:01/11:09:01:01/11:09:01:02/11:11:01=DRB1*01:01:01:01/01:01:01:02/01:01:01:03/01:01:01:04/01:01:01:05/01:01:01:06/01:01:01:07/01:01:01:08/01:01:01:09/01:01:01:10/01:01:01:11/01:01:01:14/01:01:02/01:01:07/01:01:34/01:01:38/01:01:40/01:02:13/01:03:01:01/01:03:01:02/01:07/01:91Q/01:112/01:117/01:130/01:131N/01:132/01:133/01:134/01:135</t>
  </si>
  <si>
    <t>DRB3*01:01:02:02/01:01:10/01:01:13/01:01:15/01:12/01:104/02:01/02:02:01:01/02:02:01:02/02:02:01:03/02:02:01:04/02:02:01:05/02:02:01:10/02:02:01:11/02:02:01:12/02:02:01:13/02:02:01:14/02:02:01:15/02:02:01:16/02:02:01:17/02:02:14/02:02:20/02:02:31/02:10/02:11/02:22:01/02:24/02:71/02:178/02:183</t>
  </si>
  <si>
    <t>DQB1*03:01:01:02/03:01:01:03/03:01:01:14/03:01:01:16/03:01:01:18/03:01:01:21N/03:01:01:26/03:01:01:27/03:01:01:28/03:01:01:29/03:01:01:33/03:01:01:36/03:01:01:37/03:01:01:39/03:01:01:40/03:01:04:01/03:01:04:02/03:01:09/03:01:35/03:01:36/03:01:47/03:01:50/03:01:51/03:01:54/03:09/03:19:01:01/03:19:01:02Q/03:21/03:191/03:196</t>
  </si>
  <si>
    <t>DQB1*03:226/04:28/05:01:01:03/05:01:02/05:01:03/05:01:04/05:01:06/05:01:07/05:01:08/05:01:09/05:01:10/05:01:12/05:01:13/05:01:14/05:01:15/05:01:17/05:01:18/05:01:19/05:01:20/05:01:21/05:01:25/05:01:30/05:01:31/05:01:32/05:01:33/05:01:34/05:01:36/05:01:40/05:01:42/05:03:01:03</t>
  </si>
  <si>
    <t>DPB1*03:01:01:01/03:01:01:02/03:01:01:03/03:01:01:04/03:01:01:05/03:01:01:06/03:01:01:08/03:01:01:09/03:01:01:13/03:01:01:15/03:01:01:16/03:01:01:17/03:01:01:18/03:01:01:20/03:01:01:21/03:01:01:22/03:01:01:23/03:01:01:24/03:01:10/03:01:11/03:01:12/03:01:15/03:01:17/669:01/675:01/676:01/704:01/706:01/948:01/950:01N</t>
  </si>
  <si>
    <t>DPB1*11:01:01:01/11:01:01:02/649:01/672:01/707:01/732:01N/907:01:02/937:01/1063:01</t>
  </si>
  <si>
    <t>02:01:01:05</t>
  </si>
  <si>
    <t>02:01:01:08</t>
  </si>
  <si>
    <t>02:01:01:28</t>
  </si>
  <si>
    <t>02:01:01:31</t>
  </si>
  <si>
    <t>02:01:01:38</t>
  </si>
  <si>
    <t>02:01:01:45</t>
  </si>
  <si>
    <t>02:01:01:48</t>
  </si>
  <si>
    <t>02:01:01:54</t>
  </si>
  <si>
    <t>02:01:01:55</t>
  </si>
  <si>
    <t>02:01:01:137</t>
  </si>
  <si>
    <t>02:01:01:147</t>
  </si>
  <si>
    <t>02:01:01:148</t>
  </si>
  <si>
    <t>02:01:01:159</t>
  </si>
  <si>
    <t>02:01:01:174</t>
  </si>
  <si>
    <t>02:01:01:205</t>
  </si>
  <si>
    <t>02:01:143</t>
  </si>
  <si>
    <t>02:01:154</t>
  </si>
  <si>
    <t>02:01:201</t>
  </si>
  <si>
    <t>02:01:203</t>
  </si>
  <si>
    <t>02:01:206</t>
  </si>
  <si>
    <t>02:09:01:01</t>
  </si>
  <si>
    <t>02:481</t>
  </si>
  <si>
    <t>02:744</t>
  </si>
  <si>
    <t>02:786</t>
  </si>
  <si>
    <t>02:983</t>
  </si>
  <si>
    <t>02:987</t>
  </si>
  <si>
    <t>02:1040</t>
  </si>
  <si>
    <t>23:01:01:03</t>
  </si>
  <si>
    <t>23:01:01:05</t>
  </si>
  <si>
    <t>23:01:01:06</t>
  </si>
  <si>
    <t>23:01:01:14</t>
  </si>
  <si>
    <t>23:01:01:17</t>
  </si>
  <si>
    <t>23:01:01:19</t>
  </si>
  <si>
    <t>23:01:01:30</t>
  </si>
  <si>
    <t>23:01:19</t>
  </si>
  <si>
    <t>23:01:24</t>
  </si>
  <si>
    <t>23:01:25</t>
  </si>
  <si>
    <t>23:01:27</t>
  </si>
  <si>
    <t>23:01:28</t>
  </si>
  <si>
    <t>23:01:31</t>
  </si>
  <si>
    <t>23:17:01:01</t>
  </si>
  <si>
    <t>23:17:01:02</t>
  </si>
  <si>
    <t>23:17:01:03</t>
  </si>
  <si>
    <t>23:17:01:04</t>
  </si>
  <si>
    <t>23:17:02</t>
  </si>
  <si>
    <t>23:18</t>
  </si>
  <si>
    <t>23:85</t>
  </si>
  <si>
    <t>23:86</t>
  </si>
  <si>
    <t>23:88</t>
  </si>
  <si>
    <t>23:92</t>
  </si>
  <si>
    <t>23:93</t>
  </si>
  <si>
    <t>23:94</t>
  </si>
  <si>
    <t>23:115</t>
  </si>
  <si>
    <t>23:121</t>
  </si>
  <si>
    <t>23:123</t>
  </si>
  <si>
    <t>49:01:01:04</t>
  </si>
  <si>
    <t>49:01:01:05</t>
  </si>
  <si>
    <t>49:01:01:10</t>
  </si>
  <si>
    <t>49:01:04</t>
  </si>
  <si>
    <t>49:01:13</t>
  </si>
  <si>
    <t>49:01:15</t>
  </si>
  <si>
    <t>49:01:16</t>
  </si>
  <si>
    <t>49:01:23</t>
  </si>
  <si>
    <t>49:49</t>
  </si>
  <si>
    <t>49:64</t>
  </si>
  <si>
    <t>49:66</t>
  </si>
  <si>
    <t>51:01:01:04</t>
  </si>
  <si>
    <t>51:01:01:09</t>
  </si>
  <si>
    <t>51:01:01:10</t>
  </si>
  <si>
    <t>51:01:01:11</t>
  </si>
  <si>
    <t>51:01:01:13</t>
  </si>
  <si>
    <t>51:01:01:23</t>
  </si>
  <si>
    <t>51:01:01:24</t>
  </si>
  <si>
    <t>51:01:01:26</t>
  </si>
  <si>
    <t>51:01:01:31</t>
  </si>
  <si>
    <t>51:01:01:32</t>
  </si>
  <si>
    <t>51:01:01:34</t>
  </si>
  <si>
    <t>51:01:01:35</t>
  </si>
  <si>
    <t>51:01:01:41</t>
  </si>
  <si>
    <t>51:01:01:53</t>
  </si>
  <si>
    <t>51:01:01:80</t>
  </si>
  <si>
    <t>51:01:01:81</t>
  </si>
  <si>
    <t>51:01:01:83</t>
  </si>
  <si>
    <t>51:01:01:84</t>
  </si>
  <si>
    <t>51:01:01:105</t>
  </si>
  <si>
    <t>51:01:05</t>
  </si>
  <si>
    <t>51:01:07</t>
  </si>
  <si>
    <t>51:01:55</t>
  </si>
  <si>
    <t>51:01:64</t>
  </si>
  <si>
    <t>51:01:89</t>
  </si>
  <si>
    <t>51:193:01</t>
  </si>
  <si>
    <t>51:336</t>
  </si>
  <si>
    <t>07:01:01:10</t>
  </si>
  <si>
    <t>07:01:01:20</t>
  </si>
  <si>
    <t>07:01:01:22</t>
  </si>
  <si>
    <t>07:01:01:32</t>
  </si>
  <si>
    <t>07:01:01:33</t>
  </si>
  <si>
    <t>07:01:01:34</t>
  </si>
  <si>
    <t>07:01:01:36</t>
  </si>
  <si>
    <t>07:01:01:37</t>
  </si>
  <si>
    <t>07:01:01:38</t>
  </si>
  <si>
    <t>07:01:01:40</t>
  </si>
  <si>
    <t>07:01:01:41</t>
  </si>
  <si>
    <t>07:01:01:42</t>
  </si>
  <si>
    <t>07:01:01:43</t>
  </si>
  <si>
    <t>07:01:01:44</t>
  </si>
  <si>
    <t>07:01:01:45</t>
  </si>
  <si>
    <t>07:01:01:46</t>
  </si>
  <si>
    <t>07:01:01:47</t>
  </si>
  <si>
    <t>07:01:01:48</t>
  </si>
  <si>
    <t>07:01:01:49</t>
  </si>
  <si>
    <t>07:01:01:51</t>
  </si>
  <si>
    <t>07:01:01:52</t>
  </si>
  <si>
    <t>07:01:01:54</t>
  </si>
  <si>
    <t>07:01:01:55</t>
  </si>
  <si>
    <t>07:01:01:56</t>
  </si>
  <si>
    <t>07:01:01:57</t>
  </si>
  <si>
    <t>07:01:01:58</t>
  </si>
  <si>
    <t>07:01:01:59</t>
  </si>
  <si>
    <t>07:01:01:60</t>
  </si>
  <si>
    <t>07:01:01:61</t>
  </si>
  <si>
    <t>07:01:01:62</t>
  </si>
  <si>
    <t>07:01:01:64</t>
  </si>
  <si>
    <t>07:01:01:65</t>
  </si>
  <si>
    <t>07:01:01:66</t>
  </si>
  <si>
    <t>07:01:01:69</t>
  </si>
  <si>
    <t>07:01:01:70</t>
  </si>
  <si>
    <t>07:01:01:71</t>
  </si>
  <si>
    <t>07:01:01:72</t>
  </si>
  <si>
    <t>07:01:01:74</t>
  </si>
  <si>
    <t>07:01:01:77</t>
  </si>
  <si>
    <t>07:01:01:78</t>
  </si>
  <si>
    <t>07:01:01:79</t>
  </si>
  <si>
    <t>07:01:01:85</t>
  </si>
  <si>
    <t>07:01:01:89</t>
  </si>
  <si>
    <t>07:01:01:90</t>
  </si>
  <si>
    <t>07:01:01:94</t>
  </si>
  <si>
    <t>07:01:01:95</t>
  </si>
  <si>
    <t>07:01:01:96</t>
  </si>
  <si>
    <t>07:01:01:97</t>
  </si>
  <si>
    <t>07:01:01:98</t>
  </si>
  <si>
    <t>07:01:01:102</t>
  </si>
  <si>
    <t>07:01:01:103</t>
  </si>
  <si>
    <t>07:01:01:104</t>
  </si>
  <si>
    <t>07:01:01:105</t>
  </si>
  <si>
    <t>07:01:01:106</t>
  </si>
  <si>
    <t>07:01:01:107</t>
  </si>
  <si>
    <t>07:01:01:108</t>
  </si>
  <si>
    <t>07:01:01:109</t>
  </si>
  <si>
    <t>07:01:01:110</t>
  </si>
  <si>
    <t>07:01:01:111</t>
  </si>
  <si>
    <t>07:01:01:112</t>
  </si>
  <si>
    <t>07:01:01:113</t>
  </si>
  <si>
    <t>07:01:01:114</t>
  </si>
  <si>
    <t>07:01:01:115</t>
  </si>
  <si>
    <t>07:01:01:116</t>
  </si>
  <si>
    <t>07:01:01:118</t>
  </si>
  <si>
    <t>07:01:01:119</t>
  </si>
  <si>
    <t>07:01:01:120</t>
  </si>
  <si>
    <t>07:01:01:121</t>
  </si>
  <si>
    <t>07:01:01:123</t>
  </si>
  <si>
    <t>07:01:01:126</t>
  </si>
  <si>
    <t>07:01:01:128</t>
  </si>
  <si>
    <t>07:01:01:09</t>
  </si>
  <si>
    <t>07:01:01:17</t>
  </si>
  <si>
    <t>07:01:01:68</t>
  </si>
  <si>
    <t>07:01:01:125</t>
  </si>
  <si>
    <t>07:01:01:127Q</t>
  </si>
  <si>
    <t>07:734</t>
  </si>
  <si>
    <t>07:943</t>
  </si>
  <si>
    <t>07:1022=C</t>
  </si>
  <si>
    <t>07:02:21</t>
  </si>
  <si>
    <t>07:02:23</t>
  </si>
  <si>
    <t>07:02:141</t>
  </si>
  <si>
    <t>07:50</t>
  </si>
  <si>
    <t>07:159</t>
  </si>
  <si>
    <t>07:160</t>
  </si>
  <si>
    <t>07:167</t>
  </si>
  <si>
    <t>07:245</t>
  </si>
  <si>
    <t>07:350N</t>
  </si>
  <si>
    <t>07:566=C</t>
  </si>
  <si>
    <t>01:01:01:04</t>
  </si>
  <si>
    <t>01:01:01:07</t>
  </si>
  <si>
    <t>01:01:01:11</t>
  </si>
  <si>
    <t>01:01:07</t>
  </si>
  <si>
    <t>01:01:34</t>
  </si>
  <si>
    <t>01:01:38</t>
  </si>
  <si>
    <t>01:01:40</t>
  </si>
  <si>
    <t>01:02:13</t>
  </si>
  <si>
    <t>01:03:01:01</t>
  </si>
  <si>
    <t>01:03:01:02</t>
  </si>
  <si>
    <t>01:07</t>
  </si>
  <si>
    <t>01:91Q</t>
  </si>
  <si>
    <t>01:112</t>
  </si>
  <si>
    <t>01:117</t>
  </si>
  <si>
    <t>01:130</t>
  </si>
  <si>
    <t>01:131N</t>
  </si>
  <si>
    <t>01:132</t>
  </si>
  <si>
    <t>01:133</t>
  </si>
  <si>
    <t>01:134</t>
  </si>
  <si>
    <t>01:135=DRB1</t>
  </si>
  <si>
    <t>03:02:01:01</t>
  </si>
  <si>
    <t>03:02:01:02</t>
  </si>
  <si>
    <t>11:01:01:03</t>
  </si>
  <si>
    <t>11:01:01:04</t>
  </si>
  <si>
    <t>11:01:01:05</t>
  </si>
  <si>
    <t>11:01:01:07</t>
  </si>
  <si>
    <t>11:01:01:08</t>
  </si>
  <si>
    <t>11:01:01:09</t>
  </si>
  <si>
    <t>11:01:02:01</t>
  </si>
  <si>
    <t>11:01:02:02</t>
  </si>
  <si>
    <t>11:01:02:03</t>
  </si>
  <si>
    <t>11:01:03</t>
  </si>
  <si>
    <t>11:01:08</t>
  </si>
  <si>
    <t>11:02:01:01</t>
  </si>
  <si>
    <t>11:02:01:02</t>
  </si>
  <si>
    <t>11:02:01:03</t>
  </si>
  <si>
    <t>11:03:01</t>
  </si>
  <si>
    <t>11:04:01:02</t>
  </si>
  <si>
    <t>11:04:01:04</t>
  </si>
  <si>
    <t>11:04:01:05</t>
  </si>
  <si>
    <t>11:04:02</t>
  </si>
  <si>
    <t>11:04:15</t>
  </si>
  <si>
    <t>11:06:01</t>
  </si>
  <si>
    <t>11:08:01</t>
  </si>
  <si>
    <t>11:09:01:01</t>
  </si>
  <si>
    <t>11:09:01:02</t>
  </si>
  <si>
    <t>11:11:01=DRB1</t>
  </si>
  <si>
    <t>01:01:10</t>
  </si>
  <si>
    <t>01:01:13</t>
  </si>
  <si>
    <t>01:01:15</t>
  </si>
  <si>
    <t>01:104</t>
  </si>
  <si>
    <t>02:01</t>
  </si>
  <si>
    <t>02:02:01:01</t>
  </si>
  <si>
    <t>02:02:01:03</t>
  </si>
  <si>
    <t>02:02:01:05</t>
  </si>
  <si>
    <t>02:02:01:10</t>
  </si>
  <si>
    <t>02:02:01:11</t>
  </si>
  <si>
    <t>02:02:01:12</t>
  </si>
  <si>
    <t>02:02:01:13</t>
  </si>
  <si>
    <t>02:02:01:14</t>
  </si>
  <si>
    <t>02:02:01:15</t>
  </si>
  <si>
    <t>02:02:01:16</t>
  </si>
  <si>
    <t>02:02:01:17</t>
  </si>
  <si>
    <t>02:02:14</t>
  </si>
  <si>
    <t>02:02:20</t>
  </si>
  <si>
    <t>02:02:31</t>
  </si>
  <si>
    <t>02:10</t>
  </si>
  <si>
    <t>02:22:01</t>
  </si>
  <si>
    <t>02:24</t>
  </si>
  <si>
    <t>02:71</t>
  </si>
  <si>
    <t>02:178</t>
  </si>
  <si>
    <t>02:183</t>
  </si>
  <si>
    <t>03:01:01:21N</t>
  </si>
  <si>
    <t>03:01:01:26</t>
  </si>
  <si>
    <t>03:01:01:29</t>
  </si>
  <si>
    <t>03:01:01:33</t>
  </si>
  <si>
    <t>03:01:01:36</t>
  </si>
  <si>
    <t>03:01:01:37</t>
  </si>
  <si>
    <t>03:01:01:39</t>
  </si>
  <si>
    <t>03:01:01:40</t>
  </si>
  <si>
    <t>03:01:04:01</t>
  </si>
  <si>
    <t>03:01:04:02</t>
  </si>
  <si>
    <t>03:01:35</t>
  </si>
  <si>
    <t>03:01:36</t>
  </si>
  <si>
    <t>03:01:47</t>
  </si>
  <si>
    <t>03:01:50</t>
  </si>
  <si>
    <t>03:01:51</t>
  </si>
  <si>
    <t>03:01:54</t>
  </si>
  <si>
    <t>03:09</t>
  </si>
  <si>
    <t>03:19:01:01</t>
  </si>
  <si>
    <t>03:19:01:02Q</t>
  </si>
  <si>
    <t>03:21</t>
  </si>
  <si>
    <t>03:191</t>
  </si>
  <si>
    <t>03:196</t>
  </si>
  <si>
    <t>03:226</t>
  </si>
  <si>
    <t>04:28</t>
  </si>
  <si>
    <t>05:01:03</t>
  </si>
  <si>
    <t>05:01:06</t>
  </si>
  <si>
    <t>05:01:07</t>
  </si>
  <si>
    <t>05:01:08</t>
  </si>
  <si>
    <t>05:01:09</t>
  </si>
  <si>
    <t>05:01:10</t>
  </si>
  <si>
    <t>05:01:12</t>
  </si>
  <si>
    <t>05:01:13</t>
  </si>
  <si>
    <t>05:01:14</t>
  </si>
  <si>
    <t>05:01:15</t>
  </si>
  <si>
    <t>05:01:17</t>
  </si>
  <si>
    <t>05:01:18</t>
  </si>
  <si>
    <t>05:01:19</t>
  </si>
  <si>
    <t>05:01:20</t>
  </si>
  <si>
    <t>05:01:21</t>
  </si>
  <si>
    <t>05:01:25</t>
  </si>
  <si>
    <t>05:01:30</t>
  </si>
  <si>
    <t>05:01:31</t>
  </si>
  <si>
    <t>05:01:32</t>
  </si>
  <si>
    <t>05:01:34</t>
  </si>
  <si>
    <t>05:01:36</t>
  </si>
  <si>
    <t>05:01:42</t>
  </si>
  <si>
    <t>05:03:01:03</t>
  </si>
  <si>
    <t>03:01:01:04</t>
  </si>
  <si>
    <t>03:01:01:20</t>
  </si>
  <si>
    <t>03:01:01:21</t>
  </si>
  <si>
    <t>03:01:10</t>
  </si>
  <si>
    <t>03:01:11</t>
  </si>
  <si>
    <t>03:01:12</t>
  </si>
  <si>
    <t>03:01:15</t>
  </si>
  <si>
    <t>03:01:17</t>
  </si>
  <si>
    <t>669:01</t>
  </si>
  <si>
    <t>675:01</t>
  </si>
  <si>
    <t>676:01</t>
  </si>
  <si>
    <t>704:01</t>
  </si>
  <si>
    <t>706:01</t>
  </si>
  <si>
    <t>948:01</t>
  </si>
  <si>
    <t>950:01N</t>
  </si>
  <si>
    <t>11:01:01:02</t>
  </si>
  <si>
    <t>649:01</t>
  </si>
  <si>
    <t>672:01</t>
  </si>
  <si>
    <t>707:01</t>
  </si>
  <si>
    <t>732:01N</t>
  </si>
  <si>
    <t>907:01:02</t>
  </si>
  <si>
    <t>937:01</t>
  </si>
  <si>
    <t>1063:01</t>
  </si>
  <si>
    <t>NGS-287-FL</t>
  </si>
  <si>
    <t xml:space="preserve"> 230216 NGS 287 FL</t>
  </si>
  <si>
    <t>NGS-288-DG</t>
  </si>
  <si>
    <t xml:space="preserve"> 230223 NGS 288 DG</t>
  </si>
  <si>
    <t>NGS-290-SS</t>
  </si>
  <si>
    <t xml:space="preserve"> 230302 NGS 290 SS</t>
  </si>
  <si>
    <t>NGS-291-SS JH</t>
  </si>
  <si>
    <t>S5XL HL car S5XL pellegrin en panne</t>
  </si>
  <si>
    <t>230311 NGS 291 SS</t>
  </si>
  <si>
    <t>NGS-289-DG</t>
  </si>
  <si>
    <t xml:space="preserve"> 230309 NGS 289 DVMO</t>
  </si>
  <si>
    <t>DVMO</t>
  </si>
  <si>
    <t>C*07:02:01:79/07:02:14/07:02:19/07:02:29/07:02:33/07:02:41/07:02:42/07:02:71/07:39/07:56:01/07:76:01/07:79/07:97/07:105/07:152N/07:238/07:244/07:283/07:291/07:305/07:334/07:335/07:382/07:389/07:415/07:416/07:423/07:451N/07:478/07:576</t>
  </si>
  <si>
    <t>C*07:27:01</t>
  </si>
  <si>
    <t>NGS-292-DG</t>
  </si>
  <si>
    <t>SS DG</t>
  </si>
  <si>
    <t xml:space="preserve"> 230316 NGS 292 DG</t>
  </si>
  <si>
    <t>07:02:42</t>
  </si>
  <si>
    <t>07:56:01</t>
  </si>
  <si>
    <t>07:76:01</t>
  </si>
  <si>
    <t>07:79</t>
  </si>
  <si>
    <t>07:97</t>
  </si>
  <si>
    <t>07:105</t>
  </si>
  <si>
    <t>07:152N</t>
  </si>
  <si>
    <t>07:238</t>
  </si>
  <si>
    <t>07:244</t>
  </si>
  <si>
    <t>07:283</t>
  </si>
  <si>
    <t>07:291</t>
  </si>
  <si>
    <t>07:305</t>
  </si>
  <si>
    <t>07:334</t>
  </si>
  <si>
    <t>07:335</t>
  </si>
  <si>
    <t>07:382</t>
  </si>
  <si>
    <t>07:389</t>
  </si>
  <si>
    <t>07:415</t>
  </si>
  <si>
    <t>07:416</t>
  </si>
  <si>
    <t>07:423</t>
  </si>
  <si>
    <t>07:451N</t>
  </si>
  <si>
    <t>07:478</t>
  </si>
  <si>
    <t>07:576</t>
  </si>
  <si>
    <t>07:27:01</t>
  </si>
  <si>
    <t>↓ PARTIE A COMPLETER AVEC LES NOUVELLES AMBIGUITES RENCONTREES ↓</t>
  </si>
  <si>
    <t>NGS-azefrz-FL</t>
  </si>
  <si>
    <t>NGS-293-SS</t>
  </si>
  <si>
    <t>SS-DG</t>
  </si>
  <si>
    <t xml:space="preserve"> 230320 NGS 293 SS</t>
  </si>
  <si>
    <t>Echec peu de reads</t>
  </si>
  <si>
    <t xml:space="preserve"> 230323 NGS 294 SS</t>
  </si>
  <si>
    <t>NGS-294-SS</t>
  </si>
  <si>
    <t xml:space="preserve"> 230330 NGS 295 SH</t>
  </si>
  <si>
    <t>NGS-295-SH</t>
  </si>
  <si>
    <t>NGS-296-SS</t>
  </si>
  <si>
    <t xml:space="preserve"> 230406 NGS 296 SS</t>
  </si>
  <si>
    <t xml:space="preserve"> 230413 NGS 297 SS</t>
  </si>
  <si>
    <t>NGS-297-SS</t>
  </si>
  <si>
    <t>NGS-298-FL</t>
  </si>
  <si>
    <t xml:space="preserve"> 230420 NGS 298 FL</t>
  </si>
  <si>
    <t>DQB1*03:01:01:03/03:01:01:27/03:01:01:28/03:276N/03:297/03:419/03:454/03:483</t>
  </si>
  <si>
    <t xml:space="preserve"> 230427 NGS 299 FL</t>
  </si>
  <si>
    <t>NGS-299-FL</t>
  </si>
  <si>
    <t>flocswab de FL</t>
  </si>
  <si>
    <t xml:space="preserve"> 230502 NGS 300 JH</t>
  </si>
  <si>
    <t>NGS-300-JH DVMO</t>
  </si>
  <si>
    <t xml:space="preserve"> 230504 NGS 301 JH</t>
  </si>
  <si>
    <t>05:05:01:07/05:05:01:01/05:05:01:02/05:05:01:32</t>
  </si>
  <si>
    <r>
      <t>&gt; Vous pouvez lancer la macro depuis n'importe quel tableur Excel dans l'onglet "</t>
    </r>
    <r>
      <rPr>
        <b/>
        <sz val="11"/>
        <color theme="1"/>
        <rFont val="Arial"/>
        <family val="2"/>
      </rPr>
      <t>MACROS</t>
    </r>
    <r>
      <rPr>
        <sz val="11"/>
        <color theme="1"/>
        <rFont val="Arial"/>
        <family val="2"/>
      </rPr>
      <t>" puis le bouton "</t>
    </r>
    <r>
      <rPr>
        <b/>
        <sz val="11"/>
        <color theme="1"/>
        <rFont val="Arial"/>
        <family val="2"/>
      </rPr>
      <t>Suivi NGS</t>
    </r>
    <r>
      <rPr>
        <sz val="11"/>
        <color theme="1"/>
        <rFont val="Arial"/>
        <family val="2"/>
      </rPr>
      <t xml:space="preserve">". </t>
    </r>
    <r>
      <rPr>
        <sz val="9"/>
        <color theme="1"/>
        <rFont val="Arial"/>
        <family val="2"/>
      </rPr>
      <t>(Aucune crainte concernant le tableur de départ, il restera ouvert et inchangé)</t>
    </r>
  </si>
  <si>
    <t>Ne vous reste plus ensuite qu'à vous laisser guider par les messages pop-up pour importer le témoin.</t>
  </si>
  <si>
    <t>NGS-301-JH</t>
  </si>
  <si>
    <t>NGS-302-SS</t>
  </si>
  <si>
    <t xml:space="preserve"> 230511 NGS 302 SS</t>
  </si>
  <si>
    <t>NGS-303-SS</t>
  </si>
  <si>
    <t xml:space="preserve"> 230519 NGS 303 SS</t>
  </si>
  <si>
    <t>NGS-304-SH</t>
  </si>
  <si>
    <t xml:space="preserve"> 230525 NGS 304 SH</t>
  </si>
  <si>
    <t>20230601 FASTPLEX 001 SS</t>
  </si>
  <si>
    <t>C*07:02:01:03/07:02:01:183</t>
  </si>
  <si>
    <t>DRB1*01:01:01:01/01:01:01:02/01:01:01:05</t>
  </si>
  <si>
    <t>DQB1*05:01:01:03/05:01:01:11</t>
  </si>
  <si>
    <t>DPB1*03:01:01:01/03:01:01:05/03:01:01:15/03:01:01:16/03:01:01:17/03:01:01:18/03:01:01:22/03:01:01:23/03:01:01:24</t>
  </si>
  <si>
    <t>FASTPLEX001</t>
  </si>
  <si>
    <t>Changement de séquenceur : Définition des nouveaux metrics en cours</t>
  </si>
  <si>
    <t>Série</t>
  </si>
  <si>
    <t>Manip</t>
  </si>
  <si>
    <t>date</t>
  </si>
  <si>
    <t>20230608 NGS 002 DG</t>
  </si>
  <si>
    <t>002 DG</t>
  </si>
  <si>
    <t>T-ADN-FL</t>
  </si>
  <si>
    <t>Techniques</t>
  </si>
  <si>
    <t>Typage HLA</t>
  </si>
  <si>
    <t>Chimérisme</t>
  </si>
  <si>
    <t>CN</t>
  </si>
  <si>
    <t>Technique</t>
  </si>
  <si>
    <t>230515 NGS 003 SH</t>
  </si>
  <si>
    <t>RUN-308</t>
  </si>
  <si>
    <t>TYP RUN308 220623 JH</t>
  </si>
  <si>
    <t>DRB1*01:01:01:01/01:01:01:02/01:01:01:03/01:01:01:04/01:01:01:05/01:01:01:06/01:01:01:07/01:01:01:08/01:01:01:09/01:01:01:10/01:01:01:11/01:01:01:12/01:01:01:13/01:01:01:14/01:01:02/01:01:07/01:01:34/01:01:38/01:01:39/01:01:40/01:02:01:01/01:02:01:02/01:02:01:03/01:03:01:01/01:03:01:02/01:07/01:77/01:82/01:91Q/03:01:01:01</t>
  </si>
  <si>
    <t>en échec, pris 2ème détermination du donneur 7450586521308732513-DNAP-231057261302 pour valider la série, SS</t>
  </si>
  <si>
    <t>TYP RUN309 290623 SS</t>
  </si>
  <si>
    <t>RUN-309</t>
  </si>
  <si>
    <t>TYP RUN310 070723 SS</t>
  </si>
  <si>
    <t>RUN-310</t>
  </si>
  <si>
    <t>RUN-311</t>
  </si>
  <si>
    <t>TYP RUN311 130723 SS</t>
  </si>
  <si>
    <t>T ADN FL en échec après PCR, pris 2ème DT du donneur 1804010000056042419 n°231065650702 pour valider la série</t>
  </si>
  <si>
    <t>MD</t>
  </si>
  <si>
    <t>RUN-312</t>
  </si>
  <si>
    <t>TYP RUN312 200723 SS</t>
  </si>
  <si>
    <r>
      <t xml:space="preserve">T ADN FL en échec après la PCR, pris 2DT du donneur 3553000034262374111 DNAP pour valider la série. </t>
    </r>
    <r>
      <rPr>
        <sz val="10"/>
        <color rgb="FFFF0000"/>
        <rFont val="Calibri"/>
        <family val="2"/>
        <scheme val="minor"/>
      </rPr>
      <t xml:space="preserve">Pris un nouvel aliquot de T ADN FL à la chambre froide -20 </t>
    </r>
  </si>
  <si>
    <t>TYP RUN313 27072023 JH</t>
  </si>
  <si>
    <t>DRB1*01:01:01:01/01:01:01:02/01:01:01:03/01:01:01:04/01:01:01:05/01:01:01:06/01:01:01:07/01:01:01:08/01:01:01:09/01:01:01:10/01:01:01:11/01:01:01:12/01:01:01:13/01:01:01:14/01:01:02/01:01:07/01:01:34/01:01:38/01:01:39/01:01:40/01:02:01:01/01:02:01:02/01:02:01:03/01:03:01:01/01:03:01:02/01:07/01:77/01:82/01:91Q/03:07:01:01</t>
  </si>
  <si>
    <t>RUN-313</t>
  </si>
  <si>
    <t>RUN-314</t>
  </si>
  <si>
    <t>NGS-314-SH</t>
  </si>
  <si>
    <t>TYP RUN314 030823 SH</t>
  </si>
  <si>
    <t>TYP RUN316 100823 DG TER</t>
  </si>
  <si>
    <t>RUN-316</t>
  </si>
  <si>
    <t>RUN1</t>
  </si>
  <si>
    <t>RUN2</t>
  </si>
  <si>
    <t>LDM</t>
  </si>
  <si>
    <t>run lancé 3 fois sur le MiSeq</t>
  </si>
  <si>
    <t>RUN3</t>
  </si>
  <si>
    <t>RUN4</t>
  </si>
  <si>
    <t>RUN5</t>
  </si>
  <si>
    <t>RUN6</t>
  </si>
  <si>
    <t>RUN7</t>
  </si>
  <si>
    <t>RUN8</t>
  </si>
  <si>
    <t>RUN9</t>
  </si>
  <si>
    <t>RUN10</t>
  </si>
  <si>
    <t>RUN11</t>
  </si>
  <si>
    <t>RUN12</t>
  </si>
  <si>
    <t>RUN13</t>
  </si>
  <si>
    <t>RUN-317</t>
  </si>
  <si>
    <t>TYP RUN317 170823 SH</t>
  </si>
  <si>
    <t>TYP RUN315 200823 SHDG</t>
  </si>
  <si>
    <t>SHDG</t>
  </si>
  <si>
    <t>RUN-318</t>
  </si>
  <si>
    <t>TYP RUN318 240823 SS</t>
  </si>
  <si>
    <t>TYP RUN320 310823 SS</t>
  </si>
  <si>
    <t>TYP RUN321 070923 JH</t>
  </si>
  <si>
    <t>RUN-319</t>
  </si>
  <si>
    <t>RUN-320</t>
  </si>
  <si>
    <t>RUN-321</t>
  </si>
  <si>
    <t>TYP RUN323 210923 SH</t>
  </si>
  <si>
    <t>RUN-323</t>
  </si>
  <si>
    <t>TYP RUN324 28092 SHSD bis</t>
  </si>
  <si>
    <t>bis</t>
  </si>
  <si>
    <t>RUN-324</t>
  </si>
  <si>
    <t>RUN-325</t>
  </si>
  <si>
    <t>SD</t>
  </si>
  <si>
    <t>TYP RUN325 051023 SDSH</t>
  </si>
  <si>
    <t>SDSH</t>
  </si>
  <si>
    <t>RUN-326</t>
  </si>
  <si>
    <t>TYP RUN326 121023 SDDG</t>
  </si>
  <si>
    <t>SDDG</t>
  </si>
  <si>
    <t>RUN-327</t>
  </si>
  <si>
    <t>TYP RUN327 191023 SD</t>
  </si>
  <si>
    <t>TYP RUN328 251023 SD</t>
  </si>
  <si>
    <t>RUN-328</t>
  </si>
  <si>
    <t>RUN-329</t>
  </si>
  <si>
    <t>TYP RUN329 031123 SS</t>
  </si>
  <si>
    <t>TYP RUN330 081123 SH</t>
  </si>
  <si>
    <t>RUN-330</t>
  </si>
  <si>
    <t xml:space="preserve">pas de t adn fl </t>
  </si>
  <si>
    <t>231116 TYP RUN331 DGFL</t>
  </si>
  <si>
    <t>DGFL</t>
  </si>
  <si>
    <t>RUN-331</t>
  </si>
  <si>
    <t>231123 TYP RUN332 FLDG</t>
  </si>
  <si>
    <t>FLDG</t>
  </si>
  <si>
    <t>RUN-332</t>
  </si>
  <si>
    <t>RUN-333</t>
  </si>
  <si>
    <t>231124 TYP RUN333 SSFL</t>
  </si>
  <si>
    <t>SSFL</t>
  </si>
  <si>
    <t>DENSITY &gt; 701</t>
  </si>
  <si>
    <t>%PF &gt; 76,8</t>
  </si>
  <si>
    <t>Q30 + &gt; 86,9</t>
  </si>
  <si>
    <t>231130 TYP RUN334 SH</t>
  </si>
  <si>
    <t>RUN-334</t>
  </si>
  <si>
    <t>231207 TYP RUN335 FL</t>
  </si>
  <si>
    <t>RUN-335</t>
  </si>
  <si>
    <t>echec</t>
  </si>
  <si>
    <t>T ADN FL echec , serie validée avec la 2 drt deAUGER Philipp (Org 2311014865) et NOREST Octin Aurore (23111018482) conformes</t>
  </si>
  <si>
    <t>231208 TYP RUN336 SHFL</t>
  </si>
  <si>
    <t>231214 TYP RUN337 SH</t>
  </si>
  <si>
    <t>RUN-336</t>
  </si>
  <si>
    <t>RUN-337</t>
  </si>
  <si>
    <t>RUN-338</t>
  </si>
  <si>
    <t>231222 TYP RUN338 SS</t>
  </si>
  <si>
    <t>à rentrer svp MC</t>
  </si>
  <si>
    <t>231221 TYP RUN338 SS</t>
  </si>
  <si>
    <t xml:space="preserve">, ok DL MC, , NEW, , </t>
  </si>
  <si>
    <t>manip SH/FL</t>
  </si>
  <si>
    <t>231228 TYP RUN339 SS</t>
  </si>
  <si>
    <t xml:space="preserve">, DRB1*11:04:01pas new (peu de reads), NEW &amp;amp; Low Coverage, NEW, , </t>
  </si>
  <si>
    <t>RUN-339</t>
  </si>
  <si>
    <t>240104 TYP RUN340 fl</t>
  </si>
  <si>
    <t>ss</t>
  </si>
  <si>
    <t>RUN-340</t>
  </si>
  <si>
    <t>RUN-341</t>
  </si>
  <si>
    <t>240111 TYP RUN341 SS</t>
  </si>
  <si>
    <t>Ecart Type</t>
  </si>
  <si>
    <t>M-1ET</t>
  </si>
  <si>
    <t>M+1ET</t>
  </si>
  <si>
    <t>M-2ET</t>
  </si>
  <si>
    <t>M+2ET</t>
  </si>
  <si>
    <t>M-3ET</t>
  </si>
  <si>
    <t>M+3ET</t>
  </si>
  <si>
    <t>RUN-342</t>
  </si>
  <si>
    <t>T ADN FL pas pris dans la série mais T ADN JH</t>
  </si>
  <si>
    <t>RUN-343</t>
  </si>
  <si>
    <t>240125 TYP RUN343 FL</t>
  </si>
  <si>
    <t>240201 TYP RUN344 JH</t>
  </si>
  <si>
    <t>RUN-344</t>
  </si>
  <si>
    <t>RUN-345</t>
  </si>
  <si>
    <t>240208 TYP RUN345 SD</t>
  </si>
  <si>
    <t>07:02:01:183</t>
  </si>
  <si>
    <t>01:01:01:12</t>
  </si>
  <si>
    <t>01:01:01:13</t>
  </si>
  <si>
    <t>01:01:39</t>
  </si>
  <si>
    <t>01:02:01:01</t>
  </si>
  <si>
    <t>01:02:01:02</t>
  </si>
  <si>
    <t>01:02:01:03</t>
  </si>
  <si>
    <t>01:77</t>
  </si>
  <si>
    <t>01:82</t>
  </si>
  <si>
    <t>03:07:01:01</t>
  </si>
  <si>
    <t>240216 TYP RUN346 JH</t>
  </si>
  <si>
    <t>RUN-346</t>
  </si>
  <si>
    <t>ok mc</t>
  </si>
  <si>
    <t>RUN-347</t>
  </si>
  <si>
    <t>240222 TYP RUN347 DG</t>
  </si>
  <si>
    <t>ECHEC</t>
  </si>
  <si>
    <t>T ADN FL en échec , série validée avec la 2 DT de PASSERO Pierre 241016489201</t>
  </si>
  <si>
    <t>RUN-348</t>
  </si>
  <si>
    <t>240229 TYP RUN349 DG</t>
  </si>
  <si>
    <t>C*07:02:01:01/07:02:01:107</t>
  </si>
  <si>
    <t>240307 TYP RUN350 SH</t>
  </si>
  <si>
    <t xml:space="preserve">, DPB1*11:01:01 pas new (peu de reads), Low Coverage, NEW, , </t>
  </si>
  <si>
    <t>mr</t>
  </si>
  <si>
    <t>RUN-350</t>
  </si>
  <si>
    <t>erreur denom de liste 349 n existe pas</t>
  </si>
  <si>
    <t>RUN-351</t>
  </si>
  <si>
    <t>240314 TYP RUN351 FL</t>
  </si>
  <si>
    <t>RUN-352</t>
  </si>
  <si>
    <t>240321 TYP NGS352 SD</t>
  </si>
  <si>
    <t>240328 TYP NGS353 FL</t>
  </si>
  <si>
    <t>RUN-353</t>
  </si>
  <si>
    <t>RUN-354</t>
  </si>
  <si>
    <t>240408 TYP RUN354 DG</t>
  </si>
  <si>
    <t xml:space="preserve">T pos conforme ainsiq ue 2e DTR conformes malgré le faible nombre de clusters observés. 2e détermination s ok aussi. Un plus faible nombre de reads est observés sur une majorité des locus A &gt;&gt;&gt; repasse a minima de l'ensemble des Locus A homozygotes (risque de drop out) </t>
  </si>
  <si>
    <t>240415 TYP RUN355 JHbis</t>
  </si>
  <si>
    <t>% Aligned to PhiX</t>
  </si>
  <si>
    <t>RUN-355</t>
  </si>
  <si>
    <t>RUN 358</t>
  </si>
  <si>
    <t>240418 TYP RUN356 SS</t>
  </si>
  <si>
    <t xml:space="preserve">, Un seul DRB3*(rÃ©pÃ©tition de doublets nuclÃ©otidiques), , NEW, , </t>
  </si>
  <si>
    <t>B*49:01:01:01/49:01:01:19</t>
  </si>
  <si>
    <t>B*51:01:01:05/51:01:01:06/51:01:01:111</t>
  </si>
  <si>
    <t>DRB3*02:02:01:04/02:02:34/02:02:35/02:188/02:189</t>
  </si>
  <si>
    <t>DQB1*03:01:01:03/03:01:01:56</t>
  </si>
  <si>
    <t>DQB1*05:01:01:03/05:01:01:11/05:01:01:28</t>
  </si>
  <si>
    <t>DPB1*11:01:01:01/11:01:01:03</t>
  </si>
  <si>
    <t>240425 TYP NGS357 SH</t>
  </si>
  <si>
    <t>240429 TYP NGS358 FL</t>
  </si>
  <si>
    <t>RUN 359</t>
  </si>
  <si>
    <t>0,59</t>
  </si>
  <si>
    <t>0,29</t>
  </si>
  <si>
    <t>0,30</t>
  </si>
  <si>
    <t>49:01:01:19</t>
  </si>
  <si>
    <t>51:01:01:111</t>
  </si>
  <si>
    <t>07:02:01:107</t>
  </si>
  <si>
    <t>02:02:34</t>
  </si>
  <si>
    <t>02:02:35</t>
  </si>
  <si>
    <t>02:188</t>
  </si>
  <si>
    <t>02:189</t>
  </si>
  <si>
    <t>03:01:01:56</t>
  </si>
  <si>
    <t>05:01:01:28</t>
  </si>
  <si>
    <t>240507 TYP run359 JH</t>
  </si>
  <si>
    <t>RUN 360</t>
  </si>
  <si>
    <t>240516 TYP NGS360 SD</t>
  </si>
  <si>
    <t>49:01:01:01/49:01:01:19</t>
  </si>
  <si>
    <t>51:01:01:05/51:01:01:06/51:01:01:111</t>
  </si>
  <si>
    <t>C*07:01:01:01/07:01:01:16/07:01:01:131/07:01:01:133</t>
  </si>
  <si>
    <t>07:01:01:01/07:01:01:16/07:01:01:131/07:01:01:133</t>
  </si>
  <si>
    <t>C*07:02:01:03/07:02:01:183/07:02:01:186/07:02:01:190/07:02:01:197</t>
  </si>
  <si>
    <t>07:02:01:03/07:02:01:183/07:02:01:186/07:02:01:190/07:02:01:197</t>
  </si>
  <si>
    <t>DRB1*01:01:01:01/01:01:01:02/01:01:01:05/01:01:01:09/01:01:01:10/01:01:01:14/01:01:01:15/01:01:01:17/01:01:01:18</t>
  </si>
  <si>
    <t>01:01:01:01/01:01:01:02/01:01:01:05/01:01:01:09/01:01:01:10/01:01:01:14/01:01:01:15/01:01:01:17/01:01:01:18</t>
  </si>
  <si>
    <t>DRB1*11:04:01:01/11:04:01:05</t>
  </si>
  <si>
    <t>11:04:01:01/11:04:01:05</t>
  </si>
  <si>
    <t>02:02:01:04/02:02:34/02:02:35/02:188/02:189</t>
  </si>
  <si>
    <t>03:01:01:03/03:01:01:56</t>
  </si>
  <si>
    <t>05:01:01:03/05:01:01:11/05:01:01:28</t>
  </si>
  <si>
    <t>DQB1*05:01:0103/05:01:01:11/05:01:01:28</t>
  </si>
  <si>
    <t>03:01:01:01/03:01:01:05/03:01:01:15/03:01:01:16/03:01:01:17/03:01:01:18/03:01:01:22/03:01:01:23/03:01:01:24</t>
  </si>
  <si>
    <t>11:01:01:01/11:01:01:03</t>
  </si>
  <si>
    <t>RUN-356</t>
  </si>
  <si>
    <t>RUN-357</t>
  </si>
  <si>
    <t>240523 TYP RUN361 SS</t>
  </si>
  <si>
    <t>SERIE DE 48</t>
  </si>
  <si>
    <t>RUN 361</t>
  </si>
  <si>
    <t>MD/MC</t>
  </si>
  <si>
    <t>INTERNE</t>
  </si>
  <si>
    <t>echec TADN FL utilisantion des 2DT pour valider la série MC (BOMMARD Wilfrid et les DNAP)</t>
  </si>
  <si>
    <t>T ADN FL en échec, série de DVMO</t>
  </si>
  <si>
    <t>GG/MR</t>
  </si>
  <si>
    <t>GG/MC</t>
  </si>
  <si>
    <t>RUN 362</t>
  </si>
  <si>
    <t>0,58</t>
  </si>
  <si>
    <t>07:01:01:131</t>
  </si>
  <si>
    <t>07:01:01:133</t>
  </si>
  <si>
    <t>07:02:01:186</t>
  </si>
  <si>
    <t>07:02:01:190</t>
  </si>
  <si>
    <t>07:02:01:197</t>
  </si>
  <si>
    <t>01:01:01:15</t>
  </si>
  <si>
    <t>01:01:01:17</t>
  </si>
  <si>
    <t>01:01:01:18</t>
  </si>
  <si>
    <t>05:01:0103</t>
  </si>
  <si>
    <t>240530 TYP RUN362 FL</t>
  </si>
  <si>
    <t>240608 TYP RUN363 SD</t>
  </si>
  <si>
    <t>RUN 363</t>
  </si>
  <si>
    <t>240613 TYP RUN364 SS</t>
  </si>
  <si>
    <t>RUN 364</t>
  </si>
  <si>
    <t>240620 TYP RUN365 SH</t>
  </si>
  <si>
    <t>240628 TYP RUN366 SH</t>
  </si>
  <si>
    <t>RUN 365</t>
  </si>
  <si>
    <t>RUN 366</t>
  </si>
  <si>
    <t>02:02:01:02/02:02:01:04/02:02:34/02:02:35/02:188/02:189</t>
  </si>
  <si>
    <t>RUN 367</t>
  </si>
  <si>
    <t>240704 TYP RUN367 SH</t>
  </si>
  <si>
    <t>Nouvelle nomenclature 3.54</t>
  </si>
  <si>
    <t>RUN 368</t>
  </si>
  <si>
    <t>240712 TYP RUN368 JH</t>
  </si>
  <si>
    <t xml:space="preserve">, pas de DRB3* associÃ© au DRB1*01, , NEW, , </t>
  </si>
  <si>
    <t>RUN 369</t>
  </si>
  <si>
    <t>240718 TYP RUN369 DG</t>
  </si>
  <si>
    <t>A*02:01:01:01/02:01:01:02L/02:01:01:50/02:01:01:150/02:01:01:160/02:01:01:243/02:01:01:247/02:724/02:763/02:874</t>
  </si>
  <si>
    <t>A*23:01:01:01/23:91N</t>
  </si>
  <si>
    <t>B*51:01:01:05/51:01:01:06/51:01:01:105/51:01:01:111/51:01:01:116</t>
  </si>
  <si>
    <t>C*07:02:01:03/07:02:01:183/07:02:01:186/07:02:01:189/07:02:01:190/07:02:01:197</t>
  </si>
  <si>
    <t>DRB1*11:04:01:01/11:04:01:05/11:04:13/11:35/11:38/11:116/11:123/11:148/11:156/11:203/11:210/11:216/11:220/11:287N/13:11:01/13:11:02/13:169/14:128</t>
  </si>
  <si>
    <t>DRB3*01:09/01:36/02:02:01:04/02:02:02/02:02:03/02:02:04/02:02:05/02:02:08/02:02:13/02:02:19/02:02:21/02:02:32/02:02:34/02:02:35/02:03/02:05:01/02:05:02/02:06/02:07/02:08/02:09/02:10/02:11/02:12/02:15/02:16/02:17/02:18/02:19/02:20</t>
  </si>
  <si>
    <t>DQA1*01:01:01:01/01:99/01:122Q</t>
  </si>
  <si>
    <t>DQA1*05:05:01:32/05:53/05:54:02Q/05:67:01/05:94</t>
  </si>
  <si>
    <t>DQB1*03:01:01:03/03:01:01:18/03:01:01:36/03:01:01:56/03:454</t>
  </si>
  <si>
    <t>DPA1*01:03:01:03/01:03:01:29/01:59/01:139</t>
  </si>
  <si>
    <t>DPB1*03:01:01:01/03:01:01:05/03:01:01:15/03:01:01:16/03:01:01:17/03:01:01:18/03:01:01:22/03:01:01:23/03:01:01:24/03:01:01:25</t>
  </si>
  <si>
    <t>A*02:01:01:01/02:01:01:02L/02:01:01:16/02:01:01:31/02:01:01:50/02:01:01:150/02:01:01:159/02:01:01:206/02:01:01:245/02:01:01:247</t>
  </si>
  <si>
    <t>DQB1*03:01:01:03/03:01:01:56/03:454</t>
  </si>
  <si>
    <t>DPA1*01:03:01:03/01:03:01:18Q/01:03:01:29/01:59/01:139</t>
  </si>
  <si>
    <t>DPA1*02:01:01:01/02:01:01:15</t>
  </si>
  <si>
    <t>2 ADN FL DANS LA SERIE</t>
  </si>
  <si>
    <t>SALIVE</t>
  </si>
  <si>
    <t>2 ADN FL DANS LA SERIE (nouvelle ambiguité mal couvert)</t>
  </si>
  <si>
    <t>49:01:01:19 ok ---- nouvelle ambiguité B*51:01:01:105 et B*51:01:01:116 (nouvelle ambiguité car peut de read)</t>
  </si>
  <si>
    <t>POUR LE C*(on retrouve les mêmes ambiguité)</t>
  </si>
  <si>
    <t>ok on retrouve les mêmes ambiguités.*E2-5583 locus DRB1  (High Background position(s) present in an exon.)-ok CML</t>
  </si>
  <si>
    <t>ambiguité connue 01:03:01:03</t>
  </si>
  <si>
    <t>01:03:01:29 (autre pas de read) --DPA1*02:01:01:01connue  (DPA1*02:01:01:15 nouvelle ambiguité car peut de read)</t>
  </si>
  <si>
    <t>DQB1*03:454 ( nouvelle ambiguité car pas de read)</t>
  </si>
  <si>
    <t>01:01:01:02 possible (erreur de lecture)--attention on a juste 05:05:01:32---les autres ambiguités non présentes---05:05:01:07/05:05:01:01/05:05:01:02</t>
  </si>
  <si>
    <t>DPB1*03:01:01:25 (nouvelle ambiguité peu de read)</t>
  </si>
  <si>
    <t>B*49:01:01:01/49:01:01:19 ok ---- nouvelle ambiguité B*51:01:01:105 et B*51:01:01:116 (nouvelle ambiguité car peu de read)</t>
  </si>
  <si>
    <t>RUN 370</t>
  </si>
  <si>
    <t>240725 TYP RUN370 FL</t>
  </si>
  <si>
    <t>TADNFL-SALIVE-MP24-2310927237</t>
  </si>
  <si>
    <t>2310873210-TADNFL</t>
  </si>
  <si>
    <t>RUN 371</t>
  </si>
  <si>
    <t>240801 TYP RUN371 SD</t>
  </si>
  <si>
    <t xml:space="preserve">, DRB3*02:02P, , , ,  assigné DRB3*02:02P car ambiguité ok </t>
  </si>
  <si>
    <t>2210544136-T-ADN-FL</t>
  </si>
  <si>
    <t>ID</t>
  </si>
  <si>
    <t>240808 TYP RUN372 SS</t>
  </si>
  <si>
    <t xml:space="preserve">, mm intronique ok 50/50 +BF, NEW &amp;amp; Low Coverage, NEW &amp;amp; Low Coverage, , </t>
  </si>
  <si>
    <t>240816 TYP RUN373 SH</t>
  </si>
  <si>
    <t>High Background position(s) present in an intron.
Mismatch(es) in an intron.</t>
  </si>
  <si>
    <t>RUN 374</t>
  </si>
  <si>
    <t>maj des nouvelles ambiguités rencontrées ok</t>
  </si>
  <si>
    <t>ambiguité C*07:02:01:107 car position svariantes non séquencées</t>
  </si>
  <si>
    <t>ambiguités C*07:02:01:183 car peu de reads</t>
  </si>
  <si>
    <t>ambiguité C*07:02:01:183 car peu de reads, région non séquencée</t>
  </si>
  <si>
    <t>ambiguité C*07:02:01:183 car peu de reads</t>
  </si>
  <si>
    <t>ambiguité C*07:02:01:183 peu de reads, non séquencé</t>
  </si>
  <si>
    <t>240822 TYP RUN374 SS</t>
  </si>
  <si>
    <t>DRB1*11:04:01:08</t>
  </si>
  <si>
    <t>différence position pour avoir BRB1*11:04:01:01(répétition de doublets nucléotidiques et peu de reads)</t>
  </si>
  <si>
    <t>NB de clusters insuffisants</t>
  </si>
  <si>
    <t>RUN 375</t>
  </si>
  <si>
    <t>240829 TYP RUN375 FL</t>
  </si>
  <si>
    <t>240911 TYP NGS376 SH</t>
  </si>
  <si>
    <t>n=79</t>
  </si>
  <si>
    <t>MIN</t>
  </si>
  <si>
    <t>MAX</t>
  </si>
  <si>
    <t>N=79</t>
  </si>
  <si>
    <t>Médiane</t>
  </si>
  <si>
    <t>run 328</t>
  </si>
  <si>
    <t>1762 clusters</t>
  </si>
  <si>
    <t xml:space="preserve">run 354 </t>
  </si>
  <si>
    <t>240912 TYP RUN377 SH</t>
  </si>
  <si>
    <t>RUN 376</t>
  </si>
  <si>
    <t>RUN 377</t>
  </si>
  <si>
    <t>ambiguités C*07:01:01:107 car positions variantes non séquencées</t>
  </si>
  <si>
    <t>RUN 378</t>
  </si>
  <si>
    <t>1,40</t>
  </si>
  <si>
    <t>0,56</t>
  </si>
  <si>
    <t>0,28</t>
  </si>
  <si>
    <t>02:01:01:02L</t>
  </si>
  <si>
    <t>02:01:01:50</t>
  </si>
  <si>
    <t>02:01:01:150</t>
  </si>
  <si>
    <t>02:01:01:160</t>
  </si>
  <si>
    <t>02:01:01:243</t>
  </si>
  <si>
    <t>02:01:01:247</t>
  </si>
  <si>
    <t>02:724</t>
  </si>
  <si>
    <t>02:763</t>
  </si>
  <si>
    <t>02:874</t>
  </si>
  <si>
    <t>02:01:01:16</t>
  </si>
  <si>
    <t>02:01:01:206</t>
  </si>
  <si>
    <t>02:01:01:245</t>
  </si>
  <si>
    <t>75,35</t>
  </si>
  <si>
    <t>0,84</t>
  </si>
  <si>
    <t>51:01:01:116</t>
  </si>
  <si>
    <t>1,12</t>
  </si>
  <si>
    <t>07:02:01:189</t>
  </si>
  <si>
    <t>1,48</t>
  </si>
  <si>
    <t>11:04:13</t>
  </si>
  <si>
    <t>11:35</t>
  </si>
  <si>
    <t>11:38</t>
  </si>
  <si>
    <t>11:116</t>
  </si>
  <si>
    <t>11:123</t>
  </si>
  <si>
    <t>11:148</t>
  </si>
  <si>
    <t>11:156</t>
  </si>
  <si>
    <t>11:203</t>
  </si>
  <si>
    <t>11:210</t>
  </si>
  <si>
    <t>11:216</t>
  </si>
  <si>
    <t>11:220</t>
  </si>
  <si>
    <t>11:287N</t>
  </si>
  <si>
    <t>13:11:01</t>
  </si>
  <si>
    <t>13:11:02</t>
  </si>
  <si>
    <t>13:169</t>
  </si>
  <si>
    <t>14:128</t>
  </si>
  <si>
    <t>11:04:01:08</t>
  </si>
  <si>
    <t>01:09</t>
  </si>
  <si>
    <t>01:36</t>
  </si>
  <si>
    <t>02:02:02</t>
  </si>
  <si>
    <t>02:02:03</t>
  </si>
  <si>
    <t>02:02:04</t>
  </si>
  <si>
    <t>02:02:05</t>
  </si>
  <si>
    <t>02:02:08</t>
  </si>
  <si>
    <t>02:02:13</t>
  </si>
  <si>
    <t>02:02:19</t>
  </si>
  <si>
    <t>02:02:21</t>
  </si>
  <si>
    <t>02:02:32</t>
  </si>
  <si>
    <t>02:03</t>
  </si>
  <si>
    <t>02:05:01</t>
  </si>
  <si>
    <t>02:05:02</t>
  </si>
  <si>
    <t>02:06</t>
  </si>
  <si>
    <t>02:07</t>
  </si>
  <si>
    <t>02:12</t>
  </si>
  <si>
    <t>02:15</t>
  </si>
  <si>
    <t>02:16</t>
  </si>
  <si>
    <t>02:17</t>
  </si>
  <si>
    <t>02:18</t>
  </si>
  <si>
    <t>02:20</t>
  </si>
  <si>
    <t>1,45</t>
  </si>
  <si>
    <t>0,87</t>
  </si>
  <si>
    <t>01:99</t>
  </si>
  <si>
    <t>01:122Q</t>
  </si>
  <si>
    <t>05:53</t>
  </si>
  <si>
    <t>05:54:02Q</t>
  </si>
  <si>
    <t>05:67:01</t>
  </si>
  <si>
    <t>05:94</t>
  </si>
  <si>
    <t>1,96</t>
  </si>
  <si>
    <t>1,74</t>
  </si>
  <si>
    <t>1,16</t>
  </si>
  <si>
    <t>01:139</t>
  </si>
  <si>
    <t>03:01:01:25</t>
  </si>
  <si>
    <t>240918 TYP RUN378 JH</t>
  </si>
  <si>
    <t>DRB1*11:04:01:06</t>
  </si>
  <si>
    <t>High Background position(s) present in an intron.</t>
  </si>
  <si>
    <t>96,94</t>
  </si>
  <si>
    <t>3,62</t>
  </si>
  <si>
    <t>1,39</t>
  </si>
  <si>
    <t>94,71</t>
  </si>
  <si>
    <t>3,35</t>
  </si>
  <si>
    <t>3,07</t>
  </si>
  <si>
    <t>95,25</t>
  </si>
  <si>
    <t>18,99</t>
  </si>
  <si>
    <t>75,42</t>
  </si>
  <si>
    <t>74,86</t>
  </si>
  <si>
    <t>6,42</t>
  </si>
  <si>
    <t>60,89</t>
  </si>
  <si>
    <t>67,60</t>
  </si>
  <si>
    <t>18,44</t>
  </si>
  <si>
    <t>3,91</t>
  </si>
  <si>
    <t>16,76</t>
  </si>
  <si>
    <t>57,54</t>
  </si>
  <si>
    <t>5,87</t>
  </si>
  <si>
    <t>25,42</t>
  </si>
  <si>
    <t>18,16</t>
  </si>
  <si>
    <t>6,15</t>
  </si>
  <si>
    <t>37,57</t>
  </si>
  <si>
    <t>48,82</t>
  </si>
  <si>
    <t>61,83</t>
  </si>
  <si>
    <t>36,69</t>
  </si>
  <si>
    <t>31,07</t>
  </si>
  <si>
    <t>24,26</t>
  </si>
  <si>
    <t>10,06</t>
  </si>
  <si>
    <t>14,79</t>
  </si>
  <si>
    <t>8,58</t>
  </si>
  <si>
    <t>18,34</t>
  </si>
  <si>
    <t>4,44</t>
  </si>
  <si>
    <t>1,18</t>
  </si>
  <si>
    <t>4,73</t>
  </si>
  <si>
    <t>11:04:01:06</t>
  </si>
  <si>
    <t>35,20</t>
  </si>
  <si>
    <t>138,27</t>
  </si>
  <si>
    <t>11,17</t>
  </si>
  <si>
    <t>10,61</t>
  </si>
  <si>
    <t>85,80</t>
  </si>
  <si>
    <t>30,72</t>
  </si>
  <si>
    <t>11,01</t>
  </si>
  <si>
    <t>14,49</t>
  </si>
  <si>
    <t>55,65</t>
  </si>
  <si>
    <t>6,09</t>
  </si>
  <si>
    <t>20,87</t>
  </si>
  <si>
    <t>27,83</t>
  </si>
  <si>
    <t>2,79</t>
  </si>
  <si>
    <t>94,97</t>
  </si>
  <si>
    <t>92,46</t>
  </si>
  <si>
    <t>38,83</t>
  </si>
  <si>
    <t>17,04</t>
  </si>
  <si>
    <t>4,19</t>
  </si>
  <si>
    <t>55,31</t>
  </si>
  <si>
    <t>51,96</t>
  </si>
  <si>
    <t>32,68</t>
  </si>
  <si>
    <t>34,08</t>
  </si>
  <si>
    <t>33,80</t>
  </si>
  <si>
    <t>52,79</t>
  </si>
  <si>
    <t>22,63</t>
  </si>
  <si>
    <t>7,54</t>
  </si>
  <si>
    <t>8,66</t>
  </si>
  <si>
    <t>97,10</t>
  </si>
  <si>
    <t>97,39</t>
  </si>
  <si>
    <t>54,20</t>
  </si>
  <si>
    <t>21,29</t>
  </si>
  <si>
    <t>14,29</t>
  </si>
  <si>
    <t>76,19</t>
  </si>
  <si>
    <t>84,03</t>
  </si>
  <si>
    <t>56,30</t>
  </si>
  <si>
    <t>33,61</t>
  </si>
  <si>
    <t>42,30</t>
  </si>
  <si>
    <t>27,45</t>
  </si>
  <si>
    <t>6,44</t>
  </si>
  <si>
    <t>RUN 379</t>
  </si>
  <si>
    <t>RUN 380</t>
  </si>
  <si>
    <t>240926 TYP RUN379 SD</t>
  </si>
  <si>
    <t>241003 TYP RUN380 DG</t>
  </si>
  <si>
    <t>241010 TYP RUN381 SS</t>
  </si>
  <si>
    <t>RUN 381</t>
  </si>
  <si>
    <t>Faire des tets avec chargement de librairie à 8pM car surclustering observé</t>
  </si>
  <si>
    <t>241017 TYP RUN382 SS</t>
  </si>
  <si>
    <t>B*49:01:01:01/49:01:01:08/49:01:01:19</t>
  </si>
  <si>
    <t>B*51:01:01:05/51:01:01:06/51:01:01:91/51:01:01:111</t>
  </si>
  <si>
    <t>C*07:01:01:01/07:01:01:03/07:01:01:16/07:01:01:20/07:01:01:80/07:01:01:88/07:01:01:131/07:01:01:133=C*07:27:01</t>
  </si>
  <si>
    <t>C*07:02:01:03/07:02:01:07/07:02:01:21/07:02:01:30/07:02:01:48/07:02:01:75/07:02:01:131/07:02:01:133/07:02:01:178/07:02:01:183/07:02:01:186/07:02:01:190/07:02:01:197=C*07:639</t>
  </si>
  <si>
    <t>1 seul DRB3</t>
  </si>
  <si>
    <t>, Ambiguites cis-trans C*07:27, 07:639</t>
  </si>
  <si>
    <t>241024 RUN TYP383 JH</t>
  </si>
  <si>
    <t>RUN 384</t>
  </si>
  <si>
    <t>RUN 383</t>
  </si>
  <si>
    <t>RUN 382</t>
  </si>
  <si>
    <t>241031 TYP RUN384 FL</t>
  </si>
  <si>
    <t>C*07:02:01:01/07:02:01:107/07:02:01:193</t>
  </si>
  <si>
    <t xml:space="preserve"> 07:639</t>
  </si>
  <si>
    <t>RUN 385</t>
  </si>
  <si>
    <t>241118 TYP RUN385BIS SD</t>
  </si>
  <si>
    <t>Témoin mis en double pour valider nouvela rrivage lot onnu</t>
  </si>
  <si>
    <t>High background E2-419 et E2-422 ok, CML vérifiée</t>
  </si>
  <si>
    <t>Un seul DRB3</t>
  </si>
  <si>
    <t>241121 TYP RUN386 SD</t>
  </si>
  <si>
    <t>RUN 385 BIS</t>
  </si>
  <si>
    <t>RUN 386</t>
  </si>
  <si>
    <t>RUN 387</t>
  </si>
  <si>
    <t>RUN 387 BIS</t>
  </si>
  <si>
    <t xml:space="preserve">RUN 388 </t>
  </si>
  <si>
    <t>241206 TYP RUN388 SH</t>
  </si>
  <si>
    <t>RUN 389</t>
  </si>
  <si>
    <t>RUN 390 BIS</t>
  </si>
  <si>
    <t>série mal séquencée</t>
  </si>
  <si>
    <t>241212 TYP RUN390 DG BIS</t>
  </si>
  <si>
    <t>C*07:01:01:01/07:01:01:03/07:01:01:16/07:01:01:20/07:01:01:80/07:01:01:88/07:01:01:131/07:01:01:133</t>
  </si>
  <si>
    <t>C*07:02:01:03/07:02:01:07/07:02:01:21/07:02:01:30/07:02:01:48/07:02:01:75/07:02:01:131/07:02:01:133/07:02:01:178/07:02:01:183/07:02:01:186/07:02:01:190/07:02:01:197</t>
  </si>
  <si>
    <t xml:space="preserve">, Peu couvert mais typage conforme, Low Coverage, Low Coverage, , </t>
  </si>
  <si>
    <t>Arrêt du Miseq au moment des clusters relancé le 13/12/24</t>
  </si>
  <si>
    <t>Librairie chargée à 1,76</t>
  </si>
  <si>
    <t>Librairie chargée à 1,81</t>
  </si>
  <si>
    <t>Librairie chargée à 1,74</t>
  </si>
  <si>
    <t>Librairie chargée à 2,15</t>
  </si>
  <si>
    <t>Problème résultats sur la classe I et le DPB1*</t>
  </si>
  <si>
    <t>Librairie chargée à 2,01</t>
  </si>
  <si>
    <t>RUN 387 TER</t>
  </si>
  <si>
    <t>Librairie chargée à ?</t>
  </si>
  <si>
    <t>241220 TYP RUN391bis JH</t>
  </si>
  <si>
    <t>RUN 391 BIS</t>
  </si>
  <si>
    <t>pb librairie</t>
  </si>
  <si>
    <t>RUN 392</t>
  </si>
  <si>
    <t>pb couverture en intron 1</t>
  </si>
  <si>
    <t>pb couverture intron 1  et 2</t>
  </si>
  <si>
    <t>241230 TYP RUN392 FL</t>
  </si>
  <si>
    <t xml:space="preserve">, Unexpected linkage detected between DRB3 and DRB1*01 OK, NEW &amp;amp; Low Coverage, Low Coverage, , </t>
  </si>
  <si>
    <t>RUN 393</t>
  </si>
  <si>
    <t>241210 TYP RUN389 SH</t>
  </si>
  <si>
    <t xml:space="preserve">, HBG EX2-422 ok CML OK, , NEW &amp;amp; Low Coverage, , </t>
  </si>
  <si>
    <t>250107 TYP RUN393 SH</t>
  </si>
  <si>
    <t xml:space="preserve">, Unexpected linkage detected between DRB3 and DRB1*01 ok, NEW &amp;amp; Low Coverage, Low Coverage, , </t>
  </si>
  <si>
    <t>RUN 394</t>
  </si>
  <si>
    <t>RUN 395</t>
  </si>
  <si>
    <t>250109 TYP RUN395 FL</t>
  </si>
  <si>
    <t>CC librairie finale</t>
  </si>
  <si>
    <t>CC Chargement</t>
  </si>
  <si>
    <t>Valeur PhiX</t>
  </si>
  <si>
    <t>pb ethanol laissé trop longtemps</t>
  </si>
  <si>
    <t>RAS</t>
  </si>
  <si>
    <t>SERIE DE 48 - RAS</t>
  </si>
  <si>
    <t>RUN 372</t>
  </si>
  <si>
    <t>RUN 373</t>
  </si>
  <si>
    <t>écran bleu à la fin du run impossible de récupérer les metrics via le SAV</t>
  </si>
  <si>
    <t>RUN 396</t>
  </si>
  <si>
    <t>250116 TYP RUN396 DG</t>
  </si>
  <si>
    <t>A*02:01:01:01/02:01:01:03/02:01:01:07/02:01:01:20/02:01:01:21/02:01:01:23/02:01:01:26/02:01:01:34/02:01:01:40/02:01:01:42/02:01:01:56/02:01:01:57/02:01:01:63/02:01:01:70/02:01:01:78/02:01:01:89/02:01:01:126/02:01:01:156/02:01:01:186/02:01:01:189/02:01:01:190/02:01:01:198/02:01:01:209/02:01:01:210/02:01:01:241/02:01:01:244/02:01:02:01/02:01:02:02/02:01:38/02:01:180</t>
  </si>
  <si>
    <t>A*23:01:01:01/23:01:01:20/23:01:01:23/23:01:01:27/23:01:02/23:01:07/23:01:13/23:01:14/23:01:29/23:01:30/23:01:33/23:01:37/23:11N/23:32/23:50/23:63/23:64/23:98</t>
  </si>
  <si>
    <t>B*51:01:01:05/51:01:01:06/51:01:01:14/51:01:01:20/51:01:01:29/51:01:01:39/51:01:01:54/51:01:01:56/51:01:01:69/51:01:01:75/51:01:01:85/51:01:01:91/51:01:01:106/51:01:01:111/51:01:27/51:01:96/51:186</t>
  </si>
  <si>
    <t>C*07:01:01:01/07:01:01:02/07:01:01:03/07:01:01:16/07:01:01:20/07:01:01:39/07:01:01:44/07:01:01:55/07:01:01:67/07:01:01:80/07:01:01:88/07:01:01:104/07:01:01:131/07:01:01:133/07:01:07/07:01:28/07:108:02/07:196/07:250/07:514:01/07:526:01/07:526:02/07:568/07:639/07:728/07:731/07:746N/07:786/07:920/07:947</t>
  </si>
  <si>
    <t>C*07:05/07:27:01/07:31:01/07:43:01</t>
  </si>
  <si>
    <t>DPB1*11:01:01:01/11:01:01:03/517:01</t>
  </si>
  <si>
    <t>Arrêt du Miseq au moment des clusters relancé le 13/12/24 et Problème résultats sur la classe I et le DPB1*</t>
  </si>
  <si>
    <t>Problème exon 2 classe 1 echec de la série, série validée par les 2 DT de JOUANNIN Françoise 2520001221-2520001319</t>
  </si>
  <si>
    <t>250123 TYP RUN397 SS</t>
  </si>
  <si>
    <t>RUN 397</t>
  </si>
  <si>
    <t>RUN 398</t>
  </si>
  <si>
    <t>250120 TYP RUN394 FLSS</t>
  </si>
  <si>
    <t>C*07:01:01:01/07:01:01:03/07:01:01:16/07:01:01:20/07:01:01:80/07:01:01:131/07:01:01:133</t>
  </si>
  <si>
    <t>C*07:02:01:03/07:02:01:07/07:02:01:21/07:02:01:30/07:02:01:48/07:02:01:75/07:02:01:131/07:02:01:183/07:02:01:186/07:02:01:190/07:02:01:197</t>
  </si>
  <si>
    <t xml:space="preserve">, HBG E2-419+422 locus C connu,  CML ok., Low Coverage, NEW &amp;amp; Low Coverage, , </t>
  </si>
  <si>
    <t>ambiguité supplémentaire car peu de reads en intron 2</t>
  </si>
  <si>
    <t>problème position I4-8974 ?</t>
  </si>
  <si>
    <t>250130 TYP RUN398 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</si>
</sst>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00"/>
  </numFmts>
  <fonts count="77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20"/>
      <color rgb="FF00B05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Arial"/>
      <family val="2"/>
    </font>
    <font>
      <sz val="9"/>
      <color rgb="FF333333"/>
      <name val="Arial"/>
      <family val="2"/>
    </font>
    <font>
      <sz val="9"/>
      <color rgb="FF333333"/>
      <name val="Inherit"/>
    </font>
    <font>
      <sz val="9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FF0000"/>
      <name val="Arial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sz val="10"/>
      <color rgb="FF000000"/>
      <name val="TimesNewRoman"/>
    </font>
    <font>
      <sz val="6"/>
      <color rgb="FF000000"/>
      <name val="TimesNewRoman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6"/>
      <color theme="0"/>
      <name val="Calibri"/>
      <family val="2"/>
      <scheme val="minor"/>
    </font>
    <font>
      <b/>
      <sz val="14"/>
      <color theme="0"/>
      <name val="Arial"/>
      <family val="2"/>
    </font>
    <font>
      <u/>
      <sz val="11"/>
      <color theme="1"/>
      <name val="Arial"/>
      <family val="2"/>
    </font>
    <font>
      <b/>
      <sz val="36"/>
      <color theme="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name val="Arial"/>
      <family val="2"/>
    </font>
    <font>
      <b/>
      <sz val="9"/>
      <name val="Arial"/>
      <family val="2"/>
    </font>
    <font>
      <b/>
      <sz val="11"/>
      <color rgb="FFC00000"/>
      <name val="Arial"/>
      <family val="2"/>
    </font>
    <font>
      <b/>
      <sz val="18"/>
      <color rgb="FFC00000"/>
      <name val="Arial"/>
      <family val="2"/>
    </font>
    <font>
      <sz val="18"/>
      <color rgb="FFC00000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b/>
      <sz val="10"/>
      <color theme="0"/>
      <name val="Arial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4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5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</fills>
  <borders count="3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02">
    <xf numFmtId="0" fontId="0" fillId="0" borderId="0"/>
    <xf numFmtId="0" fontId="11" fillId="0" borderId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2" borderId="1" applyNumberFormat="0" applyFont="0" applyAlignment="0" applyProtection="0"/>
    <xf numFmtId="0" fontId="14" fillId="2" borderId="1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7" applyNumberFormat="0" applyFill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6" fillId="0" borderId="0" applyNumberFormat="0" applyFill="0" applyBorder="0" applyAlignment="0" applyProtection="0"/>
    <xf numFmtId="0" fontId="27" fillId="9" borderId="0" applyNumberFormat="0" applyBorder="0" applyAlignment="0" applyProtection="0"/>
    <xf numFmtId="0" fontId="28" fillId="10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10" applyNumberFormat="0" applyAlignment="0" applyProtection="0"/>
    <xf numFmtId="0" fontId="31" fillId="13" borderId="11" applyNumberFormat="0" applyAlignment="0" applyProtection="0"/>
    <xf numFmtId="0" fontId="32" fillId="13" borderId="10" applyNumberFormat="0" applyAlignment="0" applyProtection="0"/>
    <xf numFmtId="0" fontId="33" fillId="0" borderId="12" applyNumberFormat="0" applyFill="0" applyAlignment="0" applyProtection="0"/>
    <xf numFmtId="0" fontId="34" fillId="14" borderId="13" applyNumberFormat="0" applyAlignment="0" applyProtection="0"/>
    <xf numFmtId="0" fontId="13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14" applyNumberFormat="0" applyFill="0" applyAlignment="0" applyProtection="0"/>
    <xf numFmtId="0" fontId="37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37" fillId="22" borderId="0" applyNumberFormat="0" applyBorder="0" applyAlignment="0" applyProtection="0"/>
    <xf numFmtId="0" fontId="37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37" fillId="26" borderId="0" applyNumberFormat="0" applyBorder="0" applyAlignment="0" applyProtection="0"/>
    <xf numFmtId="0" fontId="37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37" fillId="30" borderId="0" applyNumberFormat="0" applyBorder="0" applyAlignment="0" applyProtection="0"/>
    <xf numFmtId="0" fontId="37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0" fontId="37" fillId="34" borderId="0" applyNumberFormat="0" applyBorder="0" applyAlignment="0" applyProtection="0"/>
    <xf numFmtId="0" fontId="37" fillId="35" borderId="0" applyNumberFormat="0" applyBorder="0" applyAlignment="0" applyProtection="0"/>
    <xf numFmtId="0" fontId="9" fillId="36" borderId="0" applyNumberFormat="0" applyBorder="0" applyAlignment="0" applyProtection="0"/>
    <xf numFmtId="0" fontId="9" fillId="37" borderId="0" applyNumberFormat="0" applyBorder="0" applyAlignment="0" applyProtection="0"/>
    <xf numFmtId="0" fontId="37" fillId="38" borderId="0" applyNumberFormat="0" applyBorder="0" applyAlignment="0" applyProtection="0"/>
    <xf numFmtId="0" fontId="9" fillId="0" borderId="0"/>
    <xf numFmtId="0" fontId="9" fillId="2" borderId="1" applyNumberFormat="0" applyFont="0" applyAlignment="0" applyProtection="0"/>
    <xf numFmtId="0" fontId="66" fillId="0" borderId="0" applyNumberFormat="0" applyFill="0" applyBorder="0" applyAlignment="0" applyProtection="0"/>
    <xf numFmtId="0" fontId="1" fillId="0" borderId="0"/>
  </cellStyleXfs>
  <cellXfs count="519">
    <xf numFmtId="0" fontId="0" fillId="0" borderId="0" xfId="0"/>
    <xf numFmtId="0" fontId="17" fillId="0" borderId="0" xfId="0" applyFont="1"/>
    <xf numFmtId="0" fontId="17" fillId="0" borderId="0" xfId="0" applyFont="1" applyBorder="1"/>
    <xf numFmtId="0" fontId="17" fillId="0" borderId="0" xfId="0" applyFont="1" applyBorder="1" applyAlignment="1">
      <alignment wrapText="1"/>
    </xf>
    <xf numFmtId="0" fontId="17" fillId="0" borderId="0" xfId="0" applyFont="1" applyFill="1" applyBorder="1" applyAlignment="1">
      <alignment wrapText="1"/>
    </xf>
    <xf numFmtId="0" fontId="17" fillId="0" borderId="0" xfId="1" applyFont="1" applyFill="1" applyAlignment="1">
      <alignment vertical="center" wrapText="1"/>
    </xf>
    <xf numFmtId="0" fontId="0" fillId="0" borderId="0" xfId="0" applyFont="1" applyBorder="1"/>
    <xf numFmtId="0" fontId="0" fillId="7" borderId="0" xfId="0" applyFont="1" applyFill="1" applyBorder="1"/>
    <xf numFmtId="0" fontId="0" fillId="0" borderId="0" xfId="0" applyAlignment="1">
      <alignment horizontal="center" vertical="center"/>
    </xf>
    <xf numFmtId="49" fontId="21" fillId="0" borderId="0" xfId="0" applyNumberFormat="1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vertical="center"/>
    </xf>
    <xf numFmtId="0" fontId="21" fillId="0" borderId="0" xfId="0" applyNumberFormat="1" applyFont="1" applyAlignment="1">
      <alignment horizontal="center" vertical="center" wrapText="1"/>
    </xf>
    <xf numFmtId="0" fontId="38" fillId="39" borderId="0" xfId="0" applyFont="1" applyFill="1" applyAlignment="1">
      <alignment horizontal="center" vertical="center"/>
    </xf>
    <xf numFmtId="0" fontId="22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37" applyFont="1" applyFill="1" applyBorder="1" applyAlignment="1">
      <alignment vertical="center"/>
    </xf>
    <xf numFmtId="0" fontId="17" fillId="3" borderId="0" xfId="37" applyFont="1" applyFill="1" applyBorder="1" applyAlignment="1">
      <alignment vertical="center"/>
    </xf>
    <xf numFmtId="0" fontId="17" fillId="0" borderId="0" xfId="1" applyFont="1" applyFill="1" applyBorder="1" applyAlignment="1">
      <alignment vertical="center" wrapText="1"/>
    </xf>
    <xf numFmtId="0" fontId="17" fillId="4" borderId="0" xfId="1" applyFont="1" applyFill="1" applyBorder="1" applyAlignment="1">
      <alignment vertical="center" wrapText="1"/>
    </xf>
    <xf numFmtId="0" fontId="17" fillId="0" borderId="0" xfId="0" applyFont="1" applyAlignment="1">
      <alignment vertical="center" wrapText="1"/>
    </xf>
    <xf numFmtId="0" fontId="17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 wrapText="1"/>
    </xf>
    <xf numFmtId="0" fontId="40" fillId="0" borderId="0" xfId="0" applyFont="1" applyFill="1" applyBorder="1" applyAlignment="1">
      <alignment vertical="center" wrapText="1"/>
    </xf>
    <xf numFmtId="0" fontId="17" fillId="0" borderId="0" xfId="37" applyFont="1" applyFill="1" applyBorder="1" applyAlignment="1">
      <alignment vertical="center" wrapText="1"/>
    </xf>
    <xf numFmtId="0" fontId="17" fillId="0" borderId="0" xfId="1" applyFont="1" applyBorder="1" applyAlignment="1">
      <alignment vertical="center" wrapText="1"/>
    </xf>
    <xf numFmtId="0" fontId="40" fillId="0" borderId="0" xfId="37" applyFont="1" applyFill="1" applyBorder="1" applyAlignment="1">
      <alignment vertical="center" wrapText="1"/>
    </xf>
    <xf numFmtId="0" fontId="17" fillId="0" borderId="0" xfId="0" applyFont="1" applyFill="1" applyAlignment="1">
      <alignment vertical="center"/>
    </xf>
    <xf numFmtId="0" fontId="0" fillId="40" borderId="0" xfId="0" applyFill="1" applyAlignment="1">
      <alignment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22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1" fontId="0" fillId="0" borderId="2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Border="1"/>
    <xf numFmtId="0" fontId="0" fillId="7" borderId="0" xfId="0" applyFont="1" applyFill="1" applyBorder="1" applyAlignment="1">
      <alignment wrapText="1"/>
    </xf>
    <xf numFmtId="0" fontId="0" fillId="0" borderId="0" xfId="0" applyBorder="1" applyAlignment="1">
      <alignment wrapText="1"/>
    </xf>
    <xf numFmtId="0" fontId="1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2" borderId="0" xfId="0" applyFill="1" applyAlignment="1">
      <alignment horizontal="center" vertical="center"/>
    </xf>
    <xf numFmtId="0" fontId="47" fillId="0" borderId="0" xfId="0" applyFont="1" applyBorder="1"/>
    <xf numFmtId="0" fontId="47" fillId="0" borderId="0" xfId="0" applyFont="1" applyBorder="1" applyAlignment="1">
      <alignment wrapText="1"/>
    </xf>
    <xf numFmtId="0" fontId="0" fillId="43" borderId="0" xfId="0" applyFill="1" applyAlignment="1">
      <alignment vertical="center"/>
    </xf>
    <xf numFmtId="0" fontId="0" fillId="43" borderId="0" xfId="0" applyFill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0" fillId="0" borderId="22" xfId="0" applyFont="1" applyBorder="1"/>
    <xf numFmtId="0" fontId="0" fillId="8" borderId="0" xfId="0" applyFont="1" applyFill="1" applyBorder="1"/>
    <xf numFmtId="0" fontId="0" fillId="8" borderId="22" xfId="0" applyFont="1" applyFill="1" applyBorder="1"/>
    <xf numFmtId="0" fontId="0" fillId="44" borderId="0" xfId="0" applyFill="1"/>
    <xf numFmtId="0" fontId="50" fillId="0" borderId="0" xfId="0" applyFont="1"/>
    <xf numFmtId="0" fontId="0" fillId="45" borderId="6" xfId="0" applyFill="1" applyBorder="1" applyAlignment="1">
      <alignment vertical="center"/>
    </xf>
    <xf numFmtId="0" fontId="16" fillId="45" borderId="3" xfId="0" applyFont="1" applyFill="1" applyBorder="1" applyAlignment="1">
      <alignment vertical="center"/>
    </xf>
    <xf numFmtId="0" fontId="16" fillId="45" borderId="16" xfId="0" applyFont="1" applyFill="1" applyBorder="1" applyAlignment="1">
      <alignment vertical="center"/>
    </xf>
    <xf numFmtId="0" fontId="0" fillId="45" borderId="6" xfId="0" applyFill="1" applyBorder="1" applyAlignment="1">
      <alignment horizontal="center" vertical="center"/>
    </xf>
    <xf numFmtId="0" fontId="16" fillId="45" borderId="3" xfId="0" applyFont="1" applyFill="1" applyBorder="1" applyAlignment="1">
      <alignment horizontal="center" vertical="center"/>
    </xf>
    <xf numFmtId="0" fontId="16" fillId="45" borderId="16" xfId="0" applyFont="1" applyFill="1" applyBorder="1" applyAlignment="1">
      <alignment horizontal="center" vertical="center"/>
    </xf>
    <xf numFmtId="0" fontId="41" fillId="5" borderId="0" xfId="37" applyFont="1" applyFill="1" applyBorder="1" applyAlignment="1">
      <alignment vertical="center" wrapText="1"/>
    </xf>
    <xf numFmtId="0" fontId="39" fillId="5" borderId="0" xfId="37" applyFont="1" applyFill="1" applyBorder="1" applyAlignment="1">
      <alignment vertical="center" wrapText="1"/>
    </xf>
    <xf numFmtId="0" fontId="41" fillId="5" borderId="0" xfId="37" applyFont="1" applyFill="1" applyBorder="1" applyAlignment="1">
      <alignment vertical="center"/>
    </xf>
    <xf numFmtId="0" fontId="17" fillId="0" borderId="0" xfId="0" applyFont="1" applyFill="1" applyBorder="1" applyAlignment="1">
      <alignment vertical="center" wrapText="1"/>
    </xf>
    <xf numFmtId="0" fontId="42" fillId="0" borderId="0" xfId="0" applyFont="1" applyBorder="1" applyAlignment="1">
      <alignment vertical="center"/>
    </xf>
    <xf numFmtId="0" fontId="43" fillId="0" borderId="0" xfId="0" applyFont="1" applyBorder="1" applyAlignment="1">
      <alignment vertical="top"/>
    </xf>
    <xf numFmtId="0" fontId="17" fillId="0" borderId="0" xfId="0" applyFont="1" applyBorder="1" applyAlignment="1">
      <alignment vertical="top"/>
    </xf>
    <xf numFmtId="0" fontId="17" fillId="0" borderId="0" xfId="0" applyFont="1" applyFill="1" applyBorder="1" applyAlignment="1">
      <alignment vertical="top" wrapText="1"/>
    </xf>
    <xf numFmtId="0" fontId="17" fillId="0" borderId="0" xfId="0" applyFont="1" applyBorder="1" applyAlignment="1">
      <alignment vertical="top" wrapText="1"/>
    </xf>
    <xf numFmtId="0" fontId="17" fillId="0" borderId="0" xfId="0" applyFont="1" applyFill="1" applyBorder="1" applyAlignment="1">
      <alignment vertical="top"/>
    </xf>
    <xf numFmtId="0" fontId="41" fillId="5" borderId="0" xfId="0" applyFont="1" applyFill="1" applyBorder="1" applyAlignment="1">
      <alignment vertical="top" wrapText="1"/>
    </xf>
    <xf numFmtId="0" fontId="41" fillId="5" borderId="0" xfId="0" applyFont="1" applyFill="1" applyBorder="1" applyAlignment="1">
      <alignment vertical="top"/>
    </xf>
    <xf numFmtId="0" fontId="41" fillId="5" borderId="0" xfId="0" applyFont="1" applyFill="1" applyBorder="1" applyAlignment="1">
      <alignment vertical="center"/>
    </xf>
    <xf numFmtId="0" fontId="43" fillId="0" borderId="0" xfId="0" applyFont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41" fillId="5" borderId="0" xfId="0" applyFont="1" applyFill="1" applyBorder="1" applyAlignment="1">
      <alignment vertical="center" wrapText="1"/>
    </xf>
    <xf numFmtId="0" fontId="40" fillId="0" borderId="0" xfId="0" applyFont="1" applyFill="1" applyBorder="1" applyAlignment="1">
      <alignment vertical="center"/>
    </xf>
    <xf numFmtId="0" fontId="41" fillId="5" borderId="0" xfId="0" applyFont="1" applyFill="1" applyBorder="1" applyAlignment="1">
      <alignment wrapText="1"/>
    </xf>
    <xf numFmtId="0" fontId="41" fillId="5" borderId="0" xfId="0" applyFont="1" applyFill="1" applyBorder="1"/>
    <xf numFmtId="0" fontId="17" fillId="6" borderId="0" xfId="0" applyFont="1" applyFill="1" applyBorder="1" applyAlignment="1">
      <alignment wrapText="1"/>
    </xf>
    <xf numFmtId="0" fontId="0" fillId="41" borderId="0" xfId="0" applyFill="1" applyBorder="1" applyAlignment="1">
      <alignment wrapText="1"/>
    </xf>
    <xf numFmtId="0" fontId="17" fillId="41" borderId="0" xfId="0" applyFont="1" applyFill="1" applyBorder="1" applyAlignment="1">
      <alignment vertical="center"/>
    </xf>
    <xf numFmtId="0" fontId="0" fillId="41" borderId="0" xfId="0" applyFill="1" applyBorder="1"/>
    <xf numFmtId="0" fontId="17" fillId="41" borderId="0" xfId="0" applyFont="1" applyFill="1" applyBorder="1" applyAlignment="1">
      <alignment vertical="center" wrapText="1"/>
    </xf>
    <xf numFmtId="15" fontId="17" fillId="0" borderId="0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14" fontId="0" fillId="45" borderId="6" xfId="0" applyNumberFormat="1" applyFill="1" applyBorder="1" applyAlignment="1">
      <alignment vertical="center"/>
    </xf>
    <xf numFmtId="14" fontId="16" fillId="45" borderId="3" xfId="0" applyNumberFormat="1" applyFont="1" applyFill="1" applyBorder="1" applyAlignment="1">
      <alignment vertical="center"/>
    </xf>
    <xf numFmtId="14" fontId="16" fillId="45" borderId="16" xfId="0" applyNumberFormat="1" applyFont="1" applyFill="1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47" borderId="24" xfId="0" applyFill="1" applyBorder="1" applyAlignment="1">
      <alignment vertical="center"/>
    </xf>
    <xf numFmtId="0" fontId="0" fillId="47" borderId="24" xfId="0" applyFill="1" applyBorder="1" applyAlignment="1">
      <alignment horizontal="center" vertical="center"/>
    </xf>
    <xf numFmtId="14" fontId="0" fillId="47" borderId="26" xfId="0" applyNumberFormat="1" applyFill="1" applyBorder="1" applyAlignment="1">
      <alignment vertical="center"/>
    </xf>
    <xf numFmtId="0" fontId="0" fillId="47" borderId="0" xfId="0" applyFill="1" applyBorder="1" applyAlignment="1">
      <alignment vertical="center"/>
    </xf>
    <xf numFmtId="0" fontId="0" fillId="47" borderId="0" xfId="0" applyFill="1" applyBorder="1" applyAlignment="1">
      <alignment horizontal="center" vertical="center"/>
    </xf>
    <xf numFmtId="0" fontId="17" fillId="0" borderId="0" xfId="0" applyFont="1" applyBorder="1" applyAlignment="1">
      <alignment vertical="center"/>
    </xf>
    <xf numFmtId="21" fontId="17" fillId="0" borderId="0" xfId="0" applyNumberFormat="1" applyFont="1" applyAlignment="1">
      <alignment vertical="center"/>
    </xf>
    <xf numFmtId="46" fontId="17" fillId="0" borderId="0" xfId="0" applyNumberFormat="1" applyFont="1" applyAlignment="1">
      <alignment vertical="center"/>
    </xf>
    <xf numFmtId="49" fontId="0" fillId="0" borderId="0" xfId="0" applyNumberFormat="1" applyBorder="1"/>
    <xf numFmtId="49" fontId="0" fillId="0" borderId="0" xfId="0" applyNumberFormat="1"/>
    <xf numFmtId="49" fontId="0" fillId="0" borderId="4" xfId="0" applyNumberFormat="1" applyFill="1" applyBorder="1"/>
    <xf numFmtId="2" fontId="0" fillId="0" borderId="0" xfId="0" applyNumberFormat="1" applyBorder="1"/>
    <xf numFmtId="2" fontId="0" fillId="0" borderId="0" xfId="0" applyNumberFormat="1"/>
    <xf numFmtId="2" fontId="0" fillId="0" borderId="26" xfId="0" applyNumberFormat="1" applyFill="1" applyBorder="1"/>
    <xf numFmtId="0" fontId="0" fillId="46" borderId="2" xfId="0" applyFill="1" applyBorder="1" applyAlignment="1">
      <alignment horizontal="center"/>
    </xf>
    <xf numFmtId="49" fontId="0" fillId="0" borderId="0" xfId="0" applyNumberFormat="1" applyFill="1" applyBorder="1"/>
    <xf numFmtId="2" fontId="0" fillId="0" borderId="0" xfId="0" applyNumberFormat="1" applyFill="1" applyBorder="1"/>
    <xf numFmtId="0" fontId="0" fillId="0" borderId="0" xfId="0" applyFill="1" applyBorder="1"/>
    <xf numFmtId="0" fontId="17" fillId="49" borderId="21" xfId="0" applyFont="1" applyFill="1" applyBorder="1" applyAlignment="1">
      <alignment vertical="center"/>
    </xf>
    <xf numFmtId="0" fontId="17" fillId="49" borderId="0" xfId="0" applyFont="1" applyFill="1" applyBorder="1" applyAlignment="1">
      <alignment vertical="center"/>
    </xf>
    <xf numFmtId="0" fontId="17" fillId="49" borderId="0" xfId="0" applyFont="1" applyFill="1" applyBorder="1" applyAlignment="1">
      <alignment vertical="center" wrapText="1"/>
    </xf>
    <xf numFmtId="0" fontId="54" fillId="49" borderId="0" xfId="0" applyFont="1" applyFill="1" applyBorder="1" applyAlignment="1">
      <alignment vertical="center"/>
    </xf>
    <xf numFmtId="0" fontId="17" fillId="49" borderId="18" xfId="0" applyFont="1" applyFill="1" applyBorder="1" applyAlignment="1">
      <alignment vertical="center"/>
    </xf>
    <xf numFmtId="0" fontId="17" fillId="49" borderId="19" xfId="0" applyFont="1" applyFill="1" applyBorder="1" applyAlignment="1">
      <alignment vertical="center"/>
    </xf>
    <xf numFmtId="0" fontId="17" fillId="49" borderId="19" xfId="0" applyFont="1" applyFill="1" applyBorder="1" applyAlignment="1">
      <alignment vertical="center" wrapText="1"/>
    </xf>
    <xf numFmtId="14" fontId="17" fillId="0" borderId="0" xfId="0" applyNumberFormat="1" applyFont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7" fillId="0" borderId="24" xfId="0" applyFont="1" applyFill="1" applyBorder="1" applyAlignment="1">
      <alignment vertical="center"/>
    </xf>
    <xf numFmtId="0" fontId="0" fillId="0" borderId="24" xfId="0" applyFill="1" applyBorder="1"/>
    <xf numFmtId="0" fontId="17" fillId="0" borderId="24" xfId="0" applyFont="1" applyFill="1" applyBorder="1" applyAlignment="1">
      <alignment vertical="center" wrapText="1"/>
    </xf>
    <xf numFmtId="0" fontId="17" fillId="50" borderId="24" xfId="0" applyFont="1" applyFill="1" applyBorder="1" applyAlignment="1">
      <alignment vertical="center" wrapText="1"/>
    </xf>
    <xf numFmtId="0" fontId="17" fillId="50" borderId="24" xfId="0" applyFont="1" applyFill="1" applyBorder="1" applyAlignment="1">
      <alignment vertical="center"/>
    </xf>
    <xf numFmtId="0" fontId="17" fillId="50" borderId="0" xfId="0" applyFont="1" applyFill="1" applyBorder="1" applyAlignment="1">
      <alignment vertical="center" wrapText="1"/>
    </xf>
    <xf numFmtId="0" fontId="17" fillId="50" borderId="0" xfId="0" applyFont="1" applyFill="1" applyBorder="1" applyAlignment="1">
      <alignment vertical="center"/>
    </xf>
    <xf numFmtId="49" fontId="0" fillId="51" borderId="23" xfId="0" applyNumberFormat="1" applyFill="1" applyBorder="1"/>
    <xf numFmtId="2" fontId="0" fillId="51" borderId="25" xfId="0" applyNumberFormat="1" applyFill="1" applyBorder="1"/>
    <xf numFmtId="49" fontId="0" fillId="51" borderId="4" xfId="0" applyNumberFormat="1" applyFill="1" applyBorder="1"/>
    <xf numFmtId="2" fontId="0" fillId="51" borderId="26" xfId="0" applyNumberFormat="1" applyFill="1" applyBorder="1"/>
    <xf numFmtId="49" fontId="0" fillId="51" borderId="24" xfId="0" applyNumberFormat="1" applyFill="1" applyBorder="1"/>
    <xf numFmtId="49" fontId="0" fillId="51" borderId="0" xfId="0" applyNumberFormat="1" applyFill="1" applyBorder="1"/>
    <xf numFmtId="0" fontId="55" fillId="0" borderId="0" xfId="0" applyFont="1" applyFill="1" applyBorder="1" applyAlignment="1">
      <alignment vertical="center"/>
    </xf>
    <xf numFmtId="0" fontId="0" fillId="52" borderId="2" xfId="0" applyFill="1" applyBorder="1" applyAlignment="1">
      <alignment vertical="center"/>
    </xf>
    <xf numFmtId="0" fontId="44" fillId="52" borderId="2" xfId="0" applyFon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" fontId="0" fillId="47" borderId="24" xfId="0" applyNumberFormat="1" applyFill="1" applyBorder="1" applyAlignment="1">
      <alignment horizontal="center" vertical="center"/>
    </xf>
    <xf numFmtId="1" fontId="0" fillId="47" borderId="0" xfId="0" applyNumberFormat="1" applyFill="1" applyBorder="1" applyAlignment="1">
      <alignment horizontal="center" vertical="center"/>
    </xf>
    <xf numFmtId="1" fontId="0" fillId="45" borderId="6" xfId="0" applyNumberFormat="1" applyFill="1" applyBorder="1" applyAlignment="1">
      <alignment horizontal="center" vertical="center"/>
    </xf>
    <xf numFmtId="1" fontId="16" fillId="45" borderId="3" xfId="0" applyNumberFormat="1" applyFont="1" applyFill="1" applyBorder="1" applyAlignment="1">
      <alignment horizontal="center" vertical="center"/>
    </xf>
    <xf numFmtId="1" fontId="16" fillId="45" borderId="16" xfId="0" applyNumberFormat="1" applyFont="1" applyFill="1" applyBorder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" fontId="19" fillId="0" borderId="0" xfId="0" applyNumberFormat="1" applyFont="1" applyAlignment="1">
      <alignment horizontal="center" vertical="center" wrapText="1"/>
    </xf>
    <xf numFmtId="1" fontId="20" fillId="0" borderId="0" xfId="0" applyNumberFormat="1" applyFont="1" applyAlignment="1">
      <alignment horizontal="center" vertical="center" wrapText="1"/>
    </xf>
    <xf numFmtId="1" fontId="20" fillId="0" borderId="0" xfId="0" applyNumberFormat="1" applyFont="1" applyAlignment="1">
      <alignment horizontal="center" vertical="center"/>
    </xf>
    <xf numFmtId="1" fontId="20" fillId="40" borderId="0" xfId="0" applyNumberFormat="1" applyFont="1" applyFill="1" applyAlignment="1">
      <alignment horizontal="center" vertical="center" wrapText="1"/>
    </xf>
    <xf numFmtId="1" fontId="46" fillId="0" borderId="0" xfId="0" applyNumberFormat="1" applyFont="1" applyAlignment="1">
      <alignment horizontal="center" vertical="center" wrapText="1"/>
    </xf>
    <xf numFmtId="1" fontId="0" fillId="43" borderId="0" xfId="0" applyNumberFormat="1" applyFill="1" applyAlignment="1">
      <alignment horizontal="center" vertical="center"/>
    </xf>
    <xf numFmtId="1" fontId="0" fillId="41" borderId="0" xfId="0" applyNumberFormat="1" applyFill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42" borderId="2" xfId="0" applyFill="1" applyBorder="1" applyAlignment="1">
      <alignment horizontal="center" vertical="center"/>
    </xf>
    <xf numFmtId="2" fontId="0" fillId="42" borderId="2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0" fontId="45" fillId="52" borderId="2" xfId="0" applyFont="1" applyFill="1" applyBorder="1" applyAlignment="1">
      <alignment horizontal="center" vertical="center"/>
    </xf>
    <xf numFmtId="0" fontId="45" fillId="52" borderId="2" xfId="0" applyFont="1" applyFill="1" applyBorder="1" applyAlignment="1">
      <alignment horizontal="center" vertical="center" wrapText="1"/>
    </xf>
    <xf numFmtId="0" fontId="0" fillId="0" borderId="24" xfId="0" applyBorder="1"/>
    <xf numFmtId="0" fontId="17" fillId="0" borderId="28" xfId="0" applyFont="1" applyBorder="1" applyAlignment="1">
      <alignment vertical="center"/>
    </xf>
    <xf numFmtId="0" fontId="0" fillId="0" borderId="28" xfId="0" applyBorder="1"/>
    <xf numFmtId="0" fontId="17" fillId="0" borderId="28" xfId="0" applyFont="1" applyBorder="1" applyAlignment="1">
      <alignment vertical="center" wrapText="1"/>
    </xf>
    <xf numFmtId="0" fontId="17" fillId="0" borderId="24" xfId="0" applyFont="1" applyBorder="1" applyAlignment="1">
      <alignment vertical="center"/>
    </xf>
    <xf numFmtId="0" fontId="17" fillId="0" borderId="24" xfId="0" applyFont="1" applyBorder="1" applyAlignment="1">
      <alignment vertical="center" wrapText="1"/>
    </xf>
    <xf numFmtId="0" fontId="0" fillId="0" borderId="24" xfId="0" applyFont="1" applyBorder="1"/>
    <xf numFmtId="0" fontId="0" fillId="0" borderId="28" xfId="0" applyFont="1" applyBorder="1"/>
    <xf numFmtId="15" fontId="17" fillId="0" borderId="24" xfId="0" applyNumberFormat="1" applyFont="1" applyBorder="1" applyAlignment="1">
      <alignment vertical="center"/>
    </xf>
    <xf numFmtId="15" fontId="17" fillId="0" borderId="28" xfId="0" applyNumberFormat="1" applyFont="1" applyBorder="1" applyAlignment="1">
      <alignment vertical="center"/>
    </xf>
    <xf numFmtId="0" fontId="0" fillId="41" borderId="24" xfId="0" applyFill="1" applyBorder="1" applyAlignment="1">
      <alignment wrapText="1"/>
    </xf>
    <xf numFmtId="0" fontId="17" fillId="41" borderId="24" xfId="0" applyFont="1" applyFill="1" applyBorder="1" applyAlignment="1">
      <alignment vertical="center"/>
    </xf>
    <xf numFmtId="0" fontId="0" fillId="41" borderId="28" xfId="0" applyFill="1" applyBorder="1"/>
    <xf numFmtId="0" fontId="17" fillId="41" borderId="28" xfId="0" applyFont="1" applyFill="1" applyBorder="1" applyAlignment="1">
      <alignment vertical="center"/>
    </xf>
    <xf numFmtId="0" fontId="48" fillId="0" borderId="24" xfId="0" applyFont="1" applyBorder="1"/>
    <xf numFmtId="0" fontId="0" fillId="0" borderId="24" xfId="0" applyBorder="1" applyAlignment="1">
      <alignment wrapText="1"/>
    </xf>
    <xf numFmtId="0" fontId="0" fillId="0" borderId="28" xfId="0" applyBorder="1" applyAlignment="1">
      <alignment wrapText="1"/>
    </xf>
    <xf numFmtId="0" fontId="47" fillId="0" borderId="24" xfId="0" applyFont="1" applyBorder="1"/>
    <xf numFmtId="0" fontId="17" fillId="0" borderId="24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7" fillId="0" borderId="24" xfId="0" applyFont="1" applyBorder="1"/>
    <xf numFmtId="0" fontId="17" fillId="0" borderId="24" xfId="0" applyFont="1" applyBorder="1" applyAlignment="1">
      <alignment wrapText="1"/>
    </xf>
    <xf numFmtId="0" fontId="17" fillId="0" borderId="28" xfId="0" applyFont="1" applyBorder="1"/>
    <xf numFmtId="0" fontId="17" fillId="0" borderId="28" xfId="0" applyFont="1" applyBorder="1" applyAlignment="1">
      <alignment wrapText="1"/>
    </xf>
    <xf numFmtId="0" fontId="17" fillId="0" borderId="28" xfId="0" applyFont="1" applyFill="1" applyBorder="1" applyAlignment="1">
      <alignment vertical="center"/>
    </xf>
    <xf numFmtId="0" fontId="17" fillId="0" borderId="28" xfId="37" applyFont="1" applyFill="1" applyBorder="1" applyAlignment="1">
      <alignment vertical="center"/>
    </xf>
    <xf numFmtId="0" fontId="17" fillId="0" borderId="24" xfId="37" applyFont="1" applyFill="1" applyBorder="1" applyAlignment="1">
      <alignment vertical="center"/>
    </xf>
    <xf numFmtId="0" fontId="43" fillId="0" borderId="24" xfId="0" applyFont="1" applyBorder="1" applyAlignment="1">
      <alignment vertical="center"/>
    </xf>
    <xf numFmtId="0" fontId="17" fillId="0" borderId="24" xfId="0" applyFont="1" applyBorder="1" applyAlignment="1">
      <alignment vertical="top"/>
    </xf>
    <xf numFmtId="0" fontId="43" fillId="0" borderId="28" xfId="0" applyFont="1" applyBorder="1" applyAlignment="1">
      <alignment vertical="center"/>
    </xf>
    <xf numFmtId="0" fontId="17" fillId="0" borderId="28" xfId="0" applyFont="1" applyFill="1" applyBorder="1" applyAlignment="1">
      <alignment vertical="center" wrapText="1"/>
    </xf>
    <xf numFmtId="0" fontId="17" fillId="0" borderId="28" xfId="0" applyFont="1" applyBorder="1" applyAlignment="1">
      <alignment vertical="top"/>
    </xf>
    <xf numFmtId="0" fontId="0" fillId="52" borderId="2" xfId="0" applyFill="1" applyBorder="1" applyAlignment="1">
      <alignment horizontal="center" vertical="center" wrapText="1"/>
    </xf>
    <xf numFmtId="4" fontId="0" fillId="42" borderId="2" xfId="0" applyNumberFormat="1" applyFill="1" applyBorder="1" applyAlignment="1">
      <alignment horizontal="center" vertical="center"/>
    </xf>
    <xf numFmtId="4" fontId="0" fillId="0" borderId="0" xfId="0" applyNumberFormat="1"/>
    <xf numFmtId="0" fontId="0" fillId="50" borderId="24" xfId="0" applyFill="1" applyBorder="1"/>
    <xf numFmtId="0" fontId="0" fillId="50" borderId="0" xfId="0" applyFill="1" applyBorder="1"/>
    <xf numFmtId="0" fontId="17" fillId="0" borderId="0" xfId="0" applyFont="1" applyAlignment="1">
      <alignment horizontal="center" vertical="center"/>
    </xf>
    <xf numFmtId="0" fontId="17" fillId="0" borderId="0" xfId="37" applyFont="1" applyBorder="1" applyAlignment="1">
      <alignment horizontal="center" vertical="center"/>
    </xf>
    <xf numFmtId="0" fontId="17" fillId="41" borderId="24" xfId="0" applyFont="1" applyFill="1" applyBorder="1" applyAlignment="1">
      <alignment horizontal="center" vertical="center"/>
    </xf>
    <xf numFmtId="0" fontId="17" fillId="41" borderId="0" xfId="0" applyFont="1" applyFill="1" applyBorder="1" applyAlignment="1">
      <alignment horizontal="center" vertical="center"/>
    </xf>
    <xf numFmtId="0" fontId="17" fillId="41" borderId="28" xfId="0" applyFont="1" applyFill="1" applyBorder="1" applyAlignment="1">
      <alignment horizontal="center" vertical="center"/>
    </xf>
    <xf numFmtId="0" fontId="17" fillId="0" borderId="24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53" fillId="45" borderId="29" xfId="0" applyFont="1" applyFill="1" applyBorder="1" applyAlignment="1">
      <alignment horizontal="center" vertical="center"/>
    </xf>
    <xf numFmtId="0" fontId="53" fillId="45" borderId="6" xfId="0" applyFont="1" applyFill="1" applyBorder="1" applyAlignment="1">
      <alignment horizontal="center" vertical="center"/>
    </xf>
    <xf numFmtId="0" fontId="53" fillId="45" borderId="3" xfId="0" applyFont="1" applyFill="1" applyBorder="1" applyAlignment="1">
      <alignment horizontal="center" vertical="center"/>
    </xf>
    <xf numFmtId="0" fontId="53" fillId="45" borderId="3" xfId="0" applyFont="1" applyFill="1" applyBorder="1" applyAlignment="1">
      <alignment horizontal="center" vertical="center" wrapText="1"/>
    </xf>
    <xf numFmtId="0" fontId="53" fillId="45" borderId="6" xfId="0" applyFont="1" applyFill="1" applyBorder="1" applyAlignment="1">
      <alignment horizontal="center" vertical="center" wrapText="1"/>
    </xf>
    <xf numFmtId="0" fontId="17" fillId="3" borderId="24" xfId="37" applyFont="1" applyFill="1" applyBorder="1" applyAlignment="1">
      <alignment vertical="center"/>
    </xf>
    <xf numFmtId="0" fontId="17" fillId="0" borderId="24" xfId="37" applyFont="1" applyFill="1" applyBorder="1" applyAlignment="1">
      <alignment vertical="center" wrapText="1"/>
    </xf>
    <xf numFmtId="0" fontId="17" fillId="0" borderId="24" xfId="37" applyFont="1" applyBorder="1" applyAlignment="1">
      <alignment horizontal="center" vertical="center"/>
    </xf>
    <xf numFmtId="0" fontId="43" fillId="0" borderId="24" xfId="0" applyFont="1" applyBorder="1" applyAlignment="1">
      <alignment vertical="top"/>
    </xf>
    <xf numFmtId="0" fontId="17" fillId="0" borderId="24" xfId="0" applyFont="1" applyFill="1" applyBorder="1" applyAlignment="1">
      <alignment vertical="top" wrapText="1"/>
    </xf>
    <xf numFmtId="0" fontId="17" fillId="0" borderId="24" xfId="0" applyFont="1" applyBorder="1" applyAlignment="1">
      <alignment vertical="top" wrapText="1"/>
    </xf>
    <xf numFmtId="0" fontId="17" fillId="0" borderId="28" xfId="37" applyFont="1" applyFill="1" applyBorder="1" applyAlignment="1">
      <alignment vertical="center" wrapText="1"/>
    </xf>
    <xf numFmtId="0" fontId="40" fillId="0" borderId="28" xfId="37" applyFont="1" applyFill="1" applyBorder="1" applyAlignment="1">
      <alignment vertical="center" wrapText="1"/>
    </xf>
    <xf numFmtId="0" fontId="40" fillId="0" borderId="28" xfId="0" applyFont="1" applyFill="1" applyBorder="1" applyAlignment="1">
      <alignment vertical="center" wrapText="1"/>
    </xf>
    <xf numFmtId="0" fontId="43" fillId="0" borderId="28" xfId="0" applyFont="1" applyBorder="1" applyAlignment="1">
      <alignment vertical="top"/>
    </xf>
    <xf numFmtId="0" fontId="17" fillId="0" borderId="28" xfId="0" applyFont="1" applyBorder="1" applyAlignment="1">
      <alignment vertical="top" wrapText="1"/>
    </xf>
    <xf numFmtId="0" fontId="59" fillId="49" borderId="0" xfId="0" applyFont="1" applyFill="1" applyBorder="1" applyAlignment="1">
      <alignment vertical="center"/>
    </xf>
    <xf numFmtId="0" fontId="42" fillId="0" borderId="24" xfId="37" applyFont="1" applyFill="1" applyBorder="1" applyAlignment="1">
      <alignment vertical="center"/>
    </xf>
    <xf numFmtId="0" fontId="42" fillId="0" borderId="0" xfId="37" applyFont="1" applyFill="1" applyBorder="1" applyAlignment="1">
      <alignment vertical="center"/>
    </xf>
    <xf numFmtId="0" fontId="42" fillId="0" borderId="28" xfId="37" applyFont="1" applyFill="1" applyBorder="1" applyAlignment="1">
      <alignment vertical="center"/>
    </xf>
    <xf numFmtId="0" fontId="42" fillId="0" borderId="0" xfId="1" applyFont="1" applyFill="1" applyBorder="1" applyAlignment="1">
      <alignment vertical="center" wrapText="1"/>
    </xf>
    <xf numFmtId="0" fontId="42" fillId="0" borderId="24" xfId="0" applyFont="1" applyBorder="1" applyAlignment="1">
      <alignment vertical="center"/>
    </xf>
    <xf numFmtId="0" fontId="42" fillId="0" borderId="28" xfId="0" applyFont="1" applyBorder="1" applyAlignment="1">
      <alignment vertical="center"/>
    </xf>
    <xf numFmtId="0" fontId="42" fillId="0" borderId="0" xfId="0" applyFont="1" applyBorder="1" applyAlignment="1">
      <alignment horizontal="left" vertical="center"/>
    </xf>
    <xf numFmtId="0" fontId="60" fillId="0" borderId="24" xfId="0" applyFont="1" applyBorder="1" applyAlignment="1">
      <alignment vertical="top"/>
    </xf>
    <xf numFmtId="0" fontId="60" fillId="0" borderId="0" xfId="0" applyFont="1" applyBorder="1" applyAlignment="1">
      <alignment vertical="top"/>
    </xf>
    <xf numFmtId="0" fontId="60" fillId="0" borderId="28" xfId="0" applyFont="1" applyBorder="1" applyAlignment="1">
      <alignment vertical="top"/>
    </xf>
    <xf numFmtId="0" fontId="60" fillId="0" borderId="0" xfId="0" applyFont="1" applyBorder="1" applyAlignment="1">
      <alignment vertical="center"/>
    </xf>
    <xf numFmtId="0" fontId="60" fillId="0" borderId="24" xfId="0" applyFont="1" applyBorder="1" applyAlignment="1">
      <alignment vertical="center"/>
    </xf>
    <xf numFmtId="0" fontId="60" fillId="0" borderId="28" xfId="0" applyFont="1" applyBorder="1" applyAlignment="1">
      <alignment vertical="center"/>
    </xf>
    <xf numFmtId="0" fontId="42" fillId="0" borderId="0" xfId="0" applyFont="1" applyBorder="1" applyAlignment="1">
      <alignment vertical="top"/>
    </xf>
    <xf numFmtId="0" fontId="42" fillId="0" borderId="24" xfId="0" applyFont="1" applyFill="1" applyBorder="1" applyAlignment="1">
      <alignment vertical="center"/>
    </xf>
    <xf numFmtId="0" fontId="42" fillId="0" borderId="0" xfId="0" applyFont="1" applyFill="1" applyBorder="1" applyAlignment="1">
      <alignment vertical="center"/>
    </xf>
    <xf numFmtId="0" fontId="42" fillId="0" borderId="28" xfId="0" applyFont="1" applyFill="1" applyBorder="1" applyAlignment="1">
      <alignment vertical="center"/>
    </xf>
    <xf numFmtId="0" fontId="45" fillId="0" borderId="0" xfId="0" applyFont="1" applyBorder="1"/>
    <xf numFmtId="0" fontId="45" fillId="0" borderId="24" xfId="0" applyFont="1" applyBorder="1"/>
    <xf numFmtId="0" fontId="45" fillId="0" borderId="28" xfId="0" applyFont="1" applyBorder="1"/>
    <xf numFmtId="0" fontId="61" fillId="0" borderId="0" xfId="0" applyFont="1" applyBorder="1" applyAlignment="1">
      <alignment vertical="center"/>
    </xf>
    <xf numFmtId="0" fontId="61" fillId="0" borderId="24" xfId="0" applyFont="1" applyBorder="1" applyAlignment="1">
      <alignment vertical="center"/>
    </xf>
    <xf numFmtId="0" fontId="61" fillId="0" borderId="28" xfId="0" applyFont="1" applyBorder="1" applyAlignment="1">
      <alignment vertical="center"/>
    </xf>
    <xf numFmtId="0" fontId="45" fillId="0" borderId="0" xfId="0" applyFont="1" applyBorder="1" applyAlignment="1">
      <alignment vertical="center"/>
    </xf>
    <xf numFmtId="0" fontId="62" fillId="0" borderId="0" xfId="0" applyFont="1" applyBorder="1" applyAlignment="1">
      <alignment vertical="center"/>
    </xf>
    <xf numFmtId="0" fontId="62" fillId="0" borderId="24" xfId="0" applyFont="1" applyBorder="1" applyAlignment="1">
      <alignment vertical="center"/>
    </xf>
    <xf numFmtId="0" fontId="62" fillId="0" borderId="28" xfId="0" applyFont="1" applyBorder="1" applyAlignment="1">
      <alignment vertical="center"/>
    </xf>
    <xf numFmtId="0" fontId="62" fillId="0" borderId="21" xfId="0" applyFont="1" applyBorder="1" applyAlignment="1">
      <alignment vertical="center"/>
    </xf>
    <xf numFmtId="0" fontId="4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7" fillId="53" borderId="24" xfId="0" applyFont="1" applyFill="1" applyBorder="1" applyAlignment="1">
      <alignment vertical="center" wrapText="1"/>
    </xf>
    <xf numFmtId="0" fontId="17" fillId="53" borderId="0" xfId="0" applyFont="1" applyFill="1" applyBorder="1" applyAlignment="1">
      <alignment vertical="center" wrapText="1"/>
    </xf>
    <xf numFmtId="0" fontId="17" fillId="53" borderId="0" xfId="0" applyFont="1" applyFill="1" applyBorder="1" applyAlignment="1">
      <alignment vertical="center"/>
    </xf>
    <xf numFmtId="0" fontId="17" fillId="50" borderId="0" xfId="0" applyFont="1" applyFill="1" applyAlignment="1">
      <alignment vertical="center" wrapText="1"/>
    </xf>
    <xf numFmtId="0" fontId="17" fillId="50" borderId="0" xfId="0" applyFont="1" applyFill="1" applyAlignment="1">
      <alignment vertical="center"/>
    </xf>
    <xf numFmtId="0" fontId="17" fillId="53" borderId="0" xfId="0" applyFont="1" applyFill="1" applyAlignment="1">
      <alignment vertical="center" wrapText="1"/>
    </xf>
    <xf numFmtId="0" fontId="17" fillId="53" borderId="0" xfId="0" applyFont="1" applyFill="1" applyAlignment="1">
      <alignment vertical="center"/>
    </xf>
    <xf numFmtId="0" fontId="17" fillId="54" borderId="0" xfId="0" applyFont="1" applyFill="1" applyAlignment="1">
      <alignment vertical="center" wrapText="1"/>
    </xf>
    <xf numFmtId="0" fontId="17" fillId="0" borderId="28" xfId="0" applyFont="1" applyFill="1" applyBorder="1" applyAlignment="1">
      <alignment horizontal="center" vertical="center"/>
    </xf>
    <xf numFmtId="0" fontId="17" fillId="49" borderId="0" xfId="0" applyFont="1" applyFill="1" applyAlignment="1">
      <alignment vertical="center"/>
    </xf>
    <xf numFmtId="0" fontId="63" fillId="0" borderId="0" xfId="0" applyFont="1"/>
    <xf numFmtId="0" fontId="64" fillId="0" borderId="0" xfId="0" applyFont="1"/>
    <xf numFmtId="0" fontId="65" fillId="0" borderId="0" xfId="0" applyFont="1"/>
    <xf numFmtId="0" fontId="67" fillId="0" borderId="0" xfId="2100" applyFont="1"/>
    <xf numFmtId="0" fontId="42" fillId="0" borderId="0" xfId="0" applyFont="1" applyFill="1" applyAlignment="1">
      <alignment vertical="center"/>
    </xf>
    <xf numFmtId="0" fontId="17" fillId="0" borderId="0" xfId="0" applyFont="1" applyFill="1" applyAlignment="1">
      <alignment vertical="center" wrapText="1"/>
    </xf>
    <xf numFmtId="0" fontId="46" fillId="0" borderId="0" xfId="0" applyFont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45" fillId="0" borderId="2" xfId="0" applyFont="1" applyFill="1" applyBorder="1" applyAlignment="1">
      <alignment horizontal="center" vertical="center"/>
    </xf>
    <xf numFmtId="0" fontId="68" fillId="47" borderId="2" xfId="0" applyFont="1" applyFill="1" applyBorder="1" applyAlignment="1">
      <alignment horizontal="center" vertical="center" wrapText="1"/>
    </xf>
    <xf numFmtId="0" fontId="0" fillId="41" borderId="0" xfId="0" applyFont="1" applyFill="1" applyBorder="1" applyAlignment="1">
      <alignment horizontal="center"/>
    </xf>
    <xf numFmtId="0" fontId="17" fillId="7" borderId="24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2" fillId="0" borderId="24" xfId="0" applyFont="1" applyBorder="1" applyAlignment="1">
      <alignment horizontal="center" vertical="center"/>
    </xf>
    <xf numFmtId="0" fontId="0" fillId="55" borderId="0" xfId="0" applyFill="1" applyAlignment="1">
      <alignment vertical="center"/>
    </xf>
    <xf numFmtId="0" fontId="0" fillId="55" borderId="0" xfId="0" applyFill="1" applyAlignment="1">
      <alignment horizontal="center" vertical="center"/>
    </xf>
    <xf numFmtId="0" fontId="0" fillId="55" borderId="0" xfId="0" applyFill="1"/>
    <xf numFmtId="0" fontId="0" fillId="55" borderId="0" xfId="0" applyFill="1" applyBorder="1"/>
    <xf numFmtId="0" fontId="55" fillId="55" borderId="0" xfId="0" applyFont="1" applyFill="1" applyBorder="1" applyAlignment="1">
      <alignment vertical="center"/>
    </xf>
    <xf numFmtId="4" fontId="0" fillId="55" borderId="0" xfId="0" applyNumberFormat="1" applyFill="1"/>
    <xf numFmtId="0" fontId="70" fillId="0" borderId="0" xfId="0" applyFont="1" applyAlignment="1">
      <alignment horizontal="center" vertical="center"/>
    </xf>
    <xf numFmtId="0" fontId="70" fillId="3" borderId="2" xfId="0" applyFont="1" applyFill="1" applyBorder="1" applyAlignment="1">
      <alignment horizontal="center" vertical="center" wrapText="1"/>
    </xf>
    <xf numFmtId="0" fontId="72" fillId="0" borderId="0" xfId="0" applyFont="1" applyAlignment="1">
      <alignment horizontal="left" vertical="center" wrapText="1"/>
    </xf>
    <xf numFmtId="0" fontId="72" fillId="0" borderId="0" xfId="0" applyFont="1" applyAlignment="1">
      <alignment horizontal="left" vertical="center"/>
    </xf>
    <xf numFmtId="0" fontId="73" fillId="0" borderId="0" xfId="0" applyFont="1" applyAlignment="1">
      <alignment horizontal="left" vertical="center" wrapText="1"/>
    </xf>
    <xf numFmtId="0" fontId="73" fillId="0" borderId="0" xfId="0" applyFont="1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0" fontId="72" fillId="0" borderId="0" xfId="0" applyFont="1" applyFill="1" applyBorder="1" applyAlignment="1">
      <alignment horizontal="left" vertical="center" wrapText="1"/>
    </xf>
    <xf numFmtId="0" fontId="7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 wrapText="1"/>
    </xf>
    <xf numFmtId="14" fontId="71" fillId="49" borderId="20" xfId="0" applyNumberFormat="1" applyFont="1" applyFill="1" applyBorder="1" applyAlignment="1">
      <alignment horizontal="center" vertical="center"/>
    </xf>
    <xf numFmtId="14" fontId="71" fillId="49" borderId="22" xfId="0" applyNumberFormat="1" applyFont="1" applyFill="1" applyBorder="1" applyAlignment="1">
      <alignment horizontal="center" vertical="center"/>
    </xf>
    <xf numFmtId="14" fontId="71" fillId="0" borderId="0" xfId="0" applyNumberFormat="1" applyFont="1" applyAlignment="1">
      <alignment horizontal="center" vertical="center"/>
    </xf>
    <xf numFmtId="0" fontId="0" fillId="49" borderId="2" xfId="0" applyFill="1" applyBorder="1" applyAlignment="1">
      <alignment vertical="center"/>
    </xf>
    <xf numFmtId="14" fontId="71" fillId="0" borderId="24" xfId="0" applyNumberFormat="1" applyFont="1" applyBorder="1" applyAlignment="1">
      <alignment horizontal="center" vertical="center"/>
    </xf>
    <xf numFmtId="0" fontId="0" fillId="56" borderId="0" xfId="0" applyFont="1" applyFill="1" applyBorder="1"/>
    <xf numFmtId="0" fontId="73" fillId="0" borderId="2" xfId="0" applyFont="1" applyBorder="1" applyAlignment="1">
      <alignment horizontal="left" vertical="center" wrapText="1"/>
    </xf>
    <xf numFmtId="0" fontId="72" fillId="0" borderId="2" xfId="0" applyFont="1" applyBorder="1" applyAlignment="1">
      <alignment horizontal="left" vertical="center" wrapText="1"/>
    </xf>
    <xf numFmtId="0" fontId="0" fillId="56" borderId="2" xfId="0" applyFont="1" applyFill="1" applyBorder="1"/>
    <xf numFmtId="0" fontId="0" fillId="56" borderId="2" xfId="0" applyFont="1" applyFill="1" applyBorder="1" applyAlignment="1">
      <alignment wrapText="1"/>
    </xf>
    <xf numFmtId="0" fontId="0" fillId="7" borderId="2" xfId="0" applyFont="1" applyFill="1" applyBorder="1"/>
    <xf numFmtId="0" fontId="0" fillId="0" borderId="6" xfId="0" applyFont="1" applyBorder="1"/>
    <xf numFmtId="0" fontId="0" fillId="8" borderId="6" xfId="0" applyFont="1" applyFill="1" applyBorder="1"/>
    <xf numFmtId="0" fontId="0" fillId="8" borderId="30" xfId="0" applyFont="1" applyFill="1" applyBorder="1"/>
    <xf numFmtId="0" fontId="0" fillId="8" borderId="31" xfId="0" applyFont="1" applyFill="1" applyBorder="1"/>
    <xf numFmtId="0" fontId="17" fillId="0" borderId="0" xfId="0" applyFont="1" applyAlignment="1">
      <alignment horizontal="center" vertical="center"/>
    </xf>
    <xf numFmtId="0" fontId="17" fillId="53" borderId="24" xfId="0" applyFont="1" applyFill="1" applyBorder="1" applyAlignment="1">
      <alignment vertical="center"/>
    </xf>
    <xf numFmtId="0" fontId="74" fillId="49" borderId="4" xfId="0" applyFont="1" applyFill="1" applyBorder="1" applyAlignment="1">
      <alignment vertical="center" textRotation="90" wrapText="1"/>
    </xf>
    <xf numFmtId="0" fontId="74" fillId="49" borderId="27" xfId="0" applyFont="1" applyFill="1" applyBorder="1" applyAlignment="1">
      <alignment vertical="center" textRotation="90" wrapText="1"/>
    </xf>
    <xf numFmtId="0" fontId="8" fillId="48" borderId="2" xfId="0" applyFont="1" applyFill="1" applyBorder="1" applyAlignment="1">
      <alignment horizontal="left" vertical="center" wrapText="1"/>
    </xf>
    <xf numFmtId="49" fontId="8" fillId="46" borderId="2" xfId="0" applyNumberFormat="1" applyFont="1" applyFill="1" applyBorder="1" applyAlignment="1">
      <alignment horizontal="left" vertical="center" wrapText="1"/>
    </xf>
    <xf numFmtId="0" fontId="7" fillId="48" borderId="2" xfId="0" applyFont="1" applyFill="1" applyBorder="1" applyAlignment="1">
      <alignment horizontal="left" vertical="center" wrapText="1"/>
    </xf>
    <xf numFmtId="0" fontId="17" fillId="0" borderId="0" xfId="0" applyFont="1" applyAlignment="1">
      <alignment horizontal="center" vertical="center"/>
    </xf>
    <xf numFmtId="49" fontId="6" fillId="46" borderId="2" xfId="0" applyNumberFormat="1" applyFont="1" applyFill="1" applyBorder="1" applyAlignment="1">
      <alignment horizontal="left" vertical="center" wrapText="1"/>
    </xf>
    <xf numFmtId="0" fontId="0" fillId="57" borderId="0" xfId="0" applyFill="1" applyAlignment="1">
      <alignment vertical="center"/>
    </xf>
    <xf numFmtId="1" fontId="0" fillId="57" borderId="0" xfId="0" applyNumberFormat="1" applyFill="1" applyAlignment="1">
      <alignment horizontal="center" vertical="center"/>
    </xf>
    <xf numFmtId="0" fontId="0" fillId="57" borderId="0" xfId="0" applyFill="1" applyAlignment="1">
      <alignment horizontal="center" vertical="center"/>
    </xf>
    <xf numFmtId="14" fontId="17" fillId="57" borderId="0" xfId="0" applyNumberFormat="1" applyFont="1" applyFill="1" applyAlignment="1">
      <alignment vertical="center"/>
    </xf>
    <xf numFmtId="1" fontId="0" fillId="0" borderId="0" xfId="0" applyNumberFormat="1" applyFill="1" applyAlignment="1">
      <alignment horizontal="center" vertical="center"/>
    </xf>
    <xf numFmtId="14" fontId="17" fillId="0" borderId="0" xfId="0" applyNumberFormat="1" applyFont="1" applyFill="1" applyAlignment="1">
      <alignment vertical="center"/>
    </xf>
    <xf numFmtId="0" fontId="45" fillId="0" borderId="2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71" fillId="0" borderId="24" xfId="0" applyNumberFormat="1" applyFont="1" applyBorder="1" applyAlignment="1">
      <alignment horizontal="center" vertical="center"/>
    </xf>
    <xf numFmtId="0" fontId="41" fillId="7" borderId="0" xfId="0" applyFont="1" applyFill="1" applyAlignment="1">
      <alignment vertical="center" wrapText="1"/>
    </xf>
    <xf numFmtId="0" fontId="41" fillId="7" borderId="0" xfId="0" applyFont="1" applyFill="1" applyAlignment="1">
      <alignment vertical="center"/>
    </xf>
    <xf numFmtId="0" fontId="0" fillId="0" borderId="2" xfId="0" applyBorder="1" applyAlignment="1">
      <alignment horizontal="center" vertical="center"/>
    </xf>
    <xf numFmtId="0" fontId="17" fillId="58" borderId="0" xfId="0" applyFont="1" applyFill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47" borderId="23" xfId="0" applyFill="1" applyBorder="1" applyAlignment="1">
      <alignment horizontal="center" vertical="center"/>
    </xf>
    <xf numFmtId="0" fontId="0" fillId="47" borderId="4" xfId="0" applyFill="1" applyBorder="1" applyAlignment="1">
      <alignment horizontal="center" vertical="center"/>
    </xf>
    <xf numFmtId="0" fontId="18" fillId="45" borderId="16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9" fillId="40" borderId="0" xfId="0" applyFont="1" applyFill="1" applyAlignment="1">
      <alignment horizontal="center" vertical="center"/>
    </xf>
    <xf numFmtId="0" fontId="19" fillId="43" borderId="0" xfId="0" applyFont="1" applyFill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50" fillId="57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7" borderId="2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14" fontId="0" fillId="7" borderId="2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0" xfId="0" applyFill="1" applyAlignment="1">
      <alignment vertical="center"/>
    </xf>
    <xf numFmtId="1" fontId="0" fillId="7" borderId="2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46" borderId="2" xfId="0" applyFont="1" applyFill="1" applyBorder="1" applyAlignment="1">
      <alignment horizontal="left" vertical="center" wrapText="1"/>
    </xf>
    <xf numFmtId="49" fontId="5" fillId="48" borderId="2" xfId="0" applyNumberFormat="1" applyFont="1" applyFill="1" applyBorder="1" applyAlignment="1">
      <alignment horizontal="left" vertical="center" wrapText="1"/>
    </xf>
    <xf numFmtId="49" fontId="5" fillId="46" borderId="2" xfId="0" applyNumberFormat="1" applyFont="1" applyFill="1" applyBorder="1" applyAlignment="1">
      <alignment horizontal="left" vertical="center" wrapText="1"/>
    </xf>
    <xf numFmtId="0" fontId="5" fillId="48" borderId="2" xfId="0" applyFont="1" applyFill="1" applyBorder="1" applyAlignment="1">
      <alignment horizontal="left" vertical="center" wrapText="1"/>
    </xf>
    <xf numFmtId="0" fontId="42" fillId="0" borderId="18" xfId="0" applyFont="1" applyBorder="1" applyAlignment="1">
      <alignment vertical="center"/>
    </xf>
    <xf numFmtId="0" fontId="17" fillId="0" borderId="19" xfId="0" applyFont="1" applyBorder="1" applyAlignment="1">
      <alignment vertical="center"/>
    </xf>
    <xf numFmtId="0" fontId="17" fillId="50" borderId="19" xfId="0" applyFont="1" applyFill="1" applyBorder="1" applyAlignment="1">
      <alignment vertical="center" wrapText="1"/>
    </xf>
    <xf numFmtId="0" fontId="17" fillId="50" borderId="19" xfId="0" applyFont="1" applyFill="1" applyBorder="1" applyAlignment="1">
      <alignment vertical="center"/>
    </xf>
    <xf numFmtId="0" fontId="17" fillId="0" borderId="19" xfId="0" applyFont="1" applyBorder="1" applyAlignment="1">
      <alignment vertical="center" wrapText="1"/>
    </xf>
    <xf numFmtId="0" fontId="17" fillId="0" borderId="20" xfId="0" applyFont="1" applyBorder="1" applyAlignment="1">
      <alignment horizontal="center" vertical="center"/>
    </xf>
    <xf numFmtId="0" fontId="42" fillId="0" borderId="21" xfId="0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49" fontId="4" fillId="48" borderId="2" xfId="0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14" fontId="71" fillId="0" borderId="24" xfId="0" applyNumberFormat="1" applyFont="1" applyBorder="1" applyAlignment="1">
      <alignment vertical="center"/>
    </xf>
    <xf numFmtId="14" fontId="71" fillId="0" borderId="0" xfId="0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49" fontId="3" fillId="46" borderId="2" xfId="0" applyNumberFormat="1" applyFont="1" applyFill="1" applyBorder="1" applyAlignment="1">
      <alignment horizontal="left" vertical="center" wrapText="1"/>
    </xf>
    <xf numFmtId="49" fontId="3" fillId="46" borderId="23" xfId="0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17" fillId="50" borderId="28" xfId="0" applyFont="1" applyFill="1" applyBorder="1" applyAlignment="1">
      <alignment vertical="center" wrapText="1"/>
    </xf>
    <xf numFmtId="0" fontId="17" fillId="50" borderId="28" xfId="0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2" xfId="0" applyFont="1" applyBorder="1" applyAlignment="1">
      <alignment vertical="center"/>
    </xf>
    <xf numFmtId="0" fontId="17" fillId="0" borderId="32" xfId="0" applyFont="1" applyBorder="1" applyAlignment="1">
      <alignment horizontal="center" vertical="center"/>
    </xf>
    <xf numFmtId="0" fontId="17" fillId="54" borderId="0" xfId="0" applyFont="1" applyFill="1" applyBorder="1" applyAlignment="1">
      <alignment vertical="center" wrapText="1"/>
    </xf>
    <xf numFmtId="0" fontId="17" fillId="54" borderId="28" xfId="0" applyFont="1" applyFill="1" applyBorder="1" applyAlignment="1">
      <alignment vertical="center" wrapText="1"/>
    </xf>
    <xf numFmtId="0" fontId="17" fillId="53" borderId="28" xfId="0" applyFont="1" applyFill="1" applyBorder="1" applyAlignment="1">
      <alignment vertical="center" wrapText="1"/>
    </xf>
    <xf numFmtId="14" fontId="71" fillId="0" borderId="28" xfId="0" applyNumberFormat="1" applyFont="1" applyBorder="1" applyAlignment="1">
      <alignment vertical="center"/>
    </xf>
    <xf numFmtId="49" fontId="2" fillId="48" borderId="2" xfId="0" applyNumberFormat="1" applyFont="1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1" fontId="0" fillId="0" borderId="0" xfId="0" applyNumberFormat="1"/>
    <xf numFmtId="1" fontId="0" fillId="0" borderId="2" xfId="0" applyNumberFormat="1" applyBorder="1" applyAlignment="1">
      <alignment horizontal="center"/>
    </xf>
    <xf numFmtId="0" fontId="45" fillId="0" borderId="2" xfId="0" applyFont="1" applyBorder="1" applyAlignment="1">
      <alignment horizontal="left" vertical="center"/>
    </xf>
    <xf numFmtId="0" fontId="45" fillId="0" borderId="0" xfId="0" applyFont="1"/>
    <xf numFmtId="0" fontId="0" fillId="0" borderId="2" xfId="0" applyFill="1" applyBorder="1" applyAlignment="1">
      <alignment horizontal="center" vertical="center"/>
    </xf>
    <xf numFmtId="4" fontId="1" fillId="42" borderId="16" xfId="2101" applyNumberFormat="1" applyFill="1" applyBorder="1" applyAlignment="1">
      <alignment horizontal="center" vertical="center"/>
    </xf>
    <xf numFmtId="4" fontId="1" fillId="3" borderId="2" xfId="2101" applyNumberFormat="1" applyFill="1" applyBorder="1" applyAlignment="1">
      <alignment horizontal="center" vertical="center"/>
    </xf>
    <xf numFmtId="0" fontId="1" fillId="0" borderId="34" xfId="2101" applyBorder="1" applyAlignment="1">
      <alignment horizontal="center" vertical="center"/>
    </xf>
    <xf numFmtId="166" fontId="1" fillId="0" borderId="17" xfId="2101" applyNumberFormat="1" applyBorder="1" applyAlignment="1">
      <alignment horizontal="center" vertical="center"/>
    </xf>
    <xf numFmtId="4" fontId="1" fillId="42" borderId="2" xfId="2101" applyNumberFormat="1" applyFill="1" applyBorder="1" applyAlignment="1">
      <alignment horizontal="center" vertical="center"/>
    </xf>
    <xf numFmtId="0" fontId="1" fillId="0" borderId="17" xfId="210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" fontId="0" fillId="7" borderId="2" xfId="0" applyNumberFormat="1" applyFill="1" applyBorder="1" applyAlignment="1">
      <alignment horizontal="center" vertical="center"/>
    </xf>
    <xf numFmtId="0" fontId="44" fillId="55" borderId="0" xfId="0" applyFont="1" applyFill="1" applyBorder="1" applyAlignment="1">
      <alignment horizontal="center" vertical="center"/>
    </xf>
    <xf numFmtId="2" fontId="0" fillId="55" borderId="0" xfId="0" applyNumberFormat="1" applyFill="1" applyBorder="1" applyAlignment="1">
      <alignment horizontal="center" vertical="center"/>
    </xf>
    <xf numFmtId="0" fontId="0" fillId="55" borderId="0" xfId="0" applyFill="1" applyBorder="1" applyAlignment="1">
      <alignment horizontal="center" vertical="center"/>
    </xf>
    <xf numFmtId="1" fontId="0" fillId="55" borderId="0" xfId="0" applyNumberFormat="1" applyFill="1" applyBorder="1" applyAlignment="1">
      <alignment horizontal="center" vertical="center"/>
    </xf>
    <xf numFmtId="166" fontId="1" fillId="0" borderId="34" xfId="2101" applyNumberFormat="1" applyBorder="1" applyAlignment="1">
      <alignment horizontal="center" vertical="center"/>
    </xf>
    <xf numFmtId="4" fontId="0" fillId="55" borderId="0" xfId="0" applyNumberFormat="1" applyFill="1" applyBorder="1"/>
    <xf numFmtId="4" fontId="0" fillId="55" borderId="0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6" fillId="47" borderId="0" xfId="0" applyFont="1" applyFill="1" applyBorder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15" fillId="45" borderId="6" xfId="0" applyFont="1" applyFill="1" applyBorder="1" applyAlignment="1">
      <alignment horizontal="center" vertical="center"/>
    </xf>
    <xf numFmtId="0" fontId="19" fillId="0" borderId="0" xfId="0" applyNumberFormat="1" applyFont="1" applyAlignment="1">
      <alignment horizontal="center" vertical="center"/>
    </xf>
    <xf numFmtId="0" fontId="22" fillId="39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1" borderId="0" xfId="0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57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41" borderId="2" xfId="0" applyFill="1" applyBorder="1" applyAlignment="1">
      <alignment horizontal="center" vertical="center"/>
    </xf>
    <xf numFmtId="0" fontId="0" fillId="41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57" borderId="2" xfId="0" applyNumberForma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7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0" fillId="0" borderId="0" xfId="0" applyFont="1" applyAlignment="1">
      <alignment horizontal="left" wrapText="1"/>
    </xf>
    <xf numFmtId="0" fontId="51" fillId="44" borderId="2" xfId="0" applyFont="1" applyFill="1" applyBorder="1" applyAlignment="1">
      <alignment horizontal="center" vertical="center"/>
    </xf>
    <xf numFmtId="0" fontId="50" fillId="0" borderId="0" xfId="0" applyFont="1" applyAlignment="1">
      <alignment horizontal="left"/>
    </xf>
    <xf numFmtId="14" fontId="71" fillId="0" borderId="24" xfId="0" applyNumberFormat="1" applyFont="1" applyBorder="1" applyAlignment="1">
      <alignment horizontal="center" vertical="center"/>
    </xf>
    <xf numFmtId="14" fontId="71" fillId="0" borderId="0" xfId="0" applyNumberFormat="1" applyFont="1" applyBorder="1" applyAlignment="1">
      <alignment horizontal="center" vertical="center"/>
    </xf>
    <xf numFmtId="14" fontId="71" fillId="0" borderId="28" xfId="0" applyNumberFormat="1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14" fontId="71" fillId="0" borderId="24" xfId="0" applyNumberFormat="1" applyFont="1" applyBorder="1" applyAlignment="1">
      <alignment vertical="center"/>
    </xf>
    <xf numFmtId="14" fontId="71" fillId="0" borderId="0" xfId="0" applyNumberFormat="1" applyFont="1" applyBorder="1" applyAlignment="1">
      <alignment vertical="center"/>
    </xf>
    <xf numFmtId="0" fontId="75" fillId="46" borderId="28" xfId="0" applyFont="1" applyFill="1" applyBorder="1" applyAlignment="1">
      <alignment horizontal="center" vertical="center" wrapText="1"/>
    </xf>
    <xf numFmtId="14" fontId="71" fillId="0" borderId="24" xfId="0" applyNumberFormat="1" applyFont="1" applyFill="1" applyBorder="1" applyAlignment="1">
      <alignment horizontal="center" vertical="center"/>
    </xf>
    <xf numFmtId="14" fontId="71" fillId="0" borderId="0" xfId="0" applyNumberFormat="1" applyFont="1" applyFill="1" applyBorder="1" applyAlignment="1">
      <alignment horizontal="center" vertical="center"/>
    </xf>
    <xf numFmtId="14" fontId="71" fillId="0" borderId="0" xfId="0" applyNumberFormat="1" applyFont="1" applyAlignment="1">
      <alignment horizontal="center" vertical="center"/>
    </xf>
    <xf numFmtId="14" fontId="71" fillId="0" borderId="24" xfId="0" applyNumberFormat="1" applyFont="1" applyFill="1" applyBorder="1" applyAlignment="1">
      <alignment vertical="center"/>
    </xf>
    <xf numFmtId="14" fontId="71" fillId="0" borderId="0" xfId="0" applyNumberFormat="1" applyFont="1" applyFill="1" applyBorder="1" applyAlignment="1">
      <alignment vertical="center"/>
    </xf>
    <xf numFmtId="0" fontId="17" fillId="0" borderId="0" xfId="0" applyFont="1" applyAlignment="1">
      <alignment horizontal="center" vertical="center"/>
    </xf>
    <xf numFmtId="14" fontId="71" fillId="0" borderId="24" xfId="37" applyNumberFormat="1" applyFont="1" applyBorder="1" applyAlignment="1">
      <alignment horizontal="center" vertical="center"/>
    </xf>
    <xf numFmtId="14" fontId="71" fillId="0" borderId="0" xfId="37" applyNumberFormat="1" applyFont="1" applyBorder="1" applyAlignment="1">
      <alignment horizontal="center" vertical="center"/>
    </xf>
    <xf numFmtId="14" fontId="71" fillId="0" borderId="28" xfId="37" applyNumberFormat="1" applyFont="1" applyBorder="1" applyAlignment="1">
      <alignment horizontal="center" vertical="center"/>
    </xf>
    <xf numFmtId="14" fontId="71" fillId="0" borderId="0" xfId="37" applyNumberFormat="1" applyFont="1" applyAlignment="1">
      <alignment horizontal="center" vertical="center"/>
    </xf>
    <xf numFmtId="0" fontId="17" fillId="0" borderId="2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9" fillId="48" borderId="5" xfId="0" applyFont="1" applyFill="1" applyBorder="1" applyAlignment="1">
      <alignment horizontal="center" vertical="center"/>
    </xf>
    <xf numFmtId="0" fontId="49" fillId="48" borderId="15" xfId="0" applyFont="1" applyFill="1" applyBorder="1" applyAlignment="1">
      <alignment horizontal="center" vertical="center"/>
    </xf>
    <xf numFmtId="0" fontId="55" fillId="43" borderId="2" xfId="0" applyFont="1" applyFill="1" applyBorder="1" applyAlignment="1">
      <alignment horizontal="center" vertical="center"/>
    </xf>
    <xf numFmtId="0" fontId="49" fillId="48" borderId="2" xfId="0" applyFont="1" applyFill="1" applyBorder="1" applyAlignment="1">
      <alignment horizontal="center" vertical="center"/>
    </xf>
    <xf numFmtId="0" fontId="0" fillId="55" borderId="0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7" fillId="47" borderId="27" xfId="0" applyFont="1" applyFill="1" applyBorder="1" applyAlignment="1">
      <alignment horizontal="center" vertical="center"/>
    </xf>
    <xf numFmtId="0" fontId="57" fillId="47" borderId="28" xfId="0" applyFont="1" applyFill="1" applyBorder="1" applyAlignment="1">
      <alignment horizontal="center" vertical="center"/>
    </xf>
    <xf numFmtId="0" fontId="57" fillId="47" borderId="0" xfId="0" applyFont="1" applyFill="1" applyBorder="1" applyAlignment="1">
      <alignment horizontal="center" vertical="center"/>
    </xf>
    <xf numFmtId="0" fontId="69" fillId="55" borderId="0" xfId="0" applyFont="1" applyFill="1" applyBorder="1" applyAlignment="1">
      <alignment horizontal="center" vertical="center"/>
    </xf>
    <xf numFmtId="0" fontId="69" fillId="0" borderId="2" xfId="0" applyFont="1" applyBorder="1" applyAlignment="1">
      <alignment horizontal="center" vertical="center"/>
    </xf>
    <xf numFmtId="0" fontId="1" fillId="0" borderId="26" xfId="2101" applyBorder="1" applyAlignment="1">
      <alignment horizontal="center" vertical="center"/>
    </xf>
    <xf numFmtId="0" fontId="1" fillId="0" borderId="33" xfId="2101" applyBorder="1" applyAlignment="1">
      <alignment horizontal="center" vertical="center"/>
    </xf>
    <xf numFmtId="0" fontId="71" fillId="0" borderId="25" xfId="2101" applyFont="1" applyBorder="1" applyAlignment="1">
      <alignment horizontal="center" vertical="center"/>
    </xf>
    <xf numFmtId="0" fontId="71" fillId="0" borderId="26" xfId="2101" applyFont="1" applyBorder="1" applyAlignment="1">
      <alignment horizontal="center" vertical="center"/>
    </xf>
    <xf numFmtId="0" fontId="71" fillId="0" borderId="33" xfId="2101" applyFont="1" applyBorder="1" applyAlignment="1">
      <alignment horizontal="center" vertical="center"/>
    </xf>
    <xf numFmtId="0" fontId="69" fillId="0" borderId="6" xfId="0" applyFont="1" applyBorder="1" applyAlignment="1">
      <alignment horizontal="center" vertical="center"/>
    </xf>
    <xf numFmtId="0" fontId="69" fillId="0" borderId="3" xfId="0" applyFont="1" applyBorder="1" applyAlignment="1">
      <alignment horizontal="center" vertical="center"/>
    </xf>
    <xf numFmtId="0" fontId="69" fillId="0" borderId="16" xfId="0" applyFont="1" applyBorder="1" applyAlignment="1">
      <alignment horizontal="center" vertical="center"/>
    </xf>
  </cellXfs>
  <cellStyles count="2102">
    <cellStyle name="20 % - Accent1" xfId="2075" builtinId="30" customBuiltin="1"/>
    <cellStyle name="20 % - Accent2" xfId="2079" builtinId="34" customBuiltin="1"/>
    <cellStyle name="20 % - Accent3" xfId="2083" builtinId="38" customBuiltin="1"/>
    <cellStyle name="20 % - Accent4" xfId="2087" builtinId="42" customBuiltin="1"/>
    <cellStyle name="20 % - Accent5" xfId="2091" builtinId="46" customBuiltin="1"/>
    <cellStyle name="20 % - Accent6" xfId="2095" builtinId="50" customBuiltin="1"/>
    <cellStyle name="40 % - Accent1" xfId="2076" builtinId="31" customBuiltin="1"/>
    <cellStyle name="40 % - Accent2" xfId="2080" builtinId="35" customBuiltin="1"/>
    <cellStyle name="40 % - Accent3" xfId="2084" builtinId="39" customBuiltin="1"/>
    <cellStyle name="40 % - Accent4" xfId="2088" builtinId="43" customBuiltin="1"/>
    <cellStyle name="40 % - Accent5" xfId="2092" builtinId="47" customBuiltin="1"/>
    <cellStyle name="40 % - Accent6" xfId="2096" builtinId="51" customBuiltin="1"/>
    <cellStyle name="60 % - Accent1" xfId="2077" builtinId="32" customBuiltin="1"/>
    <cellStyle name="60 % - Accent2" xfId="2081" builtinId="36" customBuiltin="1"/>
    <cellStyle name="60 % - Accent3" xfId="2085" builtinId="40" customBuiltin="1"/>
    <cellStyle name="60 % - Accent4" xfId="2089" builtinId="44" customBuiltin="1"/>
    <cellStyle name="60 % - Accent5" xfId="2093" builtinId="48" customBuiltin="1"/>
    <cellStyle name="60 % - Accent6" xfId="2097" builtinId="52" customBuiltin="1"/>
    <cellStyle name="Accent1" xfId="2074" builtinId="29" customBuiltin="1"/>
    <cellStyle name="Accent2" xfId="2078" builtinId="33" customBuiltin="1"/>
    <cellStyle name="Accent3" xfId="2082" builtinId="37" customBuiltin="1"/>
    <cellStyle name="Accent4" xfId="2086" builtinId="41" customBuiltin="1"/>
    <cellStyle name="Accent5" xfId="2090" builtinId="45" customBuiltin="1"/>
    <cellStyle name="Accent6" xfId="2094" builtinId="49" customBuiltin="1"/>
    <cellStyle name="Avertissement" xfId="2071" builtinId="11" customBuiltin="1"/>
    <cellStyle name="Calcul" xfId="2068" builtinId="22" customBuiltin="1"/>
    <cellStyle name="Cellule liée" xfId="2069" builtinId="24" customBuiltin="1"/>
    <cellStyle name="Comma 2" xfId="2"/>
    <cellStyle name="Commentaire 2" xfId="2099"/>
    <cellStyle name="Currency 2" xfId="3"/>
    <cellStyle name="Currency 2 10" xfId="4"/>
    <cellStyle name="Currency 2 11" xfId="5"/>
    <cellStyle name="Currency 2 12" xfId="6"/>
    <cellStyle name="Currency 2 13" xfId="7"/>
    <cellStyle name="Currency 2 14" xfId="8"/>
    <cellStyle name="Currency 2 15" xfId="9"/>
    <cellStyle name="Currency 2 16" xfId="10"/>
    <cellStyle name="Currency 2 17" xfId="11"/>
    <cellStyle name="Currency 2 18" xfId="12"/>
    <cellStyle name="Currency 2 19" xfId="13"/>
    <cellStyle name="Currency 2 2" xfId="14"/>
    <cellStyle name="Currency 2 20" xfId="15"/>
    <cellStyle name="Currency 2 21" xfId="16"/>
    <cellStyle name="Currency 2 22" xfId="17"/>
    <cellStyle name="Currency 2 23" xfId="18"/>
    <cellStyle name="Currency 2 24" xfId="19"/>
    <cellStyle name="Currency 2 25" xfId="20"/>
    <cellStyle name="Currency 2 26" xfId="21"/>
    <cellStyle name="Currency 2 27" xfId="22"/>
    <cellStyle name="Currency 2 28" xfId="23"/>
    <cellStyle name="Currency 2 29" xfId="24"/>
    <cellStyle name="Currency 2 3" xfId="25"/>
    <cellStyle name="Currency 2 30" xfId="26"/>
    <cellStyle name="Currency 2 31" xfId="27"/>
    <cellStyle name="Currency 2 32" xfId="28"/>
    <cellStyle name="Currency 2 33" xfId="29"/>
    <cellStyle name="Currency 2 34" xfId="30"/>
    <cellStyle name="Currency 2 4" xfId="31"/>
    <cellStyle name="Currency 2 5" xfId="32"/>
    <cellStyle name="Currency 2 6" xfId="33"/>
    <cellStyle name="Currency 2 7" xfId="34"/>
    <cellStyle name="Currency 2 8" xfId="35"/>
    <cellStyle name="Currency 2 9" xfId="36"/>
    <cellStyle name="Entrée" xfId="2066" builtinId="20" customBuiltin="1"/>
    <cellStyle name="Insatisfaisant" xfId="2064" builtinId="27" customBuiltin="1"/>
    <cellStyle name="Lien hypertexte" xfId="2100" builtinId="8"/>
    <cellStyle name="Neutre" xfId="2065" builtinId="28" customBuiltin="1"/>
    <cellStyle name="Normal" xfId="0" builtinId="0"/>
    <cellStyle name="Normal 10" xfId="37"/>
    <cellStyle name="Normal 10 10" xfId="38"/>
    <cellStyle name="Normal 10 10 2" xfId="39"/>
    <cellStyle name="Normal 10 10 3" xfId="40"/>
    <cellStyle name="Normal 10 10 4" xfId="41"/>
    <cellStyle name="Normal 10 11" xfId="42"/>
    <cellStyle name="Normal 10 11 2" xfId="43"/>
    <cellStyle name="Normal 10 12" xfId="44"/>
    <cellStyle name="Normal 10 12 2" xfId="45"/>
    <cellStyle name="Normal 10 13" xfId="46"/>
    <cellStyle name="Normal 10 13 2" xfId="47"/>
    <cellStyle name="Normal 10 14" xfId="48"/>
    <cellStyle name="Normal 10 14 2" xfId="49"/>
    <cellStyle name="Normal 10 15" xfId="50"/>
    <cellStyle name="Normal 10 16" xfId="51"/>
    <cellStyle name="Normal 10 2" xfId="52"/>
    <cellStyle name="Normal 10 2 2" xfId="53"/>
    <cellStyle name="Normal 10 2 2 2" xfId="54"/>
    <cellStyle name="Normal 10 2 2 2 2" xfId="55"/>
    <cellStyle name="Normal 10 2 2 3" xfId="56"/>
    <cellStyle name="Normal 10 2 2 3 2" xfId="57"/>
    <cellStyle name="Normal 10 2 2 4" xfId="58"/>
    <cellStyle name="Normal 10 2 3" xfId="59"/>
    <cellStyle name="Normal 10 2 3 2" xfId="60"/>
    <cellStyle name="Normal 10 2 3 2 2" xfId="61"/>
    <cellStyle name="Normal 10 2 3 3" xfId="62"/>
    <cellStyle name="Normal 10 2 3 3 2" xfId="63"/>
    <cellStyle name="Normal 10 2 3 4" xfId="64"/>
    <cellStyle name="Normal 10 2 4" xfId="65"/>
    <cellStyle name="Normal 10 2 5" xfId="66"/>
    <cellStyle name="Normal 10 2 6" xfId="67"/>
    <cellStyle name="Normal 10 3" xfId="68"/>
    <cellStyle name="Normal 10 3 2" xfId="69"/>
    <cellStyle name="Normal 10 3 2 2" xfId="70"/>
    <cellStyle name="Normal 10 3 3" xfId="71"/>
    <cellStyle name="Normal 10 3 3 2" xfId="72"/>
    <cellStyle name="Normal 10 3 4" xfId="73"/>
    <cellStyle name="Normal 10 4" xfId="74"/>
    <cellStyle name="Normal 10 4 2" xfId="75"/>
    <cellStyle name="Normal 10 4 2 2" xfId="76"/>
    <cellStyle name="Normal 10 4 3" xfId="77"/>
    <cellStyle name="Normal 10 4 3 2" xfId="78"/>
    <cellStyle name="Normal 10 4 4" xfId="79"/>
    <cellStyle name="Normal 10 5" xfId="80"/>
    <cellStyle name="Normal 10 5 2" xfId="81"/>
    <cellStyle name="Normal 10 5 2 2" xfId="82"/>
    <cellStyle name="Normal 10 5 3" xfId="83"/>
    <cellStyle name="Normal 10 5 3 2" xfId="84"/>
    <cellStyle name="Normal 10 5 4" xfId="85"/>
    <cellStyle name="Normal 10 6" xfId="86"/>
    <cellStyle name="Normal 10 6 2" xfId="87"/>
    <cellStyle name="Normal 10 6 2 2" xfId="88"/>
    <cellStyle name="Normal 10 6 3" xfId="89"/>
    <cellStyle name="Normal 10 6 3 2" xfId="90"/>
    <cellStyle name="Normal 10 6 4" xfId="91"/>
    <cellStyle name="Normal 10 7" xfId="92"/>
    <cellStyle name="Normal 10 7 2" xfId="93"/>
    <cellStyle name="Normal 10 7 2 2" xfId="94"/>
    <cellStyle name="Normal 10 7 3" xfId="95"/>
    <cellStyle name="Normal 10 7 3 2" xfId="96"/>
    <cellStyle name="Normal 10 7 4" xfId="97"/>
    <cellStyle name="Normal 10 8" xfId="98"/>
    <cellStyle name="Normal 10 8 2" xfId="99"/>
    <cellStyle name="Normal 10 8 2 2" xfId="100"/>
    <cellStyle name="Normal 10 8 3" xfId="101"/>
    <cellStyle name="Normal 10 8 3 2" xfId="102"/>
    <cellStyle name="Normal 10 8 4" xfId="103"/>
    <cellStyle name="Normal 10 9" xfId="104"/>
    <cellStyle name="Normal 10 9 2" xfId="105"/>
    <cellStyle name="Normal 10 9 2 2" xfId="106"/>
    <cellStyle name="Normal 10 9 3" xfId="107"/>
    <cellStyle name="Normal 10 9 3 2" xfId="108"/>
    <cellStyle name="Normal 10 9 4" xfId="109"/>
    <cellStyle name="Normal 100" xfId="110"/>
    <cellStyle name="Normal 101" xfId="111"/>
    <cellStyle name="Normal 102" xfId="112"/>
    <cellStyle name="Normal 103" xfId="113"/>
    <cellStyle name="Normal 104" xfId="114"/>
    <cellStyle name="Normal 105" xfId="115"/>
    <cellStyle name="Normal 106" xfId="116"/>
    <cellStyle name="Normal 107" xfId="117"/>
    <cellStyle name="Normal 108" xfId="118"/>
    <cellStyle name="Normal 109" xfId="119"/>
    <cellStyle name="Normal 11" xfId="120"/>
    <cellStyle name="Normal 11 10" xfId="121"/>
    <cellStyle name="Normal 11 10 2" xfId="122"/>
    <cellStyle name="Normal 11 10 2 2" xfId="123"/>
    <cellStyle name="Normal 11 10 3" xfId="124"/>
    <cellStyle name="Normal 11 10 3 2" xfId="125"/>
    <cellStyle name="Normal 11 10 4" xfId="126"/>
    <cellStyle name="Normal 11 11" xfId="127"/>
    <cellStyle name="Normal 11 11 2" xfId="128"/>
    <cellStyle name="Normal 11 11 3" xfId="129"/>
    <cellStyle name="Normal 11 11 4" xfId="130"/>
    <cellStyle name="Normal 11 12" xfId="131"/>
    <cellStyle name="Normal 11 2" xfId="132"/>
    <cellStyle name="Normal 11 2 2" xfId="133"/>
    <cellStyle name="Normal 11 2 2 2" xfId="134"/>
    <cellStyle name="Normal 11 2 2 2 2" xfId="135"/>
    <cellStyle name="Normal 11 2 2 3" xfId="136"/>
    <cellStyle name="Normal 11 2 2 3 2" xfId="137"/>
    <cellStyle name="Normal 11 2 2 4" xfId="138"/>
    <cellStyle name="Normal 11 2 3" xfId="139"/>
    <cellStyle name="Normal 11 2 3 2" xfId="140"/>
    <cellStyle name="Normal 11 2 3 2 2" xfId="141"/>
    <cellStyle name="Normal 11 2 3 3" xfId="142"/>
    <cellStyle name="Normal 11 2 3 3 2" xfId="143"/>
    <cellStyle name="Normal 11 2 3 4" xfId="144"/>
    <cellStyle name="Normal 11 2 4" xfId="145"/>
    <cellStyle name="Normal 11 2 5" xfId="146"/>
    <cellStyle name="Normal 11 2 6" xfId="147"/>
    <cellStyle name="Normal 11 3" xfId="148"/>
    <cellStyle name="Normal 11 3 2" xfId="149"/>
    <cellStyle name="Normal 11 3 2 2" xfId="150"/>
    <cellStyle name="Normal 11 3 3" xfId="151"/>
    <cellStyle name="Normal 11 3 3 2" xfId="152"/>
    <cellStyle name="Normal 11 3 4" xfId="153"/>
    <cellStyle name="Normal 11 4" xfId="154"/>
    <cellStyle name="Normal 11 4 2" xfId="155"/>
    <cellStyle name="Normal 11 4 2 2" xfId="156"/>
    <cellStyle name="Normal 11 4 3" xfId="157"/>
    <cellStyle name="Normal 11 4 3 2" xfId="158"/>
    <cellStyle name="Normal 11 4 4" xfId="159"/>
    <cellStyle name="Normal 11 5" xfId="160"/>
    <cellStyle name="Normal 11 5 2" xfId="161"/>
    <cellStyle name="Normal 11 5 2 2" xfId="162"/>
    <cellStyle name="Normal 11 5 3" xfId="163"/>
    <cellStyle name="Normal 11 5 3 2" xfId="164"/>
    <cellStyle name="Normal 11 5 4" xfId="165"/>
    <cellStyle name="Normal 11 6" xfId="166"/>
    <cellStyle name="Normal 11 6 2" xfId="167"/>
    <cellStyle name="Normal 11 6 2 2" xfId="168"/>
    <cellStyle name="Normal 11 6 3" xfId="169"/>
    <cellStyle name="Normal 11 6 3 2" xfId="170"/>
    <cellStyle name="Normal 11 6 4" xfId="171"/>
    <cellStyle name="Normal 11 7" xfId="172"/>
    <cellStyle name="Normal 11 7 2" xfId="173"/>
    <cellStyle name="Normal 11 7 2 2" xfId="174"/>
    <cellStyle name="Normal 11 7 3" xfId="175"/>
    <cellStyle name="Normal 11 7 3 2" xfId="176"/>
    <cellStyle name="Normal 11 7 4" xfId="177"/>
    <cellStyle name="Normal 11 8" xfId="178"/>
    <cellStyle name="Normal 11 8 2" xfId="179"/>
    <cellStyle name="Normal 11 8 2 2" xfId="180"/>
    <cellStyle name="Normal 11 8 3" xfId="181"/>
    <cellStyle name="Normal 11 8 3 2" xfId="182"/>
    <cellStyle name="Normal 11 8 4" xfId="183"/>
    <cellStyle name="Normal 11 9" xfId="184"/>
    <cellStyle name="Normal 11 9 2" xfId="185"/>
    <cellStyle name="Normal 11 9 2 2" xfId="186"/>
    <cellStyle name="Normal 11 9 3" xfId="187"/>
    <cellStyle name="Normal 11 9 3 2" xfId="188"/>
    <cellStyle name="Normal 11 9 4" xfId="189"/>
    <cellStyle name="Normal 110" xfId="190"/>
    <cellStyle name="Normal 111" xfId="191"/>
    <cellStyle name="Normal 112" xfId="192"/>
    <cellStyle name="Normal 113" xfId="193"/>
    <cellStyle name="Normal 114" xfId="194"/>
    <cellStyle name="Normal 115" xfId="195"/>
    <cellStyle name="Normal 116" xfId="196"/>
    <cellStyle name="Normal 117" xfId="197"/>
    <cellStyle name="Normal 118" xfId="198"/>
    <cellStyle name="Normal 119" xfId="199"/>
    <cellStyle name="Normal 12" xfId="200"/>
    <cellStyle name="Normal 12 10" xfId="201"/>
    <cellStyle name="Normal 12 10 2" xfId="202"/>
    <cellStyle name="Normal 12 10 2 2" xfId="203"/>
    <cellStyle name="Normal 12 10 3" xfId="204"/>
    <cellStyle name="Normal 12 10 3 2" xfId="205"/>
    <cellStyle name="Normal 12 10 4" xfId="206"/>
    <cellStyle name="Normal 12 11" xfId="207"/>
    <cellStyle name="Normal 12 11 2" xfId="208"/>
    <cellStyle name="Normal 12 11 3" xfId="209"/>
    <cellStyle name="Normal 12 11 4" xfId="210"/>
    <cellStyle name="Normal 12 12" xfId="211"/>
    <cellStyle name="Normal 12 12 2" xfId="212"/>
    <cellStyle name="Normal 12 13" xfId="213"/>
    <cellStyle name="Normal 12 13 2" xfId="214"/>
    <cellStyle name="Normal 12 14" xfId="215"/>
    <cellStyle name="Normal 12 14 2" xfId="216"/>
    <cellStyle name="Normal 12 15" xfId="217"/>
    <cellStyle name="Normal 12 15 2" xfId="218"/>
    <cellStyle name="Normal 12 16" xfId="219"/>
    <cellStyle name="Normal 12 17" xfId="220"/>
    <cellStyle name="Normal 12 2" xfId="221"/>
    <cellStyle name="Normal 12 2 2" xfId="222"/>
    <cellStyle name="Normal 12 2 2 2" xfId="223"/>
    <cellStyle name="Normal 12 2 2 2 2" xfId="224"/>
    <cellStyle name="Normal 12 2 2 3" xfId="225"/>
    <cellStyle name="Normal 12 2 2 3 2" xfId="226"/>
    <cellStyle name="Normal 12 2 2 4" xfId="227"/>
    <cellStyle name="Normal 12 2 3" xfId="228"/>
    <cellStyle name="Normal 12 2 3 2" xfId="229"/>
    <cellStyle name="Normal 12 2 3 2 2" xfId="230"/>
    <cellStyle name="Normal 12 2 3 3" xfId="231"/>
    <cellStyle name="Normal 12 2 3 3 2" xfId="232"/>
    <cellStyle name="Normal 12 2 3 4" xfId="233"/>
    <cellStyle name="Normal 12 2 4" xfId="234"/>
    <cellStyle name="Normal 12 2 5" xfId="235"/>
    <cellStyle name="Normal 12 2 6" xfId="236"/>
    <cellStyle name="Normal 12 3" xfId="237"/>
    <cellStyle name="Normal 12 3 2" xfId="238"/>
    <cellStyle name="Normal 12 3 2 2" xfId="239"/>
    <cellStyle name="Normal 12 3 3" xfId="240"/>
    <cellStyle name="Normal 12 3 3 2" xfId="241"/>
    <cellStyle name="Normal 12 3 4" xfId="242"/>
    <cellStyle name="Normal 12 4" xfId="243"/>
    <cellStyle name="Normal 12 4 2" xfId="244"/>
    <cellStyle name="Normal 12 4 2 2" xfId="245"/>
    <cellStyle name="Normal 12 4 3" xfId="246"/>
    <cellStyle name="Normal 12 4 3 2" xfId="247"/>
    <cellStyle name="Normal 12 4 4" xfId="248"/>
    <cellStyle name="Normal 12 5" xfId="249"/>
    <cellStyle name="Normal 12 5 2" xfId="250"/>
    <cellStyle name="Normal 12 5 2 2" xfId="251"/>
    <cellStyle name="Normal 12 5 3" xfId="252"/>
    <cellStyle name="Normal 12 5 3 2" xfId="253"/>
    <cellStyle name="Normal 12 5 4" xfId="254"/>
    <cellStyle name="Normal 12 6" xfId="255"/>
    <cellStyle name="Normal 12 6 2" xfId="256"/>
    <cellStyle name="Normal 12 6 2 2" xfId="257"/>
    <cellStyle name="Normal 12 6 3" xfId="258"/>
    <cellStyle name="Normal 12 6 3 2" xfId="259"/>
    <cellStyle name="Normal 12 6 4" xfId="260"/>
    <cellStyle name="Normal 12 7" xfId="261"/>
    <cellStyle name="Normal 12 7 2" xfId="262"/>
    <cellStyle name="Normal 12 7 2 2" xfId="263"/>
    <cellStyle name="Normal 12 7 3" xfId="264"/>
    <cellStyle name="Normal 12 7 3 2" xfId="265"/>
    <cellStyle name="Normal 12 7 4" xfId="266"/>
    <cellStyle name="Normal 12 8" xfId="267"/>
    <cellStyle name="Normal 12 8 2" xfId="268"/>
    <cellStyle name="Normal 12 8 2 2" xfId="269"/>
    <cellStyle name="Normal 12 8 3" xfId="270"/>
    <cellStyle name="Normal 12 8 3 2" xfId="271"/>
    <cellStyle name="Normal 12 8 4" xfId="272"/>
    <cellStyle name="Normal 12 9" xfId="273"/>
    <cellStyle name="Normal 12 9 2" xfId="274"/>
    <cellStyle name="Normal 12 9 2 2" xfId="275"/>
    <cellStyle name="Normal 12 9 3" xfId="276"/>
    <cellStyle name="Normal 12 9 3 2" xfId="277"/>
    <cellStyle name="Normal 12 9 4" xfId="278"/>
    <cellStyle name="Normal 120" xfId="279"/>
    <cellStyle name="Normal 121" xfId="280"/>
    <cellStyle name="Normal 122" xfId="281"/>
    <cellStyle name="Normal 123" xfId="282"/>
    <cellStyle name="Normal 124" xfId="283"/>
    <cellStyle name="Normal 125" xfId="284"/>
    <cellStyle name="Normal 125 2" xfId="285"/>
    <cellStyle name="Normal 126" xfId="286"/>
    <cellStyle name="Normal 127" xfId="287"/>
    <cellStyle name="Normal 128" xfId="288"/>
    <cellStyle name="Normal 129" xfId="289"/>
    <cellStyle name="Normal 13" xfId="290"/>
    <cellStyle name="Normal 13 10" xfId="291"/>
    <cellStyle name="Normal 13 10 2" xfId="292"/>
    <cellStyle name="Normal 13 10 3" xfId="293"/>
    <cellStyle name="Normal 13 10 4" xfId="294"/>
    <cellStyle name="Normal 13 11" xfId="295"/>
    <cellStyle name="Normal 13 11 2" xfId="296"/>
    <cellStyle name="Normal 13 12" xfId="297"/>
    <cellStyle name="Normal 13 12 2" xfId="298"/>
    <cellStyle name="Normal 13 13" xfId="299"/>
    <cellStyle name="Normal 13 13 2" xfId="300"/>
    <cellStyle name="Normal 13 14" xfId="301"/>
    <cellStyle name="Normal 13 15" xfId="302"/>
    <cellStyle name="Normal 13 2" xfId="303"/>
    <cellStyle name="Normal 13 2 2" xfId="304"/>
    <cellStyle name="Normal 13 2 2 2" xfId="305"/>
    <cellStyle name="Normal 13 2 2 2 2" xfId="306"/>
    <cellStyle name="Normal 13 2 2 3" xfId="307"/>
    <cellStyle name="Normal 13 2 2 3 2" xfId="308"/>
    <cellStyle name="Normal 13 2 2 4" xfId="309"/>
    <cellStyle name="Normal 13 2 3" xfId="310"/>
    <cellStyle name="Normal 13 2 3 2" xfId="311"/>
    <cellStyle name="Normal 13 2 3 2 2" xfId="312"/>
    <cellStyle name="Normal 13 2 3 3" xfId="313"/>
    <cellStyle name="Normal 13 2 3 3 2" xfId="314"/>
    <cellStyle name="Normal 13 2 3 4" xfId="315"/>
    <cellStyle name="Normal 13 2 4" xfId="316"/>
    <cellStyle name="Normal 13 2 5" xfId="317"/>
    <cellStyle name="Normal 13 2 6" xfId="318"/>
    <cellStyle name="Normal 13 3" xfId="319"/>
    <cellStyle name="Normal 13 3 2" xfId="320"/>
    <cellStyle name="Normal 13 3 2 2" xfId="321"/>
    <cellStyle name="Normal 13 3 3" xfId="322"/>
    <cellStyle name="Normal 13 3 3 2" xfId="323"/>
    <cellStyle name="Normal 13 3 4" xfId="324"/>
    <cellStyle name="Normal 13 4" xfId="325"/>
    <cellStyle name="Normal 13 4 2" xfId="326"/>
    <cellStyle name="Normal 13 4 2 2" xfId="327"/>
    <cellStyle name="Normal 13 4 3" xfId="328"/>
    <cellStyle name="Normal 13 4 3 2" xfId="329"/>
    <cellStyle name="Normal 13 4 4" xfId="330"/>
    <cellStyle name="Normal 13 5" xfId="331"/>
    <cellStyle name="Normal 13 5 2" xfId="332"/>
    <cellStyle name="Normal 13 5 2 2" xfId="333"/>
    <cellStyle name="Normal 13 5 3" xfId="334"/>
    <cellStyle name="Normal 13 5 3 2" xfId="335"/>
    <cellStyle name="Normal 13 5 4" xfId="336"/>
    <cellStyle name="Normal 13 6" xfId="337"/>
    <cellStyle name="Normal 13 6 2" xfId="338"/>
    <cellStyle name="Normal 13 6 2 2" xfId="339"/>
    <cellStyle name="Normal 13 6 3" xfId="340"/>
    <cellStyle name="Normal 13 6 3 2" xfId="341"/>
    <cellStyle name="Normal 13 6 4" xfId="342"/>
    <cellStyle name="Normal 13 7" xfId="343"/>
    <cellStyle name="Normal 13 7 2" xfId="344"/>
    <cellStyle name="Normal 13 7 2 2" xfId="345"/>
    <cellStyle name="Normal 13 7 3" xfId="346"/>
    <cellStyle name="Normal 13 7 3 2" xfId="347"/>
    <cellStyle name="Normal 13 7 4" xfId="348"/>
    <cellStyle name="Normal 13 8" xfId="349"/>
    <cellStyle name="Normal 13 8 2" xfId="350"/>
    <cellStyle name="Normal 13 8 2 2" xfId="351"/>
    <cellStyle name="Normal 13 8 3" xfId="352"/>
    <cellStyle name="Normal 13 8 3 2" xfId="353"/>
    <cellStyle name="Normal 13 8 4" xfId="354"/>
    <cellStyle name="Normal 13 9" xfId="355"/>
    <cellStyle name="Normal 13 9 2" xfId="356"/>
    <cellStyle name="Normal 13 9 2 2" xfId="357"/>
    <cellStyle name="Normal 13 9 3" xfId="358"/>
    <cellStyle name="Normal 13 9 3 2" xfId="359"/>
    <cellStyle name="Normal 13 9 4" xfId="360"/>
    <cellStyle name="Normal 130" xfId="361"/>
    <cellStyle name="Normal 131" xfId="362"/>
    <cellStyle name="Normal 132" xfId="363"/>
    <cellStyle name="Normal 133" xfId="364"/>
    <cellStyle name="Normal 134" xfId="365"/>
    <cellStyle name="Normal 134 2" xfId="366"/>
    <cellStyle name="Normal 134 3" xfId="367"/>
    <cellStyle name="Normal 134 4" xfId="368"/>
    <cellStyle name="Normal 134 5" xfId="369"/>
    <cellStyle name="Normal 134 6" xfId="370"/>
    <cellStyle name="Normal 134 7" xfId="371"/>
    <cellStyle name="Normal 135" xfId="372"/>
    <cellStyle name="Normal 135 2" xfId="373"/>
    <cellStyle name="Normal 135 3" xfId="374"/>
    <cellStyle name="Normal 135 4" xfId="375"/>
    <cellStyle name="Normal 135 5" xfId="376"/>
    <cellStyle name="Normal 135 6" xfId="377"/>
    <cellStyle name="Normal 135 7" xfId="378"/>
    <cellStyle name="Normal 136" xfId="379"/>
    <cellStyle name="Normal 136 2" xfId="380"/>
    <cellStyle name="Normal 136 3" xfId="381"/>
    <cellStyle name="Normal 136 4" xfId="382"/>
    <cellStyle name="Normal 136 5" xfId="383"/>
    <cellStyle name="Normal 136 6" xfId="384"/>
    <cellStyle name="Normal 136 7" xfId="385"/>
    <cellStyle name="Normal 137" xfId="386"/>
    <cellStyle name="Normal 137 2" xfId="387"/>
    <cellStyle name="Normal 137 3" xfId="388"/>
    <cellStyle name="Normal 137 4" xfId="389"/>
    <cellStyle name="Normal 137 5" xfId="390"/>
    <cellStyle name="Normal 137 6" xfId="391"/>
    <cellStyle name="Normal 137 7" xfId="392"/>
    <cellStyle name="Normal 138" xfId="393"/>
    <cellStyle name="Normal 138 2" xfId="394"/>
    <cellStyle name="Normal 138 3" xfId="395"/>
    <cellStyle name="Normal 138 4" xfId="396"/>
    <cellStyle name="Normal 138 5" xfId="397"/>
    <cellStyle name="Normal 138 6" xfId="398"/>
    <cellStyle name="Normal 138 7" xfId="399"/>
    <cellStyle name="Normal 139" xfId="400"/>
    <cellStyle name="Normal 139 2" xfId="401"/>
    <cellStyle name="Normal 139 3" xfId="402"/>
    <cellStyle name="Normal 139 4" xfId="403"/>
    <cellStyle name="Normal 139 5" xfId="404"/>
    <cellStyle name="Normal 139 6" xfId="405"/>
    <cellStyle name="Normal 139 7" xfId="406"/>
    <cellStyle name="Normal 14" xfId="407"/>
    <cellStyle name="Normal 14 10" xfId="408"/>
    <cellStyle name="Normal 14 10 2" xfId="409"/>
    <cellStyle name="Normal 14 10 3" xfId="410"/>
    <cellStyle name="Normal 14 10 4" xfId="411"/>
    <cellStyle name="Normal 14 11" xfId="412"/>
    <cellStyle name="Normal 14 11 2" xfId="413"/>
    <cellStyle name="Normal 14 12" xfId="414"/>
    <cellStyle name="Normal 14 12 2" xfId="415"/>
    <cellStyle name="Normal 14 13" xfId="416"/>
    <cellStyle name="Normal 14 13 2" xfId="417"/>
    <cellStyle name="Normal 14 14" xfId="418"/>
    <cellStyle name="Normal 14 14 2" xfId="419"/>
    <cellStyle name="Normal 14 15" xfId="420"/>
    <cellStyle name="Normal 14 16" xfId="421"/>
    <cellStyle name="Normal 14 2" xfId="422"/>
    <cellStyle name="Normal 14 2 2" xfId="423"/>
    <cellStyle name="Normal 14 2 2 2" xfId="424"/>
    <cellStyle name="Normal 14 2 2 2 2" xfId="425"/>
    <cellStyle name="Normal 14 2 2 3" xfId="426"/>
    <cellStyle name="Normal 14 2 2 3 2" xfId="427"/>
    <cellStyle name="Normal 14 2 2 4" xfId="428"/>
    <cellStyle name="Normal 14 2 3" xfId="429"/>
    <cellStyle name="Normal 14 2 3 2" xfId="430"/>
    <cellStyle name="Normal 14 2 3 2 2" xfId="431"/>
    <cellStyle name="Normal 14 2 3 3" xfId="432"/>
    <cellStyle name="Normal 14 2 3 3 2" xfId="433"/>
    <cellStyle name="Normal 14 2 3 4" xfId="434"/>
    <cellStyle name="Normal 14 2 4" xfId="435"/>
    <cellStyle name="Normal 14 2 5" xfId="436"/>
    <cellStyle name="Normal 14 2 6" xfId="437"/>
    <cellStyle name="Normal 14 3" xfId="438"/>
    <cellStyle name="Normal 14 3 2" xfId="439"/>
    <cellStyle name="Normal 14 3 2 2" xfId="440"/>
    <cellStyle name="Normal 14 3 3" xfId="441"/>
    <cellStyle name="Normal 14 3 3 2" xfId="442"/>
    <cellStyle name="Normal 14 3 4" xfId="443"/>
    <cellStyle name="Normal 14 4" xfId="444"/>
    <cellStyle name="Normal 14 4 2" xfId="445"/>
    <cellStyle name="Normal 14 4 2 2" xfId="446"/>
    <cellStyle name="Normal 14 4 3" xfId="447"/>
    <cellStyle name="Normal 14 4 3 2" xfId="448"/>
    <cellStyle name="Normal 14 4 4" xfId="449"/>
    <cellStyle name="Normal 14 5" xfId="450"/>
    <cellStyle name="Normal 14 5 2" xfId="451"/>
    <cellStyle name="Normal 14 5 2 2" xfId="452"/>
    <cellStyle name="Normal 14 5 3" xfId="453"/>
    <cellStyle name="Normal 14 5 3 2" xfId="454"/>
    <cellStyle name="Normal 14 5 4" xfId="455"/>
    <cellStyle name="Normal 14 6" xfId="456"/>
    <cellStyle name="Normal 14 6 2" xfId="457"/>
    <cellStyle name="Normal 14 6 2 2" xfId="458"/>
    <cellStyle name="Normal 14 6 3" xfId="459"/>
    <cellStyle name="Normal 14 6 3 2" xfId="460"/>
    <cellStyle name="Normal 14 6 4" xfId="461"/>
    <cellStyle name="Normal 14 7" xfId="462"/>
    <cellStyle name="Normal 14 7 2" xfId="463"/>
    <cellStyle name="Normal 14 7 2 2" xfId="464"/>
    <cellStyle name="Normal 14 7 3" xfId="465"/>
    <cellStyle name="Normal 14 7 3 2" xfId="466"/>
    <cellStyle name="Normal 14 7 4" xfId="467"/>
    <cellStyle name="Normal 14 8" xfId="468"/>
    <cellStyle name="Normal 14 8 2" xfId="469"/>
    <cellStyle name="Normal 14 8 2 2" xfId="470"/>
    <cellStyle name="Normal 14 8 3" xfId="471"/>
    <cellStyle name="Normal 14 8 3 2" xfId="472"/>
    <cellStyle name="Normal 14 8 4" xfId="473"/>
    <cellStyle name="Normal 14 9" xfId="474"/>
    <cellStyle name="Normal 14 9 2" xfId="475"/>
    <cellStyle name="Normal 14 9 2 2" xfId="476"/>
    <cellStyle name="Normal 14 9 3" xfId="477"/>
    <cellStyle name="Normal 14 9 3 2" xfId="478"/>
    <cellStyle name="Normal 14 9 4" xfId="479"/>
    <cellStyle name="Normal 140" xfId="480"/>
    <cellStyle name="Normal 140 2" xfId="481"/>
    <cellStyle name="Normal 140 3" xfId="482"/>
    <cellStyle name="Normal 140 4" xfId="483"/>
    <cellStyle name="Normal 140 5" xfId="484"/>
    <cellStyle name="Normal 140 6" xfId="485"/>
    <cellStyle name="Normal 140 7" xfId="486"/>
    <cellStyle name="Normal 141" xfId="487"/>
    <cellStyle name="Normal 141 2" xfId="488"/>
    <cellStyle name="Normal 141 3" xfId="489"/>
    <cellStyle name="Normal 141 4" xfId="490"/>
    <cellStyle name="Normal 141 5" xfId="491"/>
    <cellStyle name="Normal 141 6" xfId="492"/>
    <cellStyle name="Normal 141 7" xfId="493"/>
    <cellStyle name="Normal 142" xfId="494"/>
    <cellStyle name="Normal 142 2" xfId="495"/>
    <cellStyle name="Normal 142 3" xfId="496"/>
    <cellStyle name="Normal 142 4" xfId="497"/>
    <cellStyle name="Normal 142 5" xfId="498"/>
    <cellStyle name="Normal 142 6" xfId="499"/>
    <cellStyle name="Normal 142 7" xfId="500"/>
    <cellStyle name="Normal 143" xfId="501"/>
    <cellStyle name="Normal 143 2" xfId="502"/>
    <cellStyle name="Normal 143 3" xfId="503"/>
    <cellStyle name="Normal 143 4" xfId="504"/>
    <cellStyle name="Normal 143 5" xfId="505"/>
    <cellStyle name="Normal 143 6" xfId="506"/>
    <cellStyle name="Normal 143 7" xfId="507"/>
    <cellStyle name="Normal 144" xfId="508"/>
    <cellStyle name="Normal 144 2" xfId="509"/>
    <cellStyle name="Normal 144 3" xfId="510"/>
    <cellStyle name="Normal 144 4" xfId="511"/>
    <cellStyle name="Normal 144 5" xfId="512"/>
    <cellStyle name="Normal 144 6" xfId="513"/>
    <cellStyle name="Normal 144 7" xfId="514"/>
    <cellStyle name="Normal 145" xfId="515"/>
    <cellStyle name="Normal 145 2" xfId="516"/>
    <cellStyle name="Normal 146" xfId="517"/>
    <cellStyle name="Normal 146 2" xfId="518"/>
    <cellStyle name="Normal 146 3" xfId="519"/>
    <cellStyle name="Normal 146 4" xfId="520"/>
    <cellStyle name="Normal 146 5" xfId="521"/>
    <cellStyle name="Normal 146 6" xfId="522"/>
    <cellStyle name="Normal 146 7" xfId="523"/>
    <cellStyle name="Normal 147" xfId="524"/>
    <cellStyle name="Normal 147 2" xfId="525"/>
    <cellStyle name="Normal 147 3" xfId="526"/>
    <cellStyle name="Normal 147 4" xfId="527"/>
    <cellStyle name="Normal 147 5" xfId="528"/>
    <cellStyle name="Normal 147 6" xfId="529"/>
    <cellStyle name="Normal 147 7" xfId="530"/>
    <cellStyle name="Normal 148" xfId="531"/>
    <cellStyle name="Normal 148 2" xfId="532"/>
    <cellStyle name="Normal 148 3" xfId="533"/>
    <cellStyle name="Normal 148 4" xfId="534"/>
    <cellStyle name="Normal 148 5" xfId="535"/>
    <cellStyle name="Normal 148 6" xfId="536"/>
    <cellStyle name="Normal 148 7" xfId="537"/>
    <cellStyle name="Normal 149" xfId="538"/>
    <cellStyle name="Normal 149 2" xfId="539"/>
    <cellStyle name="Normal 149 3" xfId="540"/>
    <cellStyle name="Normal 149 4" xfId="541"/>
    <cellStyle name="Normal 149 5" xfId="542"/>
    <cellStyle name="Normal 149 6" xfId="543"/>
    <cellStyle name="Normal 149 7" xfId="544"/>
    <cellStyle name="Normal 15" xfId="545"/>
    <cellStyle name="Normal 15 2" xfId="546"/>
    <cellStyle name="Normal 15 2 2" xfId="547"/>
    <cellStyle name="Normal 15 2 3" xfId="548"/>
    <cellStyle name="Normal 15 2 4" xfId="549"/>
    <cellStyle name="Normal 15 3" xfId="550"/>
    <cellStyle name="Normal 15 3 2" xfId="551"/>
    <cellStyle name="Normal 15 3 3" xfId="552"/>
    <cellStyle name="Normal 15 3 4" xfId="553"/>
    <cellStyle name="Normal 15 4" xfId="554"/>
    <cellStyle name="Normal 15 4 2" xfId="555"/>
    <cellStyle name="Normal 15 5" xfId="556"/>
    <cellStyle name="Normal 15 5 2" xfId="557"/>
    <cellStyle name="Normal 15 6" xfId="558"/>
    <cellStyle name="Normal 15 6 2" xfId="559"/>
    <cellStyle name="Normal 15 7" xfId="560"/>
    <cellStyle name="Normal 15 8" xfId="561"/>
    <cellStyle name="Normal 150" xfId="562"/>
    <cellStyle name="Normal 150 2" xfId="563"/>
    <cellStyle name="Normal 151" xfId="564"/>
    <cellStyle name="Normal 151 2" xfId="565"/>
    <cellStyle name="Normal 151 3" xfId="566"/>
    <cellStyle name="Normal 151 4" xfId="567"/>
    <cellStyle name="Normal 151 5" xfId="568"/>
    <cellStyle name="Normal 151 6" xfId="569"/>
    <cellStyle name="Normal 151 7" xfId="570"/>
    <cellStyle name="Normal 152" xfId="571"/>
    <cellStyle name="Normal 152 2" xfId="572"/>
    <cellStyle name="Normal 152 3" xfId="573"/>
    <cellStyle name="Normal 152 4" xfId="574"/>
    <cellStyle name="Normal 152 5" xfId="575"/>
    <cellStyle name="Normal 152 6" xfId="576"/>
    <cellStyle name="Normal 152 7" xfId="577"/>
    <cellStyle name="Normal 153" xfId="578"/>
    <cellStyle name="Normal 153 2" xfId="579"/>
    <cellStyle name="Normal 153 3" xfId="580"/>
    <cellStyle name="Normal 153 4" xfId="581"/>
    <cellStyle name="Normal 153 5" xfId="582"/>
    <cellStyle name="Normal 153 6" xfId="583"/>
    <cellStyle name="Normal 153 7" xfId="584"/>
    <cellStyle name="Normal 154" xfId="585"/>
    <cellStyle name="Normal 154 2" xfId="586"/>
    <cellStyle name="Normal 154 3" xfId="587"/>
    <cellStyle name="Normal 154 4" xfId="588"/>
    <cellStyle name="Normal 154 5" xfId="589"/>
    <cellStyle name="Normal 154 6" xfId="590"/>
    <cellStyle name="Normal 154 7" xfId="591"/>
    <cellStyle name="Normal 155" xfId="592"/>
    <cellStyle name="Normal 155 2" xfId="593"/>
    <cellStyle name="Normal 155 3" xfId="594"/>
    <cellStyle name="Normal 155 4" xfId="595"/>
    <cellStyle name="Normal 155 5" xfId="596"/>
    <cellStyle name="Normal 155 6" xfId="597"/>
    <cellStyle name="Normal 155 7" xfId="598"/>
    <cellStyle name="Normal 156" xfId="599"/>
    <cellStyle name="Normal 156 2" xfId="600"/>
    <cellStyle name="Normal 156 3" xfId="601"/>
    <cellStyle name="Normal 156 4" xfId="602"/>
    <cellStyle name="Normal 156 5" xfId="603"/>
    <cellStyle name="Normal 156 6" xfId="604"/>
    <cellStyle name="Normal 156 7" xfId="605"/>
    <cellStyle name="Normal 157" xfId="606"/>
    <cellStyle name="Normal 157 2" xfId="607"/>
    <cellStyle name="Normal 157 3" xfId="608"/>
    <cellStyle name="Normal 157 4" xfId="609"/>
    <cellStyle name="Normal 157 5" xfId="610"/>
    <cellStyle name="Normal 157 6" xfId="611"/>
    <cellStyle name="Normal 157 7" xfId="612"/>
    <cellStyle name="Normal 158" xfId="613"/>
    <cellStyle name="Normal 158 2" xfId="614"/>
    <cellStyle name="Normal 158 3" xfId="615"/>
    <cellStyle name="Normal 158 4" xfId="616"/>
    <cellStyle name="Normal 158 5" xfId="617"/>
    <cellStyle name="Normal 158 6" xfId="618"/>
    <cellStyle name="Normal 158 7" xfId="619"/>
    <cellStyle name="Normal 159" xfId="620"/>
    <cellStyle name="Normal 159 2" xfId="621"/>
    <cellStyle name="Normal 159 3" xfId="622"/>
    <cellStyle name="Normal 159 4" xfId="623"/>
    <cellStyle name="Normal 159 5" xfId="624"/>
    <cellStyle name="Normal 159 6" xfId="625"/>
    <cellStyle name="Normal 159 7" xfId="626"/>
    <cellStyle name="Normal 16" xfId="627"/>
    <cellStyle name="Normal 16 2" xfId="628"/>
    <cellStyle name="Normal 16 2 2" xfId="629"/>
    <cellStyle name="Normal 16 2 3" xfId="630"/>
    <cellStyle name="Normal 16 2 4" xfId="631"/>
    <cellStyle name="Normal 16 3" xfId="632"/>
    <cellStyle name="Normal 16 3 2" xfId="633"/>
    <cellStyle name="Normal 16 3 3" xfId="634"/>
    <cellStyle name="Normal 16 3 4" xfId="635"/>
    <cellStyle name="Normal 16 4" xfId="636"/>
    <cellStyle name="Normal 16 4 2" xfId="637"/>
    <cellStyle name="Normal 16 5" xfId="638"/>
    <cellStyle name="Normal 16 6" xfId="639"/>
    <cellStyle name="Normal 160" xfId="640"/>
    <cellStyle name="Normal 160 2" xfId="641"/>
    <cellStyle name="Normal 160 3" xfId="642"/>
    <cellStyle name="Normal 160 4" xfId="643"/>
    <cellStyle name="Normal 160 5" xfId="644"/>
    <cellStyle name="Normal 160 6" xfId="645"/>
    <cellStyle name="Normal 160 7" xfId="646"/>
    <cellStyle name="Normal 161" xfId="647"/>
    <cellStyle name="Normal 161 2" xfId="648"/>
    <cellStyle name="Normal 161 3" xfId="649"/>
    <cellStyle name="Normal 161 4" xfId="650"/>
    <cellStyle name="Normal 161 5" xfId="651"/>
    <cellStyle name="Normal 161 6" xfId="652"/>
    <cellStyle name="Normal 161 7" xfId="653"/>
    <cellStyle name="Normal 162" xfId="654"/>
    <cellStyle name="Normal 162 2" xfId="655"/>
    <cellStyle name="Normal 162 3" xfId="656"/>
    <cellStyle name="Normal 162 4" xfId="657"/>
    <cellStyle name="Normal 162 5" xfId="658"/>
    <cellStyle name="Normal 162 6" xfId="659"/>
    <cellStyle name="Normal 162 7" xfId="660"/>
    <cellStyle name="Normal 163" xfId="661"/>
    <cellStyle name="Normal 163 2" xfId="662"/>
    <cellStyle name="Normal 163 3" xfId="663"/>
    <cellStyle name="Normal 163 4" xfId="664"/>
    <cellStyle name="Normal 163 5" xfId="665"/>
    <cellStyle name="Normal 163 6" xfId="666"/>
    <cellStyle name="Normal 163 7" xfId="667"/>
    <cellStyle name="Normal 164" xfId="668"/>
    <cellStyle name="Normal 164 2" xfId="669"/>
    <cellStyle name="Normal 164 3" xfId="670"/>
    <cellStyle name="Normal 164 4" xfId="671"/>
    <cellStyle name="Normal 164 5" xfId="672"/>
    <cellStyle name="Normal 164 6" xfId="673"/>
    <cellStyle name="Normal 164 7" xfId="674"/>
    <cellStyle name="Normal 165" xfId="675"/>
    <cellStyle name="Normal 166" xfId="1"/>
    <cellStyle name="Normal 167" xfId="2098"/>
    <cellStyle name="Normal 17" xfId="676"/>
    <cellStyle name="Normal 17 2" xfId="677"/>
    <cellStyle name="Normal 17 2 2" xfId="678"/>
    <cellStyle name="Normal 17 2 3" xfId="679"/>
    <cellStyle name="Normal 17 2 4" xfId="680"/>
    <cellStyle name="Normal 17 3" xfId="681"/>
    <cellStyle name="Normal 17 3 2" xfId="682"/>
    <cellStyle name="Normal 17 3 3" xfId="683"/>
    <cellStyle name="Normal 17 3 4" xfId="684"/>
    <cellStyle name="Normal 17 4" xfId="685"/>
    <cellStyle name="Normal 17 4 2" xfId="686"/>
    <cellStyle name="Normal 17 5" xfId="687"/>
    <cellStyle name="Normal 17 5 2" xfId="688"/>
    <cellStyle name="Normal 17 6" xfId="689"/>
    <cellStyle name="Normal 17 6 2" xfId="690"/>
    <cellStyle name="Normal 17 7" xfId="691"/>
    <cellStyle name="Normal 17 8" xfId="692"/>
    <cellStyle name="Normal 18" xfId="693"/>
    <cellStyle name="Normal 18 2" xfId="694"/>
    <cellStyle name="Normal 18 2 2" xfId="695"/>
    <cellStyle name="Normal 18 2 3" xfId="696"/>
    <cellStyle name="Normal 18 2 4" xfId="697"/>
    <cellStyle name="Normal 18 3" xfId="698"/>
    <cellStyle name="Normal 18 3 2" xfId="699"/>
    <cellStyle name="Normal 18 3 3" xfId="700"/>
    <cellStyle name="Normal 18 3 4" xfId="701"/>
    <cellStyle name="Normal 18 4" xfId="702"/>
    <cellStyle name="Normal 18 4 2" xfId="703"/>
    <cellStyle name="Normal 18 5" xfId="704"/>
    <cellStyle name="Normal 18 5 2" xfId="705"/>
    <cellStyle name="Normal 18 6" xfId="706"/>
    <cellStyle name="Normal 18 6 2" xfId="707"/>
    <cellStyle name="Normal 18 7" xfId="708"/>
    <cellStyle name="Normal 18 7 2" xfId="709"/>
    <cellStyle name="Normal 18 8" xfId="710"/>
    <cellStyle name="Normal 18 9" xfId="711"/>
    <cellStyle name="Normal 19" xfId="712"/>
    <cellStyle name="Normal 19 2" xfId="713"/>
    <cellStyle name="Normal 19 2 2" xfId="714"/>
    <cellStyle name="Normal 19 2 3" xfId="715"/>
    <cellStyle name="Normal 19 2 4" xfId="716"/>
    <cellStyle name="Normal 19 3" xfId="717"/>
    <cellStyle name="Normal 19 3 2" xfId="718"/>
    <cellStyle name="Normal 19 3 3" xfId="719"/>
    <cellStyle name="Normal 19 3 4" xfId="720"/>
    <cellStyle name="Normal 19 4" xfId="721"/>
    <cellStyle name="Normal 19 4 2" xfId="722"/>
    <cellStyle name="Normal 19 5" xfId="723"/>
    <cellStyle name="Normal 19 5 2" xfId="724"/>
    <cellStyle name="Normal 19 6" xfId="725"/>
    <cellStyle name="Normal 19 6 2" xfId="726"/>
    <cellStyle name="Normal 19 7" xfId="727"/>
    <cellStyle name="Normal 19 8" xfId="728"/>
    <cellStyle name="Normal 2" xfId="729"/>
    <cellStyle name="Normal 2 10" xfId="730"/>
    <cellStyle name="Normal 2 10 2" xfId="731"/>
    <cellStyle name="Normal 2 10 3" xfId="732"/>
    <cellStyle name="Normal 2 10 4" xfId="733"/>
    <cellStyle name="Normal 2 10 5" xfId="734"/>
    <cellStyle name="Normal 2 10 6" xfId="735"/>
    <cellStyle name="Normal 2 100" xfId="736"/>
    <cellStyle name="Normal 2 100 2" xfId="737"/>
    <cellStyle name="Normal 2 101" xfId="738"/>
    <cellStyle name="Normal 2 101 2" xfId="739"/>
    <cellStyle name="Normal 2 102" xfId="740"/>
    <cellStyle name="Normal 2 102 2" xfId="741"/>
    <cellStyle name="Normal 2 103" xfId="742"/>
    <cellStyle name="Normal 2 103 2" xfId="743"/>
    <cellStyle name="Normal 2 104" xfId="744"/>
    <cellStyle name="Normal 2 104 2" xfId="745"/>
    <cellStyle name="Normal 2 105" xfId="746"/>
    <cellStyle name="Normal 2 106" xfId="747"/>
    <cellStyle name="Normal 2 107" xfId="748"/>
    <cellStyle name="Normal 2 108" xfId="749"/>
    <cellStyle name="Normal 2 109" xfId="750"/>
    <cellStyle name="Normal 2 11" xfId="751"/>
    <cellStyle name="Normal 2 11 2" xfId="752"/>
    <cellStyle name="Normal 2 11 3" xfId="753"/>
    <cellStyle name="Normal 2 11 4" xfId="754"/>
    <cellStyle name="Normal 2 11 5" xfId="755"/>
    <cellStyle name="Normal 2 11 6" xfId="756"/>
    <cellStyle name="Normal 2 110" xfId="757"/>
    <cellStyle name="Normal 2 111" xfId="758"/>
    <cellStyle name="Normal 2 112" xfId="759"/>
    <cellStyle name="Normal 2 113" xfId="760"/>
    <cellStyle name="Normal 2 114" xfId="761"/>
    <cellStyle name="Normal 2 115" xfId="762"/>
    <cellStyle name="Normal 2 116" xfId="763"/>
    <cellStyle name="Normal 2 117" xfId="764"/>
    <cellStyle name="Normal 2 118" xfId="765"/>
    <cellStyle name="Normal 2 119" xfId="766"/>
    <cellStyle name="Normal 2 12" xfId="767"/>
    <cellStyle name="Normal 2 12 2" xfId="768"/>
    <cellStyle name="Normal 2 12 3" xfId="769"/>
    <cellStyle name="Normal 2 12 4" xfId="770"/>
    <cellStyle name="Normal 2 12 5" xfId="771"/>
    <cellStyle name="Normal 2 12 6" xfId="772"/>
    <cellStyle name="Normal 2 120" xfId="773"/>
    <cellStyle name="Normal 2 121" xfId="774"/>
    <cellStyle name="Normal 2 122" xfId="775"/>
    <cellStyle name="Normal 2 123" xfId="776"/>
    <cellStyle name="Normal 2 124" xfId="777"/>
    <cellStyle name="Normal 2 125" xfId="778"/>
    <cellStyle name="Normal 2 126" xfId="779"/>
    <cellStyle name="Normal 2 127" xfId="780"/>
    <cellStyle name="Normal 2 128" xfId="781"/>
    <cellStyle name="Normal 2 129" xfId="782"/>
    <cellStyle name="Normal 2 13" xfId="783"/>
    <cellStyle name="Normal 2 13 2" xfId="784"/>
    <cellStyle name="Normal 2 13 3" xfId="785"/>
    <cellStyle name="Normal 2 13 4" xfId="786"/>
    <cellStyle name="Normal 2 13 5" xfId="787"/>
    <cellStyle name="Normal 2 13 6" xfId="788"/>
    <cellStyle name="Normal 2 130" xfId="789"/>
    <cellStyle name="Normal 2 131" xfId="790"/>
    <cellStyle name="Normal 2 132" xfId="791"/>
    <cellStyle name="Normal 2 133" xfId="792"/>
    <cellStyle name="Normal 2 134" xfId="793"/>
    <cellStyle name="Normal 2 135" xfId="794"/>
    <cellStyle name="Normal 2 136" xfId="795"/>
    <cellStyle name="Normal 2 137" xfId="796"/>
    <cellStyle name="Normal 2 138" xfId="797"/>
    <cellStyle name="Normal 2 139" xfId="798"/>
    <cellStyle name="Normal 2 14" xfId="799"/>
    <cellStyle name="Normal 2 14 2" xfId="800"/>
    <cellStyle name="Normal 2 14 3" xfId="801"/>
    <cellStyle name="Normal 2 14 4" xfId="802"/>
    <cellStyle name="Normal 2 14 5" xfId="803"/>
    <cellStyle name="Normal 2 14 6" xfId="804"/>
    <cellStyle name="Normal 2 140" xfId="805"/>
    <cellStyle name="Normal 2 141" xfId="806"/>
    <cellStyle name="Normal 2 142" xfId="807"/>
    <cellStyle name="Normal 2 143" xfId="808"/>
    <cellStyle name="Normal 2 144" xfId="809"/>
    <cellStyle name="Normal 2 145" xfId="810"/>
    <cellStyle name="Normal 2 146" xfId="811"/>
    <cellStyle name="Normal 2 147" xfId="812"/>
    <cellStyle name="Normal 2 148" xfId="813"/>
    <cellStyle name="Normal 2 149" xfId="814"/>
    <cellStyle name="Normal 2 15" xfId="815"/>
    <cellStyle name="Normal 2 15 2" xfId="816"/>
    <cellStyle name="Normal 2 15 3" xfId="817"/>
    <cellStyle name="Normal 2 15 4" xfId="818"/>
    <cellStyle name="Normal 2 15 5" xfId="819"/>
    <cellStyle name="Normal 2 15 6" xfId="820"/>
    <cellStyle name="Normal 2 16" xfId="821"/>
    <cellStyle name="Normal 2 16 2" xfId="822"/>
    <cellStyle name="Normal 2 16 3" xfId="823"/>
    <cellStyle name="Normal 2 16 4" xfId="824"/>
    <cellStyle name="Normal 2 16 5" xfId="825"/>
    <cellStyle name="Normal 2 16 6" xfId="826"/>
    <cellStyle name="Normal 2 17" xfId="827"/>
    <cellStyle name="Normal 2 17 2" xfId="828"/>
    <cellStyle name="Normal 2 17 3" xfId="829"/>
    <cellStyle name="Normal 2 17 4" xfId="830"/>
    <cellStyle name="Normal 2 17 5" xfId="831"/>
    <cellStyle name="Normal 2 17 6" xfId="832"/>
    <cellStyle name="Normal 2 18" xfId="833"/>
    <cellStyle name="Normal 2 18 2" xfId="834"/>
    <cellStyle name="Normal 2 18 3" xfId="835"/>
    <cellStyle name="Normal 2 18 4" xfId="836"/>
    <cellStyle name="Normal 2 18 5" xfId="837"/>
    <cellStyle name="Normal 2 18 6" xfId="838"/>
    <cellStyle name="Normal 2 19" xfId="839"/>
    <cellStyle name="Normal 2 19 2" xfId="840"/>
    <cellStyle name="Normal 2 19 3" xfId="841"/>
    <cellStyle name="Normal 2 19 4" xfId="842"/>
    <cellStyle name="Normal 2 19 5" xfId="843"/>
    <cellStyle name="Normal 2 19 6" xfId="844"/>
    <cellStyle name="Normal 2 2" xfId="845"/>
    <cellStyle name="Normal 2 2 10" xfId="846"/>
    <cellStyle name="Normal 2 2 11" xfId="847"/>
    <cellStyle name="Normal 2 2 12" xfId="848"/>
    <cellStyle name="Normal 2 2 13" xfId="849"/>
    <cellStyle name="Normal 2 2 14" xfId="850"/>
    <cellStyle name="Normal 2 2 15" xfId="851"/>
    <cellStyle name="Normal 2 2 16" xfId="852"/>
    <cellStyle name="Normal 2 2 17" xfId="853"/>
    <cellStyle name="Normal 2 2 18" xfId="854"/>
    <cellStyle name="Normal 2 2 19" xfId="855"/>
    <cellStyle name="Normal 2 2 2" xfId="856"/>
    <cellStyle name="Normal 2 2 2 10" xfId="857"/>
    <cellStyle name="Normal 2 2 2 11" xfId="858"/>
    <cellStyle name="Normal 2 2 2 12" xfId="859"/>
    <cellStyle name="Normal 2 2 2 13" xfId="860"/>
    <cellStyle name="Normal 2 2 2 14" xfId="861"/>
    <cellStyle name="Normal 2 2 2 15" xfId="862"/>
    <cellStyle name="Normal 2 2 2 16" xfId="863"/>
    <cellStyle name="Normal 2 2 2 17" xfId="864"/>
    <cellStyle name="Normal 2 2 2 18" xfId="865"/>
    <cellStyle name="Normal 2 2 2 19" xfId="866"/>
    <cellStyle name="Normal 2 2 2 2" xfId="867"/>
    <cellStyle name="Normal 2 2 2 20" xfId="868"/>
    <cellStyle name="Normal 2 2 2 21" xfId="869"/>
    <cellStyle name="Normal 2 2 2 22" xfId="870"/>
    <cellStyle name="Normal 2 2 2 23" xfId="871"/>
    <cellStyle name="Normal 2 2 2 24" xfId="872"/>
    <cellStyle name="Normal 2 2 2 25" xfId="873"/>
    <cellStyle name="Normal 2 2 2 26" xfId="874"/>
    <cellStyle name="Normal 2 2 2 27" xfId="875"/>
    <cellStyle name="Normal 2 2 2 28" xfId="876"/>
    <cellStyle name="Normal 2 2 2 29" xfId="877"/>
    <cellStyle name="Normal 2 2 2 3" xfId="878"/>
    <cellStyle name="Normal 2 2 2 30" xfId="879"/>
    <cellStyle name="Normal 2 2 2 31" xfId="880"/>
    <cellStyle name="Normal 2 2 2 32" xfId="881"/>
    <cellStyle name="Normal 2 2 2 33" xfId="882"/>
    <cellStyle name="Normal 2 2 2 34" xfId="883"/>
    <cellStyle name="Normal 2 2 2 35" xfId="884"/>
    <cellStyle name="Normal 2 2 2 36" xfId="885"/>
    <cellStyle name="Normal 2 2 2 4" xfId="886"/>
    <cellStyle name="Normal 2 2 2 5" xfId="887"/>
    <cellStyle name="Normal 2 2 2 6" xfId="888"/>
    <cellStyle name="Normal 2 2 2 7" xfId="889"/>
    <cellStyle name="Normal 2 2 2 8" xfId="890"/>
    <cellStyle name="Normal 2 2 2 9" xfId="891"/>
    <cellStyle name="Normal 2 2 20" xfId="892"/>
    <cellStyle name="Normal 2 2 21" xfId="893"/>
    <cellStyle name="Normal 2 2 22" xfId="894"/>
    <cellStyle name="Normal 2 2 23" xfId="895"/>
    <cellStyle name="Normal 2 2 24" xfId="896"/>
    <cellStyle name="Normal 2 2 25" xfId="897"/>
    <cellStyle name="Normal 2 2 26" xfId="898"/>
    <cellStyle name="Normal 2 2 27" xfId="899"/>
    <cellStyle name="Normal 2 2 28" xfId="900"/>
    <cellStyle name="Normal 2 2 29" xfId="901"/>
    <cellStyle name="Normal 2 2 3" xfId="902"/>
    <cellStyle name="Normal 2 2 3 2" xfId="903"/>
    <cellStyle name="Normal 2 2 3 3" xfId="904"/>
    <cellStyle name="Normal 2 2 3 4" xfId="905"/>
    <cellStyle name="Normal 2 2 30" xfId="906"/>
    <cellStyle name="Normal 2 2 31" xfId="907"/>
    <cellStyle name="Normal 2 2 32" xfId="908"/>
    <cellStyle name="Normal 2 2 33" xfId="909"/>
    <cellStyle name="Normal 2 2 34" xfId="910"/>
    <cellStyle name="Normal 2 2 35" xfId="911"/>
    <cellStyle name="Normal 2 2 36" xfId="912"/>
    <cellStyle name="Normal 2 2 4" xfId="913"/>
    <cellStyle name="Normal 2 2 5" xfId="914"/>
    <cellStyle name="Normal 2 2 6" xfId="915"/>
    <cellStyle name="Normal 2 2 7" xfId="916"/>
    <cellStyle name="Normal 2 2 8" xfId="917"/>
    <cellStyle name="Normal 2 2 9" xfId="918"/>
    <cellStyle name="Normal 2 20" xfId="919"/>
    <cellStyle name="Normal 2 20 2" xfId="920"/>
    <cellStyle name="Normal 2 20 3" xfId="921"/>
    <cellStyle name="Normal 2 20 4" xfId="922"/>
    <cellStyle name="Normal 2 20 5" xfId="923"/>
    <cellStyle name="Normal 2 20 6" xfId="924"/>
    <cellStyle name="Normal 2 21" xfId="925"/>
    <cellStyle name="Normal 2 21 2" xfId="926"/>
    <cellStyle name="Normal 2 21 3" xfId="927"/>
    <cellStyle name="Normal 2 21 4" xfId="928"/>
    <cellStyle name="Normal 2 21 5" xfId="929"/>
    <cellStyle name="Normal 2 21 6" xfId="930"/>
    <cellStyle name="Normal 2 22" xfId="931"/>
    <cellStyle name="Normal 2 22 2" xfId="932"/>
    <cellStyle name="Normal 2 22 3" xfId="933"/>
    <cellStyle name="Normal 2 22 4" xfId="934"/>
    <cellStyle name="Normal 2 22 5" xfId="935"/>
    <cellStyle name="Normal 2 22 6" xfId="936"/>
    <cellStyle name="Normal 2 23" xfId="937"/>
    <cellStyle name="Normal 2 23 2" xfId="938"/>
    <cellStyle name="Normal 2 23 3" xfId="939"/>
    <cellStyle name="Normal 2 23 4" xfId="940"/>
    <cellStyle name="Normal 2 23 5" xfId="941"/>
    <cellStyle name="Normal 2 23 6" xfId="942"/>
    <cellStyle name="Normal 2 24" xfId="943"/>
    <cellStyle name="Normal 2 24 2" xfId="944"/>
    <cellStyle name="Normal 2 24 3" xfId="945"/>
    <cellStyle name="Normal 2 24 4" xfId="946"/>
    <cellStyle name="Normal 2 24 5" xfId="947"/>
    <cellStyle name="Normal 2 24 6" xfId="948"/>
    <cellStyle name="Normal 2 25" xfId="949"/>
    <cellStyle name="Normal 2 25 2" xfId="950"/>
    <cellStyle name="Normal 2 25 3" xfId="951"/>
    <cellStyle name="Normal 2 25 4" xfId="952"/>
    <cellStyle name="Normal 2 25 5" xfId="953"/>
    <cellStyle name="Normal 2 25 6" xfId="954"/>
    <cellStyle name="Normal 2 26" xfId="955"/>
    <cellStyle name="Normal 2 26 2" xfId="956"/>
    <cellStyle name="Normal 2 26 3" xfId="957"/>
    <cellStyle name="Normal 2 26 4" xfId="958"/>
    <cellStyle name="Normal 2 26 5" xfId="959"/>
    <cellStyle name="Normal 2 26 6" xfId="960"/>
    <cellStyle name="Normal 2 27" xfId="961"/>
    <cellStyle name="Normal 2 27 2" xfId="962"/>
    <cellStyle name="Normal 2 27 3" xfId="963"/>
    <cellStyle name="Normal 2 27 4" xfId="964"/>
    <cellStyle name="Normal 2 27 5" xfId="965"/>
    <cellStyle name="Normal 2 27 6" xfId="966"/>
    <cellStyle name="Normal 2 28" xfId="967"/>
    <cellStyle name="Normal 2 28 2" xfId="968"/>
    <cellStyle name="Normal 2 28 3" xfId="969"/>
    <cellStyle name="Normal 2 28 4" xfId="970"/>
    <cellStyle name="Normal 2 28 5" xfId="971"/>
    <cellStyle name="Normal 2 28 6" xfId="972"/>
    <cellStyle name="Normal 2 29" xfId="973"/>
    <cellStyle name="Normal 2 29 2" xfId="974"/>
    <cellStyle name="Normal 2 29 3" xfId="975"/>
    <cellStyle name="Normal 2 29 4" xfId="976"/>
    <cellStyle name="Normal 2 29 5" xfId="977"/>
    <cellStyle name="Normal 2 29 6" xfId="978"/>
    <cellStyle name="Normal 2 3" xfId="979"/>
    <cellStyle name="Normal 2 3 2" xfId="980"/>
    <cellStyle name="Normal 2 30" xfId="981"/>
    <cellStyle name="Normal 2 30 2" xfId="982"/>
    <cellStyle name="Normal 2 30 3" xfId="983"/>
    <cellStyle name="Normal 2 30 4" xfId="984"/>
    <cellStyle name="Normal 2 30 5" xfId="985"/>
    <cellStyle name="Normal 2 30 6" xfId="986"/>
    <cellStyle name="Normal 2 31" xfId="987"/>
    <cellStyle name="Normal 2 31 2" xfId="988"/>
    <cellStyle name="Normal 2 31 3" xfId="989"/>
    <cellStyle name="Normal 2 31 4" xfId="990"/>
    <cellStyle name="Normal 2 31 5" xfId="991"/>
    <cellStyle name="Normal 2 31 6" xfId="992"/>
    <cellStyle name="Normal 2 32" xfId="993"/>
    <cellStyle name="Normal 2 32 2" xfId="994"/>
    <cellStyle name="Normal 2 32 3" xfId="995"/>
    <cellStyle name="Normal 2 32 4" xfId="996"/>
    <cellStyle name="Normal 2 32 5" xfId="997"/>
    <cellStyle name="Normal 2 32 6" xfId="998"/>
    <cellStyle name="Normal 2 33" xfId="999"/>
    <cellStyle name="Normal 2 33 2" xfId="1000"/>
    <cellStyle name="Normal 2 33 3" xfId="1001"/>
    <cellStyle name="Normal 2 33 4" xfId="1002"/>
    <cellStyle name="Normal 2 33 5" xfId="1003"/>
    <cellStyle name="Normal 2 33 6" xfId="1004"/>
    <cellStyle name="Normal 2 34" xfId="1005"/>
    <cellStyle name="Normal 2 34 2" xfId="1006"/>
    <cellStyle name="Normal 2 34 3" xfId="1007"/>
    <cellStyle name="Normal 2 34 4" xfId="1008"/>
    <cellStyle name="Normal 2 34 5" xfId="1009"/>
    <cellStyle name="Normal 2 34 6" xfId="1010"/>
    <cellStyle name="Normal 2 35" xfId="1011"/>
    <cellStyle name="Normal 2 35 2" xfId="1012"/>
    <cellStyle name="Normal 2 35 3" xfId="1013"/>
    <cellStyle name="Normal 2 35 4" xfId="1014"/>
    <cellStyle name="Normal 2 35 5" xfId="1015"/>
    <cellStyle name="Normal 2 35 6" xfId="1016"/>
    <cellStyle name="Normal 2 36" xfId="1017"/>
    <cellStyle name="Normal 2 36 2" xfId="1018"/>
    <cellStyle name="Normal 2 36 3" xfId="1019"/>
    <cellStyle name="Normal 2 36 4" xfId="1020"/>
    <cellStyle name="Normal 2 36 5" xfId="1021"/>
    <cellStyle name="Normal 2 36 6" xfId="1022"/>
    <cellStyle name="Normal 2 37" xfId="1023"/>
    <cellStyle name="Normal 2 37 2" xfId="1024"/>
    <cellStyle name="Normal 2 37 3" xfId="1025"/>
    <cellStyle name="Normal 2 37 4" xfId="1026"/>
    <cellStyle name="Normal 2 37 5" xfId="1027"/>
    <cellStyle name="Normal 2 37 6" xfId="1028"/>
    <cellStyle name="Normal 2 38" xfId="1029"/>
    <cellStyle name="Normal 2 38 2" xfId="1030"/>
    <cellStyle name="Normal 2 38 3" xfId="1031"/>
    <cellStyle name="Normal 2 38 4" xfId="1032"/>
    <cellStyle name="Normal 2 38 5" xfId="1033"/>
    <cellStyle name="Normal 2 38 6" xfId="1034"/>
    <cellStyle name="Normal 2 39" xfId="1035"/>
    <cellStyle name="Normal 2 39 2" xfId="1036"/>
    <cellStyle name="Normal 2 39 3" xfId="1037"/>
    <cellStyle name="Normal 2 39 4" xfId="1038"/>
    <cellStyle name="Normal 2 39 5" xfId="1039"/>
    <cellStyle name="Normal 2 39 6" xfId="1040"/>
    <cellStyle name="Normal 2 4" xfId="1041"/>
    <cellStyle name="Normal 2 40" xfId="1042"/>
    <cellStyle name="Normal 2 40 2" xfId="1043"/>
    <cellStyle name="Normal 2 40 3" xfId="1044"/>
    <cellStyle name="Normal 2 40 4" xfId="1045"/>
    <cellStyle name="Normal 2 40 5" xfId="1046"/>
    <cellStyle name="Normal 2 40 6" xfId="1047"/>
    <cellStyle name="Normal 2 41" xfId="1048"/>
    <cellStyle name="Normal 2 41 2" xfId="1049"/>
    <cellStyle name="Normal 2 41 3" xfId="1050"/>
    <cellStyle name="Normal 2 41 4" xfId="1051"/>
    <cellStyle name="Normal 2 41 5" xfId="1052"/>
    <cellStyle name="Normal 2 41 6" xfId="1053"/>
    <cellStyle name="Normal 2 42" xfId="1054"/>
    <cellStyle name="Normal 2 42 2" xfId="1055"/>
    <cellStyle name="Normal 2 42 3" xfId="1056"/>
    <cellStyle name="Normal 2 42 4" xfId="1057"/>
    <cellStyle name="Normal 2 42 5" xfId="1058"/>
    <cellStyle name="Normal 2 42 6" xfId="1059"/>
    <cellStyle name="Normal 2 43" xfId="1060"/>
    <cellStyle name="Normal 2 43 2" xfId="1061"/>
    <cellStyle name="Normal 2 43 3" xfId="1062"/>
    <cellStyle name="Normal 2 43 4" xfId="1063"/>
    <cellStyle name="Normal 2 43 5" xfId="1064"/>
    <cellStyle name="Normal 2 43 6" xfId="1065"/>
    <cellStyle name="Normal 2 44" xfId="1066"/>
    <cellStyle name="Normal 2 44 2" xfId="1067"/>
    <cellStyle name="Normal 2 44 3" xfId="1068"/>
    <cellStyle name="Normal 2 44 4" xfId="1069"/>
    <cellStyle name="Normal 2 44 5" xfId="1070"/>
    <cellStyle name="Normal 2 44 6" xfId="1071"/>
    <cellStyle name="Normal 2 45" xfId="1072"/>
    <cellStyle name="Normal 2 45 2" xfId="1073"/>
    <cellStyle name="Normal 2 45 3" xfId="1074"/>
    <cellStyle name="Normal 2 45 4" xfId="1075"/>
    <cellStyle name="Normal 2 45 5" xfId="1076"/>
    <cellStyle name="Normal 2 45 6" xfId="1077"/>
    <cellStyle name="Normal 2 46" xfId="1078"/>
    <cellStyle name="Normal 2 46 2" xfId="1079"/>
    <cellStyle name="Normal 2 46 3" xfId="1080"/>
    <cellStyle name="Normal 2 46 4" xfId="1081"/>
    <cellStyle name="Normal 2 46 5" xfId="1082"/>
    <cellStyle name="Normal 2 46 6" xfId="1083"/>
    <cellStyle name="Normal 2 47" xfId="1084"/>
    <cellStyle name="Normal 2 47 2" xfId="1085"/>
    <cellStyle name="Normal 2 47 3" xfId="1086"/>
    <cellStyle name="Normal 2 47 4" xfId="1087"/>
    <cellStyle name="Normal 2 47 5" xfId="1088"/>
    <cellStyle name="Normal 2 47 6" xfId="1089"/>
    <cellStyle name="Normal 2 48" xfId="1090"/>
    <cellStyle name="Normal 2 48 2" xfId="1091"/>
    <cellStyle name="Normal 2 48 3" xfId="1092"/>
    <cellStyle name="Normal 2 48 4" xfId="1093"/>
    <cellStyle name="Normal 2 48 4 2" xfId="1094"/>
    <cellStyle name="Normal 2 48 5" xfId="1095"/>
    <cellStyle name="Normal 2 48 5 2" xfId="1096"/>
    <cellStyle name="Normal 2 48 6" xfId="1097"/>
    <cellStyle name="Normal 2 48 7" xfId="1098"/>
    <cellStyle name="Normal 2 48 8" xfId="1099"/>
    <cellStyle name="Normal 2 49" xfId="1100"/>
    <cellStyle name="Normal 2 49 2" xfId="1101"/>
    <cellStyle name="Normal 2 49 3" xfId="1102"/>
    <cellStyle name="Normal 2 49 4" xfId="1103"/>
    <cellStyle name="Normal 2 49 5" xfId="1104"/>
    <cellStyle name="Normal 2 49 6" xfId="1105"/>
    <cellStyle name="Normal 2 5" xfId="1106"/>
    <cellStyle name="Normal 2 50" xfId="1107"/>
    <cellStyle name="Normal 2 50 2" xfId="1108"/>
    <cellStyle name="Normal 2 50 3" xfId="1109"/>
    <cellStyle name="Normal 2 50 4" xfId="1110"/>
    <cellStyle name="Normal 2 50 5" xfId="1111"/>
    <cellStyle name="Normal 2 50 6" xfId="1112"/>
    <cellStyle name="Normal 2 51" xfId="1113"/>
    <cellStyle name="Normal 2 51 2" xfId="1114"/>
    <cellStyle name="Normal 2 51 3" xfId="1115"/>
    <cellStyle name="Normal 2 51 4" xfId="1116"/>
    <cellStyle name="Normal 2 51 5" xfId="1117"/>
    <cellStyle name="Normal 2 51 6" xfId="1118"/>
    <cellStyle name="Normal 2 52" xfId="1119"/>
    <cellStyle name="Normal 2 52 2" xfId="1120"/>
    <cellStyle name="Normal 2 52 3" xfId="1121"/>
    <cellStyle name="Normal 2 52 4" xfId="1122"/>
    <cellStyle name="Normal 2 52 5" xfId="1123"/>
    <cellStyle name="Normal 2 52 6" xfId="1124"/>
    <cellStyle name="Normal 2 53" xfId="1125"/>
    <cellStyle name="Normal 2 53 2" xfId="1126"/>
    <cellStyle name="Normal 2 53 3" xfId="1127"/>
    <cellStyle name="Normal 2 53 4" xfId="1128"/>
    <cellStyle name="Normal 2 53 5" xfId="1129"/>
    <cellStyle name="Normal 2 53 6" xfId="1130"/>
    <cellStyle name="Normal 2 54" xfId="1131"/>
    <cellStyle name="Normal 2 54 2" xfId="1132"/>
    <cellStyle name="Normal 2 54 3" xfId="1133"/>
    <cellStyle name="Normal 2 54 4" xfId="1134"/>
    <cellStyle name="Normal 2 54 5" xfId="1135"/>
    <cellStyle name="Normal 2 54 6" xfId="1136"/>
    <cellStyle name="Normal 2 55" xfId="1137"/>
    <cellStyle name="Normal 2 55 2" xfId="1138"/>
    <cellStyle name="Normal 2 55 3" xfId="1139"/>
    <cellStyle name="Normal 2 55 4" xfId="1140"/>
    <cellStyle name="Normal 2 55 5" xfId="1141"/>
    <cellStyle name="Normal 2 55 6" xfId="1142"/>
    <cellStyle name="Normal 2 56" xfId="1143"/>
    <cellStyle name="Normal 2 56 2" xfId="1144"/>
    <cellStyle name="Normal 2 56 3" xfId="1145"/>
    <cellStyle name="Normal 2 56 4" xfId="1146"/>
    <cellStyle name="Normal 2 56 5" xfId="1147"/>
    <cellStyle name="Normal 2 56 6" xfId="1148"/>
    <cellStyle name="Normal 2 57" xfId="1149"/>
    <cellStyle name="Normal 2 57 2" xfId="1150"/>
    <cellStyle name="Normal 2 57 3" xfId="1151"/>
    <cellStyle name="Normal 2 57 4" xfId="1152"/>
    <cellStyle name="Normal 2 57 5" xfId="1153"/>
    <cellStyle name="Normal 2 57 6" xfId="1154"/>
    <cellStyle name="Normal 2 58" xfId="1155"/>
    <cellStyle name="Normal 2 58 2" xfId="1156"/>
    <cellStyle name="Normal 2 58 3" xfId="1157"/>
    <cellStyle name="Normal 2 58 4" xfId="1158"/>
    <cellStyle name="Normal 2 58 5" xfId="1159"/>
    <cellStyle name="Normal 2 58 6" xfId="1160"/>
    <cellStyle name="Normal 2 59" xfId="1161"/>
    <cellStyle name="Normal 2 59 2" xfId="1162"/>
    <cellStyle name="Normal 2 59 3" xfId="1163"/>
    <cellStyle name="Normal 2 59 4" xfId="1164"/>
    <cellStyle name="Normal 2 59 5" xfId="1165"/>
    <cellStyle name="Normal 2 59 6" xfId="1166"/>
    <cellStyle name="Normal 2 6" xfId="1167"/>
    <cellStyle name="Normal 2 60" xfId="1168"/>
    <cellStyle name="Normal 2 60 2" xfId="1169"/>
    <cellStyle name="Normal 2 60 3" xfId="1170"/>
    <cellStyle name="Normal 2 60 4" xfId="1171"/>
    <cellStyle name="Normal 2 60 5" xfId="1172"/>
    <cellStyle name="Normal 2 60 6" xfId="1173"/>
    <cellStyle name="Normal 2 61" xfId="1174"/>
    <cellStyle name="Normal 2 61 2" xfId="1175"/>
    <cellStyle name="Normal 2 61 3" xfId="1176"/>
    <cellStyle name="Normal 2 61 4" xfId="1177"/>
    <cellStyle name="Normal 2 61 5" xfId="1178"/>
    <cellStyle name="Normal 2 61 6" xfId="1179"/>
    <cellStyle name="Normal 2 62" xfId="1180"/>
    <cellStyle name="Normal 2 62 2" xfId="1181"/>
    <cellStyle name="Normal 2 62 3" xfId="1182"/>
    <cellStyle name="Normal 2 62 4" xfId="1183"/>
    <cellStyle name="Normal 2 62 5" xfId="1184"/>
    <cellStyle name="Normal 2 62 6" xfId="1185"/>
    <cellStyle name="Normal 2 63" xfId="1186"/>
    <cellStyle name="Normal 2 63 2" xfId="1187"/>
    <cellStyle name="Normal 2 63 3" xfId="1188"/>
    <cellStyle name="Normal 2 63 4" xfId="1189"/>
    <cellStyle name="Normal 2 64" xfId="1190"/>
    <cellStyle name="Normal 2 64 2" xfId="1191"/>
    <cellStyle name="Normal 2 64 3" xfId="1192"/>
    <cellStyle name="Normal 2 64 4" xfId="1193"/>
    <cellStyle name="Normal 2 65" xfId="1194"/>
    <cellStyle name="Normal 2 65 2" xfId="1195"/>
    <cellStyle name="Normal 2 65 3" xfId="1196"/>
    <cellStyle name="Normal 2 65 4" xfId="1197"/>
    <cellStyle name="Normal 2 66" xfId="1198"/>
    <cellStyle name="Normal 2 66 2" xfId="1199"/>
    <cellStyle name="Normal 2 66 3" xfId="1200"/>
    <cellStyle name="Normal 2 66 4" xfId="1201"/>
    <cellStyle name="Normal 2 67" xfId="1202"/>
    <cellStyle name="Normal 2 67 2" xfId="1203"/>
    <cellStyle name="Normal 2 67 3" xfId="1204"/>
    <cellStyle name="Normal 2 67 4" xfId="1205"/>
    <cellStyle name="Normal 2 68" xfId="1206"/>
    <cellStyle name="Normal 2 68 2" xfId="1207"/>
    <cellStyle name="Normal 2 68 3" xfId="1208"/>
    <cellStyle name="Normal 2 68 4" xfId="1209"/>
    <cellStyle name="Normal 2 69" xfId="1210"/>
    <cellStyle name="Normal 2 69 2" xfId="1211"/>
    <cellStyle name="Normal 2 69 3" xfId="1212"/>
    <cellStyle name="Normal 2 69 4" xfId="1213"/>
    <cellStyle name="Normal 2 7" xfId="1214"/>
    <cellStyle name="Normal 2 70" xfId="1215"/>
    <cellStyle name="Normal 2 70 2" xfId="1216"/>
    <cellStyle name="Normal 2 70 3" xfId="1217"/>
    <cellStyle name="Normal 2 70 4" xfId="1218"/>
    <cellStyle name="Normal 2 71" xfId="1219"/>
    <cellStyle name="Normal 2 71 2" xfId="1220"/>
    <cellStyle name="Normal 2 71 3" xfId="1221"/>
    <cellStyle name="Normal 2 71 4" xfId="1222"/>
    <cellStyle name="Normal 2 72" xfId="1223"/>
    <cellStyle name="Normal 2 72 2" xfId="1224"/>
    <cellStyle name="Normal 2 72 3" xfId="1225"/>
    <cellStyle name="Normal 2 72 4" xfId="1226"/>
    <cellStyle name="Normal 2 73" xfId="1227"/>
    <cellStyle name="Normal 2 73 2" xfId="1228"/>
    <cellStyle name="Normal 2 73 3" xfId="1229"/>
    <cellStyle name="Normal 2 73 4" xfId="1230"/>
    <cellStyle name="Normal 2 74" xfId="1231"/>
    <cellStyle name="Normal 2 74 2" xfId="1232"/>
    <cellStyle name="Normal 2 74 3" xfId="1233"/>
    <cellStyle name="Normal 2 74 4" xfId="1234"/>
    <cellStyle name="Normal 2 75" xfId="1235"/>
    <cellStyle name="Normal 2 75 2" xfId="1236"/>
    <cellStyle name="Normal 2 75 3" xfId="1237"/>
    <cellStyle name="Normal 2 75 4" xfId="1238"/>
    <cellStyle name="Normal 2 76" xfId="1239"/>
    <cellStyle name="Normal 2 76 2" xfId="1240"/>
    <cellStyle name="Normal 2 77" xfId="1241"/>
    <cellStyle name="Normal 2 77 2" xfId="1242"/>
    <cellStyle name="Normal 2 78" xfId="1243"/>
    <cellStyle name="Normal 2 79" xfId="1244"/>
    <cellStyle name="Normal 2 79 2" xfId="1245"/>
    <cellStyle name="Normal 2 8" xfId="1246"/>
    <cellStyle name="Normal 2 8 2" xfId="1247"/>
    <cellStyle name="Normal 2 8 3" xfId="1248"/>
    <cellStyle name="Normal 2 8 4" xfId="1249"/>
    <cellStyle name="Normal 2 8 5" xfId="1250"/>
    <cellStyle name="Normal 2 8 6" xfId="1251"/>
    <cellStyle name="Normal 2 80" xfId="1252"/>
    <cellStyle name="Normal 2 80 2" xfId="1253"/>
    <cellStyle name="Normal 2 81" xfId="1254"/>
    <cellStyle name="Normal 2 81 2" xfId="1255"/>
    <cellStyle name="Normal 2 82" xfId="1256"/>
    <cellStyle name="Normal 2 82 2" xfId="1257"/>
    <cellStyle name="Normal 2 83" xfId="1258"/>
    <cellStyle name="Normal 2 83 2" xfId="1259"/>
    <cellStyle name="Normal 2 84" xfId="1260"/>
    <cellStyle name="Normal 2 84 2" xfId="1261"/>
    <cellStyle name="Normal 2 85" xfId="1262"/>
    <cellStyle name="Normal 2 85 2" xfId="1263"/>
    <cellStyle name="Normal 2 86" xfId="1264"/>
    <cellStyle name="Normal 2 86 2" xfId="1265"/>
    <cellStyle name="Normal 2 87" xfId="1266"/>
    <cellStyle name="Normal 2 87 2" xfId="1267"/>
    <cellStyle name="Normal 2 88" xfId="1268"/>
    <cellStyle name="Normal 2 88 2" xfId="1269"/>
    <cellStyle name="Normal 2 89" xfId="1270"/>
    <cellStyle name="Normal 2 89 2" xfId="1271"/>
    <cellStyle name="Normal 2 9" xfId="1272"/>
    <cellStyle name="Normal 2 9 2" xfId="1273"/>
    <cellStyle name="Normal 2 9 3" xfId="1274"/>
    <cellStyle name="Normal 2 9 4" xfId="1275"/>
    <cellStyle name="Normal 2 9 5" xfId="1276"/>
    <cellStyle name="Normal 2 9 6" xfId="1277"/>
    <cellStyle name="Normal 2 90" xfId="1278"/>
    <cellStyle name="Normal 2 90 2" xfId="1279"/>
    <cellStyle name="Normal 2 91" xfId="1280"/>
    <cellStyle name="Normal 2 91 2" xfId="1281"/>
    <cellStyle name="Normal 2 92" xfId="1282"/>
    <cellStyle name="Normal 2 92 2" xfId="1283"/>
    <cellStyle name="Normal 2 93" xfId="1284"/>
    <cellStyle name="Normal 2 93 2" xfId="1285"/>
    <cellStyle name="Normal 2 94" xfId="1286"/>
    <cellStyle name="Normal 2 94 2" xfId="1287"/>
    <cellStyle name="Normal 2 95" xfId="1288"/>
    <cellStyle name="Normal 2 95 2" xfId="1289"/>
    <cellStyle name="Normal 2 96" xfId="1290"/>
    <cellStyle name="Normal 2 96 2" xfId="1291"/>
    <cellStyle name="Normal 2 97" xfId="1292"/>
    <cellStyle name="Normal 2 97 2" xfId="1293"/>
    <cellStyle name="Normal 2 98" xfId="1294"/>
    <cellStyle name="Normal 2 98 2" xfId="1295"/>
    <cellStyle name="Normal 2 99" xfId="1296"/>
    <cellStyle name="Normal 2 99 2" xfId="1297"/>
    <cellStyle name="Normal 20" xfId="1298"/>
    <cellStyle name="Normal 20 2" xfId="1299"/>
    <cellStyle name="Normal 20 2 2" xfId="1300"/>
    <cellStyle name="Normal 20 2 3" xfId="1301"/>
    <cellStyle name="Normal 20 2 4" xfId="1302"/>
    <cellStyle name="Normal 20 3" xfId="1303"/>
    <cellStyle name="Normal 20 3 2" xfId="1304"/>
    <cellStyle name="Normal 20 3 3" xfId="1305"/>
    <cellStyle name="Normal 20 3 4" xfId="1306"/>
    <cellStyle name="Normal 20 4" xfId="1307"/>
    <cellStyle name="Normal 20 4 2" xfId="1308"/>
    <cellStyle name="Normal 20 5" xfId="1309"/>
    <cellStyle name="Normal 20 5 2" xfId="1310"/>
    <cellStyle name="Normal 20 6" xfId="1311"/>
    <cellStyle name="Normal 20 6 2" xfId="1312"/>
    <cellStyle name="Normal 20 7" xfId="1313"/>
    <cellStyle name="Normal 20 8" xfId="1314"/>
    <cellStyle name="Normal 21" xfId="1315"/>
    <cellStyle name="Normal 21 2" xfId="1316"/>
    <cellStyle name="Normal 21 2 2" xfId="1317"/>
    <cellStyle name="Normal 21 2 3" xfId="1318"/>
    <cellStyle name="Normal 21 2 4" xfId="1319"/>
    <cellStyle name="Normal 21 3" xfId="1320"/>
    <cellStyle name="Normal 21 3 2" xfId="1321"/>
    <cellStyle name="Normal 21 3 3" xfId="1322"/>
    <cellStyle name="Normal 21 3 4" xfId="1323"/>
    <cellStyle name="Normal 21 4" xfId="1324"/>
    <cellStyle name="Normal 21 4 2" xfId="1325"/>
    <cellStyle name="Normal 21 5" xfId="1326"/>
    <cellStyle name="Normal 21 5 2" xfId="1327"/>
    <cellStyle name="Normal 21 6" xfId="1328"/>
    <cellStyle name="Normal 21 6 2" xfId="1329"/>
    <cellStyle name="Normal 21 7" xfId="1330"/>
    <cellStyle name="Normal 21 7 2" xfId="1331"/>
    <cellStyle name="Normal 21 8" xfId="1332"/>
    <cellStyle name="Normal 21 9" xfId="1333"/>
    <cellStyle name="Normal 22" xfId="1334"/>
    <cellStyle name="Normal 22 2" xfId="1335"/>
    <cellStyle name="Normal 22 2 2" xfId="1336"/>
    <cellStyle name="Normal 22 2 3" xfId="1337"/>
    <cellStyle name="Normal 22 2 4" xfId="1338"/>
    <cellStyle name="Normal 22 3" xfId="1339"/>
    <cellStyle name="Normal 22 3 2" xfId="1340"/>
    <cellStyle name="Normal 22 3 3" xfId="1341"/>
    <cellStyle name="Normal 22 3 4" xfId="1342"/>
    <cellStyle name="Normal 22 4" xfId="1343"/>
    <cellStyle name="Normal 22 4 2" xfId="1344"/>
    <cellStyle name="Normal 22 5" xfId="1345"/>
    <cellStyle name="Normal 22 5 2" xfId="1346"/>
    <cellStyle name="Normal 22 6" xfId="1347"/>
    <cellStyle name="Normal 22 6 2" xfId="1348"/>
    <cellStyle name="Normal 22 7" xfId="1349"/>
    <cellStyle name="Normal 22 8" xfId="1350"/>
    <cellStyle name="Normal 23" xfId="1351"/>
    <cellStyle name="Normal 23 2" xfId="1352"/>
    <cellStyle name="Normal 23 2 2" xfId="1353"/>
    <cellStyle name="Normal 23 2 3" xfId="1354"/>
    <cellStyle name="Normal 23 2 4" xfId="1355"/>
    <cellStyle name="Normal 23 3" xfId="1356"/>
    <cellStyle name="Normal 23 3 2" xfId="1357"/>
    <cellStyle name="Normal 23 3 3" xfId="1358"/>
    <cellStyle name="Normal 23 3 4" xfId="1359"/>
    <cellStyle name="Normal 23 4" xfId="1360"/>
    <cellStyle name="Normal 23 4 2" xfId="1361"/>
    <cellStyle name="Normal 23 5" xfId="1362"/>
    <cellStyle name="Normal 23 5 2" xfId="1363"/>
    <cellStyle name="Normal 23 6" xfId="1364"/>
    <cellStyle name="Normal 23 6 2" xfId="1365"/>
    <cellStyle name="Normal 23 7" xfId="1366"/>
    <cellStyle name="Normal 23 7 2" xfId="1367"/>
    <cellStyle name="Normal 23 8" xfId="1368"/>
    <cellStyle name="Normal 23 9" xfId="1369"/>
    <cellStyle name="Normal 24" xfId="1370"/>
    <cellStyle name="Normal 24 2" xfId="1371"/>
    <cellStyle name="Normal 24 2 2" xfId="1372"/>
    <cellStyle name="Normal 24 2 3" xfId="1373"/>
    <cellStyle name="Normal 24 2 4" xfId="1374"/>
    <cellStyle name="Normal 24 3" xfId="1375"/>
    <cellStyle name="Normal 24 3 2" xfId="1376"/>
    <cellStyle name="Normal 24 3 3" xfId="1377"/>
    <cellStyle name="Normal 24 3 4" xfId="1378"/>
    <cellStyle name="Normal 24 4" xfId="1379"/>
    <cellStyle name="Normal 24 5" xfId="1380"/>
    <cellStyle name="Normal 24 6" xfId="1381"/>
    <cellStyle name="Normal 24 7" xfId="1382"/>
    <cellStyle name="Normal 25" xfId="1383"/>
    <cellStyle name="Normal 25 2" xfId="1384"/>
    <cellStyle name="Normal 25 3" xfId="1385"/>
    <cellStyle name="Normal 25 4" xfId="1386"/>
    <cellStyle name="Normal 25 5" xfId="1387"/>
    <cellStyle name="Normal 26" xfId="1388"/>
    <cellStyle name="Normal 26 2" xfId="1389"/>
    <cellStyle name="Normal 27" xfId="1390"/>
    <cellStyle name="Normal 27 2" xfId="1391"/>
    <cellStyle name="Normal 27 3" xfId="1392"/>
    <cellStyle name="Normal 27 4" xfId="1393"/>
    <cellStyle name="Normal 27 5" xfId="1394"/>
    <cellStyle name="Normal 28" xfId="1395"/>
    <cellStyle name="Normal 28 2" xfId="1396"/>
    <cellStyle name="Normal 28 3" xfId="1397"/>
    <cellStyle name="Normal 28 4" xfId="1398"/>
    <cellStyle name="Normal 28 5" xfId="1399"/>
    <cellStyle name="Normal 29" xfId="1400"/>
    <cellStyle name="Normal 29 2" xfId="1401"/>
    <cellStyle name="Normal 29 3" xfId="1402"/>
    <cellStyle name="Normal 29 4" xfId="1403"/>
    <cellStyle name="Normal 29 5" xfId="1404"/>
    <cellStyle name="Normal 3" xfId="1405"/>
    <cellStyle name="Normal 3 10" xfId="1406"/>
    <cellStyle name="Normal 3 10 2" xfId="1407"/>
    <cellStyle name="Normal 3 10 3" xfId="1408"/>
    <cellStyle name="Normal 3 10 4" xfId="1409"/>
    <cellStyle name="Normal 3 11" xfId="1410"/>
    <cellStyle name="Normal 3 11 2" xfId="1411"/>
    <cellStyle name="Normal 3 12" xfId="1412"/>
    <cellStyle name="Normal 3 12 2" xfId="1413"/>
    <cellStyle name="Normal 3 13" xfId="1414"/>
    <cellStyle name="Normal 3 13 2" xfId="1415"/>
    <cellStyle name="Normal 3 14" xfId="1416"/>
    <cellStyle name="Normal 3 15" xfId="1417"/>
    <cellStyle name="Normal 3 16" xfId="1418"/>
    <cellStyle name="Normal 3 17" xfId="1419"/>
    <cellStyle name="Normal 3 18" xfId="1420"/>
    <cellStyle name="Normal 3 19" xfId="1421"/>
    <cellStyle name="Normal 3 2" xfId="1422"/>
    <cellStyle name="Normal 3 2 10" xfId="1423"/>
    <cellStyle name="Normal 3 2 11" xfId="1424"/>
    <cellStyle name="Normal 3 2 12" xfId="1425"/>
    <cellStyle name="Normal 3 2 13" xfId="1426"/>
    <cellStyle name="Normal 3 2 14" xfId="1427"/>
    <cellStyle name="Normal 3 2 15" xfId="1428"/>
    <cellStyle name="Normal 3 2 16" xfId="1429"/>
    <cellStyle name="Normal 3 2 17" xfId="1430"/>
    <cellStyle name="Normal 3 2 18" xfId="1431"/>
    <cellStyle name="Normal 3 2 19" xfId="1432"/>
    <cellStyle name="Normal 3 2 2" xfId="1433"/>
    <cellStyle name="Normal 3 2 20" xfId="1434"/>
    <cellStyle name="Normal 3 2 21" xfId="1435"/>
    <cellStyle name="Normal 3 2 22" xfId="1436"/>
    <cellStyle name="Normal 3 2 23" xfId="1437"/>
    <cellStyle name="Normal 3 2 24" xfId="1438"/>
    <cellStyle name="Normal 3 2 25" xfId="1439"/>
    <cellStyle name="Normal 3 2 26" xfId="1440"/>
    <cellStyle name="Normal 3 2 27" xfId="1441"/>
    <cellStyle name="Normal 3 2 28" xfId="1442"/>
    <cellStyle name="Normal 3 2 29" xfId="1443"/>
    <cellStyle name="Normal 3 2 3" xfId="1444"/>
    <cellStyle name="Normal 3 2 30" xfId="1445"/>
    <cellStyle name="Normal 3 2 31" xfId="1446"/>
    <cellStyle name="Normal 3 2 32" xfId="1447"/>
    <cellStyle name="Normal 3 2 33" xfId="1448"/>
    <cellStyle name="Normal 3 2 34" xfId="1449"/>
    <cellStyle name="Normal 3 2 35" xfId="1450"/>
    <cellStyle name="Normal 3 2 36" xfId="1451"/>
    <cellStyle name="Normal 3 2 4" xfId="1452"/>
    <cellStyle name="Normal 3 2 5" xfId="1453"/>
    <cellStyle name="Normal 3 2 6" xfId="1454"/>
    <cellStyle name="Normal 3 2 7" xfId="1455"/>
    <cellStyle name="Normal 3 2 8" xfId="1456"/>
    <cellStyle name="Normal 3 2 9" xfId="1457"/>
    <cellStyle name="Normal 3 20" xfId="1458"/>
    <cellStyle name="Normal 3 21" xfId="1459"/>
    <cellStyle name="Normal 3 22" xfId="1460"/>
    <cellStyle name="Normal 3 23" xfId="1461"/>
    <cellStyle name="Normal 3 24" xfId="1462"/>
    <cellStyle name="Normal 3 25" xfId="1463"/>
    <cellStyle name="Normal 3 26" xfId="1464"/>
    <cellStyle name="Normal 3 27" xfId="1465"/>
    <cellStyle name="Normal 3 28" xfId="1466"/>
    <cellStyle name="Normal 3 29" xfId="1467"/>
    <cellStyle name="Normal 3 3" xfId="1468"/>
    <cellStyle name="Normal 3 3 2" xfId="1469"/>
    <cellStyle name="Normal 3 3 3" xfId="1470"/>
    <cellStyle name="Normal 3 3 4" xfId="1471"/>
    <cellStyle name="Normal 3 30" xfId="1472"/>
    <cellStyle name="Normal 3 31" xfId="1473"/>
    <cellStyle name="Normal 3 32" xfId="1474"/>
    <cellStyle name="Normal 3 33" xfId="1475"/>
    <cellStyle name="Normal 3 34" xfId="1476"/>
    <cellStyle name="Normal 3 35" xfId="1477"/>
    <cellStyle name="Normal 3 36" xfId="1478"/>
    <cellStyle name="Normal 3 37" xfId="1479"/>
    <cellStyle name="Normal 3 38" xfId="1480"/>
    <cellStyle name="Normal 3 39" xfId="1481"/>
    <cellStyle name="Normal 3 4" xfId="1482"/>
    <cellStyle name="Normal 3 4 2" xfId="1483"/>
    <cellStyle name="Normal 3 4 3" xfId="1484"/>
    <cellStyle name="Normal 3 4 4" xfId="1485"/>
    <cellStyle name="Normal 3 40" xfId="1486"/>
    <cellStyle name="Normal 3 41" xfId="1487"/>
    <cellStyle name="Normal 3 42" xfId="1488"/>
    <cellStyle name="Normal 3 43" xfId="1489"/>
    <cellStyle name="Normal 3 44" xfId="1490"/>
    <cellStyle name="Normal 3 45" xfId="1491"/>
    <cellStyle name="Normal 3 46" xfId="1492"/>
    <cellStyle name="Normal 3 47" xfId="1493"/>
    <cellStyle name="Normal 3 48" xfId="1494"/>
    <cellStyle name="Normal 3 49" xfId="1495"/>
    <cellStyle name="Normal 3 5" xfId="1496"/>
    <cellStyle name="Normal 3 5 2" xfId="1497"/>
    <cellStyle name="Normal 3 5 3" xfId="1498"/>
    <cellStyle name="Normal 3 5 4" xfId="1499"/>
    <cellStyle name="Normal 3 50" xfId="1500"/>
    <cellStyle name="Normal 3 51" xfId="1501"/>
    <cellStyle name="Normal 3 52" xfId="1502"/>
    <cellStyle name="Normal 3 53" xfId="1503"/>
    <cellStyle name="Normal 3 6" xfId="1504"/>
    <cellStyle name="Normal 3 6 2" xfId="1505"/>
    <cellStyle name="Normal 3 6 3" xfId="1506"/>
    <cellStyle name="Normal 3 6 4" xfId="1507"/>
    <cellStyle name="Normal 3 7" xfId="1508"/>
    <cellStyle name="Normal 3 7 2" xfId="1509"/>
    <cellStyle name="Normal 3 7 3" xfId="1510"/>
    <cellStyle name="Normal 3 7 4" xfId="1511"/>
    <cellStyle name="Normal 3 8" xfId="1512"/>
    <cellStyle name="Normal 3 8 2" xfId="1513"/>
    <cellStyle name="Normal 3 8 3" xfId="1514"/>
    <cellStyle name="Normal 3 8 4" xfId="1515"/>
    <cellStyle name="Normal 3 9" xfId="1516"/>
    <cellStyle name="Normal 3 9 2" xfId="1517"/>
    <cellStyle name="Normal 3 9 3" xfId="1518"/>
    <cellStyle name="Normal 3 9 4" xfId="1519"/>
    <cellStyle name="Normal 30" xfId="1520"/>
    <cellStyle name="Normal 30 2" xfId="1521"/>
    <cellStyle name="Normal 30 3" xfId="1522"/>
    <cellStyle name="Normal 30 4" xfId="1523"/>
    <cellStyle name="Normal 30 5" xfId="1524"/>
    <cellStyle name="Normal 31" xfId="1525"/>
    <cellStyle name="Normal 31 2" xfId="1526"/>
    <cellStyle name="Normal 31 2 2" xfId="1527"/>
    <cellStyle name="Normal 31 3" xfId="1528"/>
    <cellStyle name="Normal 31 3 2" xfId="1529"/>
    <cellStyle name="Normal 31 4" xfId="1530"/>
    <cellStyle name="Normal 31 5" xfId="1531"/>
    <cellStyle name="Normal 31 6" xfId="1532"/>
    <cellStyle name="Normal 32" xfId="1533"/>
    <cellStyle name="Normal 32 2" xfId="1534"/>
    <cellStyle name="Normal 32 2 2" xfId="1535"/>
    <cellStyle name="Normal 32 3" xfId="1536"/>
    <cellStyle name="Normal 32 3 2" xfId="1537"/>
    <cellStyle name="Normal 32 4" xfId="1538"/>
    <cellStyle name="Normal 32 5" xfId="1539"/>
    <cellStyle name="Normal 32 6" xfId="1540"/>
    <cellStyle name="Normal 33" xfId="1541"/>
    <cellStyle name="Normal 33 2" xfId="1542"/>
    <cellStyle name="Normal 33 3" xfId="1543"/>
    <cellStyle name="Normal 33 4" xfId="1544"/>
    <cellStyle name="Normal 33 5" xfId="1545"/>
    <cellStyle name="Normal 34" xfId="1546"/>
    <cellStyle name="Normal 34 2" xfId="1547"/>
    <cellStyle name="Normal 34 3" xfId="1548"/>
    <cellStyle name="Normal 34 4" xfId="1549"/>
    <cellStyle name="Normal 34 5" xfId="1550"/>
    <cellStyle name="Normal 35" xfId="1551"/>
    <cellStyle name="Normal 35 2" xfId="1552"/>
    <cellStyle name="Normal 35 3" xfId="1553"/>
    <cellStyle name="Normal 35 4" xfId="1554"/>
    <cellStyle name="Normal 35 5" xfId="1555"/>
    <cellStyle name="Normal 36" xfId="1556"/>
    <cellStyle name="Normal 36 2" xfId="1557"/>
    <cellStyle name="Normal 36 3" xfId="1558"/>
    <cellStyle name="Normal 36 4" xfId="1559"/>
    <cellStyle name="Normal 36 5" xfId="1560"/>
    <cellStyle name="Normal 37" xfId="1561"/>
    <cellStyle name="Normal 37 2" xfId="1562"/>
    <cellStyle name="Normal 37 3" xfId="1563"/>
    <cellStyle name="Normal 37 4" xfId="1564"/>
    <cellStyle name="Normal 38" xfId="1565"/>
    <cellStyle name="Normal 38 2" xfId="1566"/>
    <cellStyle name="Normal 38 3" xfId="1567"/>
    <cellStyle name="Normal 38 4" xfId="1568"/>
    <cellStyle name="Normal 39" xfId="1569"/>
    <cellStyle name="Normal 39 2" xfId="1570"/>
    <cellStyle name="Normal 39 3" xfId="1571"/>
    <cellStyle name="Normal 39 4" xfId="1572"/>
    <cellStyle name="Normal 4" xfId="1573"/>
    <cellStyle name="Normal 4 2" xfId="1574"/>
    <cellStyle name="Normal 4 2 2" xfId="1575"/>
    <cellStyle name="Normal 4 2 3" xfId="1576"/>
    <cellStyle name="Normal 4 2 4" xfId="1577"/>
    <cellStyle name="Normal 4 3" xfId="1578"/>
    <cellStyle name="Normal 4 3 2" xfId="1579"/>
    <cellStyle name="Normal 4 3 3" xfId="1580"/>
    <cellStyle name="Normal 4 3 4" xfId="1581"/>
    <cellStyle name="Normal 4 4" xfId="1582"/>
    <cellStyle name="Normal 4 4 2" xfId="1583"/>
    <cellStyle name="Normal 4 5" xfId="1584"/>
    <cellStyle name="Normal 4 5 2" xfId="1585"/>
    <cellStyle name="Normal 4 6" xfId="1586"/>
    <cellStyle name="Normal 4 6 2" xfId="1587"/>
    <cellStyle name="Normal 4 7" xfId="1588"/>
    <cellStyle name="Normal 4 8" xfId="1589"/>
    <cellStyle name="Normal 40" xfId="1590"/>
    <cellStyle name="Normal 40 2" xfId="1591"/>
    <cellStyle name="Normal 40 3" xfId="1592"/>
    <cellStyle name="Normal 40 4" xfId="1593"/>
    <cellStyle name="Normal 41" xfId="1594"/>
    <cellStyle name="Normal 41 2" xfId="1595"/>
    <cellStyle name="Normal 41 3" xfId="1596"/>
    <cellStyle name="Normal 41 4" xfId="1597"/>
    <cellStyle name="Normal 42" xfId="1598"/>
    <cellStyle name="Normal 42 2" xfId="1599"/>
    <cellStyle name="Normal 42 3" xfId="1600"/>
    <cellStyle name="Normal 42 4" xfId="1601"/>
    <cellStyle name="Normal 43" xfId="1602"/>
    <cellStyle name="Normal 43 2" xfId="1603"/>
    <cellStyle name="Normal 43 3" xfId="1604"/>
    <cellStyle name="Normal 43 4" xfId="1605"/>
    <cellStyle name="Normal 44" xfId="1606"/>
    <cellStyle name="Normal 44 2" xfId="1607"/>
    <cellStyle name="Normal 44 3" xfId="1608"/>
    <cellStyle name="Normal 44 4" xfId="1609"/>
    <cellStyle name="Normal 45" xfId="1610"/>
    <cellStyle name="Normal 45 2" xfId="1611"/>
    <cellStyle name="Normal 45 3" xfId="1612"/>
    <cellStyle name="Normal 45 4" xfId="1613"/>
    <cellStyle name="Normal 46" xfId="1614"/>
    <cellStyle name="Normal 46 2" xfId="1615"/>
    <cellStyle name="Normal 46 3" xfId="1616"/>
    <cellStyle name="Normal 46 4" xfId="1617"/>
    <cellStyle name="Normal 47" xfId="1618"/>
    <cellStyle name="Normal 47 2" xfId="1619"/>
    <cellStyle name="Normal 47 3" xfId="1620"/>
    <cellStyle name="Normal 47 4" xfId="1621"/>
    <cellStyle name="Normal 48" xfId="1622"/>
    <cellStyle name="Normal 49" xfId="1623"/>
    <cellStyle name="Normal 49 2" xfId="1624"/>
    <cellStyle name="Normal 49 3" xfId="1625"/>
    <cellStyle name="Normal 49 4" xfId="1626"/>
    <cellStyle name="Normal 5" xfId="1627"/>
    <cellStyle name="Normal 5 10" xfId="1628"/>
    <cellStyle name="Normal 5 10 2" xfId="1629"/>
    <cellStyle name="Normal 5 10 3" xfId="1630"/>
    <cellStyle name="Normal 5 10 4" xfId="1631"/>
    <cellStyle name="Normal 5 11" xfId="1632"/>
    <cellStyle name="Normal 5 11 2" xfId="1633"/>
    <cellStyle name="Normal 5 11 3" xfId="1634"/>
    <cellStyle name="Normal 5 11 4" xfId="1635"/>
    <cellStyle name="Normal 5 12" xfId="1636"/>
    <cellStyle name="Normal 5 12 2" xfId="1637"/>
    <cellStyle name="Normal 5 12 3" xfId="1638"/>
    <cellStyle name="Normal 5 12 4" xfId="1639"/>
    <cellStyle name="Normal 5 13" xfId="1640"/>
    <cellStyle name="Normal 5 13 2" xfId="1641"/>
    <cellStyle name="Normal 5 13 3" xfId="1642"/>
    <cellStyle name="Normal 5 13 4" xfId="1643"/>
    <cellStyle name="Normal 5 14" xfId="1644"/>
    <cellStyle name="Normal 5 14 2" xfId="1645"/>
    <cellStyle name="Normal 5 14 3" xfId="1646"/>
    <cellStyle name="Normal 5 14 4" xfId="1647"/>
    <cellStyle name="Normal 5 15" xfId="1648"/>
    <cellStyle name="Normal 5 15 2" xfId="1649"/>
    <cellStyle name="Normal 5 15 3" xfId="1650"/>
    <cellStyle name="Normal 5 15 4" xfId="1651"/>
    <cellStyle name="Normal 5 16" xfId="1652"/>
    <cellStyle name="Normal 5 16 2" xfId="1653"/>
    <cellStyle name="Normal 5 17" xfId="1654"/>
    <cellStyle name="Normal 5 17 2" xfId="1655"/>
    <cellStyle name="Normal 5 18" xfId="1656"/>
    <cellStyle name="Normal 5 18 2" xfId="1657"/>
    <cellStyle name="Normal 5 19" xfId="1658"/>
    <cellStyle name="Normal 5 2" xfId="1659"/>
    <cellStyle name="Normal 5 2 2" xfId="1660"/>
    <cellStyle name="Normal 5 2 3" xfId="1661"/>
    <cellStyle name="Normal 5 2 4" xfId="1662"/>
    <cellStyle name="Normal 5 20" xfId="1663"/>
    <cellStyle name="Normal 5 3" xfId="1664"/>
    <cellStyle name="Normal 5 3 2" xfId="1665"/>
    <cellStyle name="Normal 5 3 3" xfId="1666"/>
    <cellStyle name="Normal 5 3 4" xfId="1667"/>
    <cellStyle name="Normal 5 4" xfId="1668"/>
    <cellStyle name="Normal 5 4 2" xfId="1669"/>
    <cellStyle name="Normal 5 4 3" xfId="1670"/>
    <cellStyle name="Normal 5 4 4" xfId="1671"/>
    <cellStyle name="Normal 5 5" xfId="1672"/>
    <cellStyle name="Normal 5 5 2" xfId="1673"/>
    <cellStyle name="Normal 5 5 3" xfId="1674"/>
    <cellStyle name="Normal 5 5 4" xfId="1675"/>
    <cellStyle name="Normal 5 6" xfId="1676"/>
    <cellStyle name="Normal 5 6 2" xfId="1677"/>
    <cellStyle name="Normal 5 6 3" xfId="1678"/>
    <cellStyle name="Normal 5 6 4" xfId="1679"/>
    <cellStyle name="Normal 5 7" xfId="1680"/>
    <cellStyle name="Normal 5 7 2" xfId="1681"/>
    <cellStyle name="Normal 5 7 3" xfId="1682"/>
    <cellStyle name="Normal 5 7 4" xfId="1683"/>
    <cellStyle name="Normal 5 8" xfId="1684"/>
    <cellStyle name="Normal 5 8 2" xfId="1685"/>
    <cellStyle name="Normal 5 8 3" xfId="1686"/>
    <cellStyle name="Normal 5 8 4" xfId="1687"/>
    <cellStyle name="Normal 5 9" xfId="1688"/>
    <cellStyle name="Normal 5 9 2" xfId="1689"/>
    <cellStyle name="Normal 5 9 3" xfId="1690"/>
    <cellStyle name="Normal 5 9 4" xfId="1691"/>
    <cellStyle name="Normal 50" xfId="1692"/>
    <cellStyle name="Normal 50 2" xfId="1693"/>
    <cellStyle name="Normal 50 3" xfId="1694"/>
    <cellStyle name="Normal 50 4" xfId="1695"/>
    <cellStyle name="Normal 51" xfId="1696"/>
    <cellStyle name="Normal 51 2" xfId="1697"/>
    <cellStyle name="Normal 51 3" xfId="1698"/>
    <cellStyle name="Normal 51 4" xfId="1699"/>
    <cellStyle name="Normal 52" xfId="1700"/>
    <cellStyle name="Normal 52 2" xfId="1701"/>
    <cellStyle name="Normal 52 3" xfId="1702"/>
    <cellStyle name="Normal 52 4" xfId="1703"/>
    <cellStyle name="Normal 53" xfId="1704"/>
    <cellStyle name="Normal 53 2" xfId="1705"/>
    <cellStyle name="Normal 53 3" xfId="1706"/>
    <cellStyle name="Normal 53 4" xfId="1707"/>
    <cellStyle name="Normal 54" xfId="1708"/>
    <cellStyle name="Normal 54 2" xfId="1709"/>
    <cellStyle name="Normal 54 3" xfId="1710"/>
    <cellStyle name="Normal 54 4" xfId="1711"/>
    <cellStyle name="Normal 55" xfId="1712"/>
    <cellStyle name="Normal 55 2" xfId="1713"/>
    <cellStyle name="Normal 55 3" xfId="1714"/>
    <cellStyle name="Normal 55 4" xfId="1715"/>
    <cellStyle name="Normal 56" xfId="1716"/>
    <cellStyle name="Normal 56 2" xfId="1717"/>
    <cellStyle name="Normal 56 3" xfId="1718"/>
    <cellStyle name="Normal 56 4" xfId="1719"/>
    <cellStyle name="Normal 57" xfId="1720"/>
    <cellStyle name="Normal 57 2" xfId="1721"/>
    <cellStyle name="Normal 57 3" xfId="1722"/>
    <cellStyle name="Normal 57 4" xfId="1723"/>
    <cellStyle name="Normal 58" xfId="1724"/>
    <cellStyle name="Normal 59" xfId="1725"/>
    <cellStyle name="Normal 6" xfId="1726"/>
    <cellStyle name="Normal 6 10" xfId="1727"/>
    <cellStyle name="Normal 6 10 2" xfId="1728"/>
    <cellStyle name="Normal 6 10 3" xfId="1729"/>
    <cellStyle name="Normal 6 10 4" xfId="1730"/>
    <cellStyle name="Normal 6 11" xfId="1731"/>
    <cellStyle name="Normal 6 11 2" xfId="1732"/>
    <cellStyle name="Normal 6 12" xfId="1733"/>
    <cellStyle name="Normal 6 12 2" xfId="1734"/>
    <cellStyle name="Normal 6 13" xfId="1735"/>
    <cellStyle name="Normal 6 13 2" xfId="1736"/>
    <cellStyle name="Normal 6 14" xfId="1737"/>
    <cellStyle name="Normal 6 14 2" xfId="1738"/>
    <cellStyle name="Normal 6 15" xfId="1739"/>
    <cellStyle name="Normal 6 16" xfId="1740"/>
    <cellStyle name="Normal 6 2" xfId="1741"/>
    <cellStyle name="Normal 6 2 2" xfId="1742"/>
    <cellStyle name="Normal 6 2 2 2" xfId="1743"/>
    <cellStyle name="Normal 6 2 2 2 2" xfId="1744"/>
    <cellStyle name="Normal 6 2 2 3" xfId="1745"/>
    <cellStyle name="Normal 6 2 2 3 2" xfId="1746"/>
    <cellStyle name="Normal 6 2 2 4" xfId="1747"/>
    <cellStyle name="Normal 6 2 3" xfId="1748"/>
    <cellStyle name="Normal 6 2 3 2" xfId="1749"/>
    <cellStyle name="Normal 6 2 3 2 2" xfId="1750"/>
    <cellStyle name="Normal 6 2 3 3" xfId="1751"/>
    <cellStyle name="Normal 6 2 3 3 2" xfId="1752"/>
    <cellStyle name="Normal 6 2 3 4" xfId="1753"/>
    <cellStyle name="Normal 6 2 4" xfId="1754"/>
    <cellStyle name="Normal 6 2 5" xfId="1755"/>
    <cellStyle name="Normal 6 2 6" xfId="1756"/>
    <cellStyle name="Normal 6 3" xfId="1757"/>
    <cellStyle name="Normal 6 3 2" xfId="1758"/>
    <cellStyle name="Normal 6 3 2 2" xfId="1759"/>
    <cellStyle name="Normal 6 3 3" xfId="1760"/>
    <cellStyle name="Normal 6 3 3 2" xfId="1761"/>
    <cellStyle name="Normal 6 3 4" xfId="1762"/>
    <cellStyle name="Normal 6 4" xfId="1763"/>
    <cellStyle name="Normal 6 4 2" xfId="1764"/>
    <cellStyle name="Normal 6 4 2 2" xfId="1765"/>
    <cellStyle name="Normal 6 4 3" xfId="1766"/>
    <cellStyle name="Normal 6 4 3 2" xfId="1767"/>
    <cellStyle name="Normal 6 4 4" xfId="1768"/>
    <cellStyle name="Normal 6 5" xfId="1769"/>
    <cellStyle name="Normal 6 5 2" xfId="1770"/>
    <cellStyle name="Normal 6 5 2 2" xfId="1771"/>
    <cellStyle name="Normal 6 5 3" xfId="1772"/>
    <cellStyle name="Normal 6 5 3 2" xfId="1773"/>
    <cellStyle name="Normal 6 5 4" xfId="1774"/>
    <cellStyle name="Normal 6 6" xfId="1775"/>
    <cellStyle name="Normal 6 6 2" xfId="1776"/>
    <cellStyle name="Normal 6 6 2 2" xfId="1777"/>
    <cellStyle name="Normal 6 6 3" xfId="1778"/>
    <cellStyle name="Normal 6 6 3 2" xfId="1779"/>
    <cellStyle name="Normal 6 6 4" xfId="1780"/>
    <cellStyle name="Normal 6 7" xfId="1781"/>
    <cellStyle name="Normal 6 7 2" xfId="1782"/>
    <cellStyle name="Normal 6 7 2 2" xfId="1783"/>
    <cellStyle name="Normal 6 7 3" xfId="1784"/>
    <cellStyle name="Normal 6 7 3 2" xfId="1785"/>
    <cellStyle name="Normal 6 7 4" xfId="1786"/>
    <cellStyle name="Normal 6 8" xfId="1787"/>
    <cellStyle name="Normal 6 8 2" xfId="1788"/>
    <cellStyle name="Normal 6 8 2 2" xfId="1789"/>
    <cellStyle name="Normal 6 8 3" xfId="1790"/>
    <cellStyle name="Normal 6 8 3 2" xfId="1791"/>
    <cellStyle name="Normal 6 8 4" xfId="1792"/>
    <cellStyle name="Normal 6 9" xfId="1793"/>
    <cellStyle name="Normal 6 9 2" xfId="1794"/>
    <cellStyle name="Normal 6 9 2 2" xfId="1795"/>
    <cellStyle name="Normal 6 9 3" xfId="1796"/>
    <cellStyle name="Normal 6 9 3 2" xfId="1797"/>
    <cellStyle name="Normal 6 9 4" xfId="1798"/>
    <cellStyle name="Normal 60" xfId="1799"/>
    <cellStyle name="Normal 61" xfId="1800"/>
    <cellStyle name="Normal 62" xfId="1801"/>
    <cellStyle name="Normal 63" xfId="1802"/>
    <cellStyle name="Normal 64" xfId="1803"/>
    <cellStyle name="Normal 65" xfId="1804"/>
    <cellStyle name="Normal 66" xfId="1805"/>
    <cellStyle name="Normal 67" xfId="1806"/>
    <cellStyle name="Normal 68" xfId="1807"/>
    <cellStyle name="Normal 69" xfId="1808"/>
    <cellStyle name="Normal 7" xfId="1809"/>
    <cellStyle name="Normal 7 10" xfId="1810"/>
    <cellStyle name="Normal 7 10 2" xfId="1811"/>
    <cellStyle name="Normal 7 10 3" xfId="1812"/>
    <cellStyle name="Normal 7 10 4" xfId="1813"/>
    <cellStyle name="Normal 7 11" xfId="1814"/>
    <cellStyle name="Normal 7 11 2" xfId="1815"/>
    <cellStyle name="Normal 7 12" xfId="1816"/>
    <cellStyle name="Normal 7 12 2" xfId="1817"/>
    <cellStyle name="Normal 7 13" xfId="1818"/>
    <cellStyle name="Normal 7 13 2" xfId="1819"/>
    <cellStyle name="Normal 7 14" xfId="1820"/>
    <cellStyle name="Normal 7 15" xfId="1821"/>
    <cellStyle name="Normal 7 2" xfId="1822"/>
    <cellStyle name="Normal 7 2 2" xfId="1823"/>
    <cellStyle name="Normal 7 2 2 2" xfId="1824"/>
    <cellStyle name="Normal 7 2 2 2 2" xfId="1825"/>
    <cellStyle name="Normal 7 2 2 3" xfId="1826"/>
    <cellStyle name="Normal 7 2 2 3 2" xfId="1827"/>
    <cellStyle name="Normal 7 2 2 4" xfId="1828"/>
    <cellStyle name="Normal 7 2 3" xfId="1829"/>
    <cellStyle name="Normal 7 2 3 2" xfId="1830"/>
    <cellStyle name="Normal 7 2 3 2 2" xfId="1831"/>
    <cellStyle name="Normal 7 2 3 3" xfId="1832"/>
    <cellStyle name="Normal 7 2 3 3 2" xfId="1833"/>
    <cellStyle name="Normal 7 2 3 4" xfId="1834"/>
    <cellStyle name="Normal 7 2 4" xfId="1835"/>
    <cellStyle name="Normal 7 2 5" xfId="1836"/>
    <cellStyle name="Normal 7 2 6" xfId="1837"/>
    <cellStyle name="Normal 7 3" xfId="1838"/>
    <cellStyle name="Normal 7 3 2" xfId="1839"/>
    <cellStyle name="Normal 7 3 2 2" xfId="1840"/>
    <cellStyle name="Normal 7 3 3" xfId="1841"/>
    <cellStyle name="Normal 7 3 3 2" xfId="1842"/>
    <cellStyle name="Normal 7 3 4" xfId="1843"/>
    <cellStyle name="Normal 7 4" xfId="1844"/>
    <cellStyle name="Normal 7 4 2" xfId="1845"/>
    <cellStyle name="Normal 7 4 2 2" xfId="1846"/>
    <cellStyle name="Normal 7 4 3" xfId="1847"/>
    <cellStyle name="Normal 7 4 3 2" xfId="1848"/>
    <cellStyle name="Normal 7 4 4" xfId="1849"/>
    <cellStyle name="Normal 7 5" xfId="1850"/>
    <cellStyle name="Normal 7 5 2" xfId="1851"/>
    <cellStyle name="Normal 7 5 2 2" xfId="1852"/>
    <cellStyle name="Normal 7 5 3" xfId="1853"/>
    <cellStyle name="Normal 7 5 3 2" xfId="1854"/>
    <cellStyle name="Normal 7 5 4" xfId="1855"/>
    <cellStyle name="Normal 7 6" xfId="1856"/>
    <cellStyle name="Normal 7 6 2" xfId="1857"/>
    <cellStyle name="Normal 7 6 2 2" xfId="1858"/>
    <cellStyle name="Normal 7 6 3" xfId="1859"/>
    <cellStyle name="Normal 7 6 3 2" xfId="1860"/>
    <cellStyle name="Normal 7 6 4" xfId="1861"/>
    <cellStyle name="Normal 7 7" xfId="1862"/>
    <cellStyle name="Normal 7 7 2" xfId="1863"/>
    <cellStyle name="Normal 7 7 2 2" xfId="1864"/>
    <cellStyle name="Normal 7 7 3" xfId="1865"/>
    <cellStyle name="Normal 7 7 3 2" xfId="1866"/>
    <cellStyle name="Normal 7 7 4" xfId="1867"/>
    <cellStyle name="Normal 7 8" xfId="1868"/>
    <cellStyle name="Normal 7 8 2" xfId="1869"/>
    <cellStyle name="Normal 7 8 2 2" xfId="1870"/>
    <cellStyle name="Normal 7 8 3" xfId="1871"/>
    <cellStyle name="Normal 7 8 3 2" xfId="1872"/>
    <cellStyle name="Normal 7 8 4" xfId="1873"/>
    <cellStyle name="Normal 7 9" xfId="1874"/>
    <cellStyle name="Normal 7 9 2" xfId="1875"/>
    <cellStyle name="Normal 7 9 2 2" xfId="1876"/>
    <cellStyle name="Normal 7 9 3" xfId="1877"/>
    <cellStyle name="Normal 7 9 3 2" xfId="1878"/>
    <cellStyle name="Normal 7 9 4" xfId="1879"/>
    <cellStyle name="Normal 70" xfId="1880"/>
    <cellStyle name="Normal 71" xfId="1881"/>
    <cellStyle name="Normal 72" xfId="1882"/>
    <cellStyle name="Normal 73" xfId="1883"/>
    <cellStyle name="Normal 74" xfId="1884"/>
    <cellStyle name="Normal 75" xfId="1885"/>
    <cellStyle name="Normal 76" xfId="1886"/>
    <cellStyle name="Normal 77" xfId="1887"/>
    <cellStyle name="Normal 78" xfId="1888"/>
    <cellStyle name="Normal 79" xfId="1889"/>
    <cellStyle name="Normal 8" xfId="1890"/>
    <cellStyle name="Normal 8 10" xfId="1891"/>
    <cellStyle name="Normal 8 10 2" xfId="1892"/>
    <cellStyle name="Normal 8 10 3" xfId="1893"/>
    <cellStyle name="Normal 8 10 4" xfId="1894"/>
    <cellStyle name="Normal 8 11" xfId="1895"/>
    <cellStyle name="Normal 8 11 2" xfId="1896"/>
    <cellStyle name="Normal 8 12" xfId="1897"/>
    <cellStyle name="Normal 8 12 2" xfId="1898"/>
    <cellStyle name="Normal 8 13" xfId="1899"/>
    <cellStyle name="Normal 8 13 2" xfId="1900"/>
    <cellStyle name="Normal 8 14" xfId="1901"/>
    <cellStyle name="Normal 8 14 2" xfId="1902"/>
    <cellStyle name="Normal 8 15" xfId="1903"/>
    <cellStyle name="Normal 8 16" xfId="1904"/>
    <cellStyle name="Normal 8 2" xfId="1905"/>
    <cellStyle name="Normal 8 2 2" xfId="1906"/>
    <cellStyle name="Normal 8 2 2 2" xfId="1907"/>
    <cellStyle name="Normal 8 2 2 2 2" xfId="1908"/>
    <cellStyle name="Normal 8 2 2 3" xfId="1909"/>
    <cellStyle name="Normal 8 2 2 3 2" xfId="1910"/>
    <cellStyle name="Normal 8 2 2 4" xfId="1911"/>
    <cellStyle name="Normal 8 2 3" xfId="1912"/>
    <cellStyle name="Normal 8 2 3 2" xfId="1913"/>
    <cellStyle name="Normal 8 2 3 2 2" xfId="1914"/>
    <cellStyle name="Normal 8 2 3 3" xfId="1915"/>
    <cellStyle name="Normal 8 2 3 3 2" xfId="1916"/>
    <cellStyle name="Normal 8 2 3 4" xfId="1917"/>
    <cellStyle name="Normal 8 2 4" xfId="1918"/>
    <cellStyle name="Normal 8 2 5" xfId="1919"/>
    <cellStyle name="Normal 8 2 6" xfId="1920"/>
    <cellStyle name="Normal 8 3" xfId="1921"/>
    <cellStyle name="Normal 8 3 2" xfId="1922"/>
    <cellStyle name="Normal 8 3 2 2" xfId="1923"/>
    <cellStyle name="Normal 8 3 3" xfId="1924"/>
    <cellStyle name="Normal 8 3 3 2" xfId="1925"/>
    <cellStyle name="Normal 8 3 4" xfId="1926"/>
    <cellStyle name="Normal 8 4" xfId="1927"/>
    <cellStyle name="Normal 8 4 2" xfId="1928"/>
    <cellStyle name="Normal 8 4 2 2" xfId="1929"/>
    <cellStyle name="Normal 8 4 3" xfId="1930"/>
    <cellStyle name="Normal 8 4 3 2" xfId="1931"/>
    <cellStyle name="Normal 8 4 4" xfId="1932"/>
    <cellStyle name="Normal 8 5" xfId="1933"/>
    <cellStyle name="Normal 8 5 2" xfId="1934"/>
    <cellStyle name="Normal 8 5 2 2" xfId="1935"/>
    <cellStyle name="Normal 8 5 3" xfId="1936"/>
    <cellStyle name="Normal 8 5 3 2" xfId="1937"/>
    <cellStyle name="Normal 8 5 4" xfId="1938"/>
    <cellStyle name="Normal 8 6" xfId="1939"/>
    <cellStyle name="Normal 8 6 2" xfId="1940"/>
    <cellStyle name="Normal 8 6 2 2" xfId="1941"/>
    <cellStyle name="Normal 8 6 3" xfId="1942"/>
    <cellStyle name="Normal 8 6 3 2" xfId="1943"/>
    <cellStyle name="Normal 8 6 4" xfId="1944"/>
    <cellStyle name="Normal 8 7" xfId="1945"/>
    <cellStyle name="Normal 8 7 2" xfId="1946"/>
    <cellStyle name="Normal 8 7 2 2" xfId="1947"/>
    <cellStyle name="Normal 8 7 3" xfId="1948"/>
    <cellStyle name="Normal 8 7 3 2" xfId="1949"/>
    <cellStyle name="Normal 8 7 4" xfId="1950"/>
    <cellStyle name="Normal 8 8" xfId="1951"/>
    <cellStyle name="Normal 8 8 2" xfId="1952"/>
    <cellStyle name="Normal 8 8 2 2" xfId="1953"/>
    <cellStyle name="Normal 8 8 3" xfId="1954"/>
    <cellStyle name="Normal 8 8 3 2" xfId="1955"/>
    <cellStyle name="Normal 8 8 4" xfId="1956"/>
    <cellStyle name="Normal 8 9" xfId="1957"/>
    <cellStyle name="Normal 8 9 2" xfId="1958"/>
    <cellStyle name="Normal 8 9 2 2" xfId="1959"/>
    <cellStyle name="Normal 8 9 3" xfId="1960"/>
    <cellStyle name="Normal 8 9 3 2" xfId="1961"/>
    <cellStyle name="Normal 8 9 4" xfId="1962"/>
    <cellStyle name="Normal 80" xfId="1963"/>
    <cellStyle name="Normal 81" xfId="1964"/>
    <cellStyle name="Normal 82" xfId="1965"/>
    <cellStyle name="Normal 83" xfId="1966"/>
    <cellStyle name="Normal 84" xfId="1967"/>
    <cellStyle name="Normal 85" xfId="1968"/>
    <cellStyle name="Normal 86" xfId="1969"/>
    <cellStyle name="Normal 87" xfId="1970"/>
    <cellStyle name="Normal 88" xfId="1971"/>
    <cellStyle name="Normal 89" xfId="1972"/>
    <cellStyle name="Normal 89 2" xfId="1973"/>
    <cellStyle name="Normal 89 3" xfId="1974"/>
    <cellStyle name="Normal 9" xfId="1975"/>
    <cellStyle name="Normal 9 10" xfId="1976"/>
    <cellStyle name="Normal 9 10 2" xfId="1977"/>
    <cellStyle name="Normal 9 10 3" xfId="1978"/>
    <cellStyle name="Normal 9 10 4" xfId="1979"/>
    <cellStyle name="Normal 9 11" xfId="1980"/>
    <cellStyle name="Normal 9 11 2" xfId="1981"/>
    <cellStyle name="Normal 9 12" xfId="1982"/>
    <cellStyle name="Normal 9 12 2" xfId="1983"/>
    <cellStyle name="Normal 9 13" xfId="1984"/>
    <cellStyle name="Normal 9 13 2" xfId="1985"/>
    <cellStyle name="Normal 9 14" xfId="1986"/>
    <cellStyle name="Normal 9 15" xfId="1987"/>
    <cellStyle name="Normal 9 2" xfId="1988"/>
    <cellStyle name="Normal 9 2 2" xfId="1989"/>
    <cellStyle name="Normal 9 2 2 2" xfId="1990"/>
    <cellStyle name="Normal 9 2 2 2 2" xfId="1991"/>
    <cellStyle name="Normal 9 2 2 3" xfId="1992"/>
    <cellStyle name="Normal 9 2 2 3 2" xfId="1993"/>
    <cellStyle name="Normal 9 2 2 4" xfId="1994"/>
    <cellStyle name="Normal 9 2 3" xfId="1995"/>
    <cellStyle name="Normal 9 2 3 2" xfId="1996"/>
    <cellStyle name="Normal 9 2 3 2 2" xfId="1997"/>
    <cellStyle name="Normal 9 2 3 3" xfId="1998"/>
    <cellStyle name="Normal 9 2 3 3 2" xfId="1999"/>
    <cellStyle name="Normal 9 2 3 4" xfId="2000"/>
    <cellStyle name="Normal 9 2 4" xfId="2001"/>
    <cellStyle name="Normal 9 2 5" xfId="2002"/>
    <cellStyle name="Normal 9 2 6" xfId="2003"/>
    <cellStyle name="Normal 9 3" xfId="2004"/>
    <cellStyle name="Normal 9 3 2" xfId="2005"/>
    <cellStyle name="Normal 9 3 2 2" xfId="2006"/>
    <cellStyle name="Normal 9 3 3" xfId="2007"/>
    <cellStyle name="Normal 9 3 3 2" xfId="2008"/>
    <cellStyle name="Normal 9 3 4" xfId="2009"/>
    <cellStyle name="Normal 9 4" xfId="2010"/>
    <cellStyle name="Normal 9 4 2" xfId="2011"/>
    <cellStyle name="Normal 9 4 2 2" xfId="2012"/>
    <cellStyle name="Normal 9 4 3" xfId="2013"/>
    <cellStyle name="Normal 9 4 3 2" xfId="2014"/>
    <cellStyle name="Normal 9 4 4" xfId="2015"/>
    <cellStyle name="Normal 9 5" xfId="2016"/>
    <cellStyle name="Normal 9 5 2" xfId="2017"/>
    <cellStyle name="Normal 9 5 2 2" xfId="2018"/>
    <cellStyle name="Normal 9 5 3" xfId="2019"/>
    <cellStyle name="Normal 9 5 3 2" xfId="2020"/>
    <cellStyle name="Normal 9 5 4" xfId="2021"/>
    <cellStyle name="Normal 9 6" xfId="2022"/>
    <cellStyle name="Normal 9 6 2" xfId="2023"/>
    <cellStyle name="Normal 9 6 2 2" xfId="2024"/>
    <cellStyle name="Normal 9 6 3" xfId="2025"/>
    <cellStyle name="Normal 9 6 3 2" xfId="2026"/>
    <cellStyle name="Normal 9 6 4" xfId="2027"/>
    <cellStyle name="Normal 9 7" xfId="2028"/>
    <cellStyle name="Normal 9 7 2" xfId="2029"/>
    <cellStyle name="Normal 9 7 2 2" xfId="2030"/>
    <cellStyle name="Normal 9 7 3" xfId="2031"/>
    <cellStyle name="Normal 9 7 3 2" xfId="2032"/>
    <cellStyle name="Normal 9 7 4" xfId="2033"/>
    <cellStyle name="Normal 9 8" xfId="2034"/>
    <cellStyle name="Normal 9 8 2" xfId="2035"/>
    <cellStyle name="Normal 9 8 2 2" xfId="2036"/>
    <cellStyle name="Normal 9 8 3" xfId="2037"/>
    <cellStyle name="Normal 9 8 3 2" xfId="2038"/>
    <cellStyle name="Normal 9 8 4" xfId="2039"/>
    <cellStyle name="Normal 9 9" xfId="2040"/>
    <cellStyle name="Normal 9 9 2" xfId="2041"/>
    <cellStyle name="Normal 9 9 2 2" xfId="2042"/>
    <cellStyle name="Normal 9 9 3" xfId="2043"/>
    <cellStyle name="Normal 9 9 3 2" xfId="2044"/>
    <cellStyle name="Normal 9 9 4" xfId="2045"/>
    <cellStyle name="Normal 90" xfId="2046"/>
    <cellStyle name="Normal 91" xfId="2047"/>
    <cellStyle name="Normal 92" xfId="2048"/>
    <cellStyle name="Normal 93" xfId="2049"/>
    <cellStyle name="Normal 94" xfId="2050"/>
    <cellStyle name="Normal 95" xfId="2051"/>
    <cellStyle name="Normal 96" xfId="2052"/>
    <cellStyle name="Normal 97" xfId="2053"/>
    <cellStyle name="Normal 98" xfId="2054"/>
    <cellStyle name="Normal 99" xfId="2055"/>
    <cellStyle name="Normal_Analyse Metrics" xfId="2101"/>
    <cellStyle name="Note 2" xfId="2056"/>
    <cellStyle name="Note 2 2" xfId="2057"/>
    <cellStyle name="Satisfaisant" xfId="2063" builtinId="26" customBuiltin="1"/>
    <cellStyle name="Sortie" xfId="2067" builtinId="21" customBuiltin="1"/>
    <cellStyle name="Texte explicatif" xfId="2072" builtinId="53" customBuiltin="1"/>
    <cellStyle name="Titre" xfId="2058" builtinId="15" customBuiltin="1"/>
    <cellStyle name="Titre 1" xfId="2059" builtinId="16" customBuiltin="1"/>
    <cellStyle name="Titre 2" xfId="2060" builtinId="17" customBuiltin="1"/>
    <cellStyle name="Titre 3" xfId="2061" builtinId="18" customBuiltin="1"/>
    <cellStyle name="Titre 4" xfId="2062" builtinId="19" customBuiltin="1"/>
    <cellStyle name="Total" xfId="2073" builtinId="25" customBuiltin="1"/>
    <cellStyle name="Vérification" xfId="2070" builtinId="23" customBuiltin="1"/>
  </cellStyles>
  <dxfs count="941"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fgColor indexed="64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FF66"/>
      <color rgb="FFFF9933"/>
      <color rgb="FFFFFF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Concentration librairie finale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Metrics!$AC$380:$AC$428</c:f>
              <c:numCache>
                <c:formatCode>General</c:formatCode>
                <c:ptCount val="49"/>
                <c:pt idx="0">
                  <c:v>32.6</c:v>
                </c:pt>
                <c:pt idx="1">
                  <c:v>44.2</c:v>
                </c:pt>
                <c:pt idx="2">
                  <c:v>37</c:v>
                </c:pt>
                <c:pt idx="3">
                  <c:v>38.200000000000003</c:v>
                </c:pt>
                <c:pt idx="4">
                  <c:v>22.9</c:v>
                </c:pt>
                <c:pt idx="5">
                  <c:v>25.8</c:v>
                </c:pt>
                <c:pt idx="6">
                  <c:v>20.8</c:v>
                </c:pt>
                <c:pt idx="7">
                  <c:v>31.1</c:v>
                </c:pt>
                <c:pt idx="8">
                  <c:v>38.4</c:v>
                </c:pt>
                <c:pt idx="9">
                  <c:v>22.3</c:v>
                </c:pt>
                <c:pt idx="10">
                  <c:v>21.3</c:v>
                </c:pt>
                <c:pt idx="11">
                  <c:v>20.6</c:v>
                </c:pt>
                <c:pt idx="12">
                  <c:v>40.799999999999997</c:v>
                </c:pt>
                <c:pt idx="13">
                  <c:v>40.700000000000003</c:v>
                </c:pt>
                <c:pt idx="14">
                  <c:v>20.5</c:v>
                </c:pt>
                <c:pt idx="15">
                  <c:v>24.8</c:v>
                </c:pt>
                <c:pt idx="16">
                  <c:v>29.1</c:v>
                </c:pt>
                <c:pt idx="17">
                  <c:v>32.4</c:v>
                </c:pt>
                <c:pt idx="18">
                  <c:v>20.5</c:v>
                </c:pt>
                <c:pt idx="19">
                  <c:v>31.4</c:v>
                </c:pt>
                <c:pt idx="20">
                  <c:v>32.700000000000003</c:v>
                </c:pt>
                <c:pt idx="21">
                  <c:v>18.7</c:v>
                </c:pt>
                <c:pt idx="22">
                  <c:v>13.7</c:v>
                </c:pt>
                <c:pt idx="23">
                  <c:v>23.5</c:v>
                </c:pt>
                <c:pt idx="24">
                  <c:v>26.1</c:v>
                </c:pt>
                <c:pt idx="25">
                  <c:v>46.2</c:v>
                </c:pt>
                <c:pt idx="26">
                  <c:v>41.1</c:v>
                </c:pt>
                <c:pt idx="27">
                  <c:v>40.6</c:v>
                </c:pt>
                <c:pt idx="28">
                  <c:v>32</c:v>
                </c:pt>
                <c:pt idx="29">
                  <c:v>28.2</c:v>
                </c:pt>
                <c:pt idx="30">
                  <c:v>54.7</c:v>
                </c:pt>
                <c:pt idx="31">
                  <c:v>12.2</c:v>
                </c:pt>
                <c:pt idx="32">
                  <c:v>19</c:v>
                </c:pt>
                <c:pt idx="33">
                  <c:v>36.200000000000003</c:v>
                </c:pt>
                <c:pt idx="34">
                  <c:v>49.5</c:v>
                </c:pt>
                <c:pt idx="35">
                  <c:v>9.3000000000000007</c:v>
                </c:pt>
                <c:pt idx="36">
                  <c:v>31.1</c:v>
                </c:pt>
                <c:pt idx="37">
                  <c:v>29.9</c:v>
                </c:pt>
                <c:pt idx="38">
                  <c:v>20.8</c:v>
                </c:pt>
                <c:pt idx="39">
                  <c:v>17</c:v>
                </c:pt>
                <c:pt idx="41">
                  <c:v>36.4</c:v>
                </c:pt>
                <c:pt idx="42">
                  <c:v>26.8</c:v>
                </c:pt>
                <c:pt idx="43">
                  <c:v>30.3</c:v>
                </c:pt>
                <c:pt idx="44">
                  <c:v>23.6</c:v>
                </c:pt>
                <c:pt idx="45">
                  <c:v>39.1</c:v>
                </c:pt>
                <c:pt idx="46">
                  <c:v>37.9</c:v>
                </c:pt>
                <c:pt idx="47">
                  <c:v>16.8</c:v>
                </c:pt>
                <c:pt idx="48">
                  <c:v>49.1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A2-40A0-A6ED-E5EBD910C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121088"/>
        <c:axId val="558111904"/>
      </c:lineChart>
      <c:catAx>
        <c:axId val="558121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8111904"/>
        <c:crosses val="autoZero"/>
        <c:auto val="1"/>
        <c:lblAlgn val="ctr"/>
        <c:lblOffset val="100"/>
        <c:noMultiLvlLbl val="0"/>
      </c:catAx>
      <c:valAx>
        <c:axId val="5581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812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Concentration librairie finale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Analyse!$AC$380:$AC$428</c:f>
              <c:numCache>
                <c:formatCode>General</c:formatCode>
                <c:ptCount val="49"/>
                <c:pt idx="0">
                  <c:v>17.2</c:v>
                </c:pt>
                <c:pt idx="1">
                  <c:v>14.3</c:v>
                </c:pt>
                <c:pt idx="2">
                  <c:v>16.7</c:v>
                </c:pt>
                <c:pt idx="3">
                  <c:v>38</c:v>
                </c:pt>
                <c:pt idx="4">
                  <c:v>16.100000000000001</c:v>
                </c:pt>
                <c:pt idx="5">
                  <c:v>30.6</c:v>
                </c:pt>
                <c:pt idx="6">
                  <c:v>15.5</c:v>
                </c:pt>
                <c:pt idx="7">
                  <c:v>12.1</c:v>
                </c:pt>
                <c:pt idx="8">
                  <c:v>14.1</c:v>
                </c:pt>
                <c:pt idx="9">
                  <c:v>10.7</c:v>
                </c:pt>
                <c:pt idx="10">
                  <c:v>18.100000000000001</c:v>
                </c:pt>
                <c:pt idx="11">
                  <c:v>25.8</c:v>
                </c:pt>
                <c:pt idx="12">
                  <c:v>40.5</c:v>
                </c:pt>
                <c:pt idx="13">
                  <c:v>17.3</c:v>
                </c:pt>
                <c:pt idx="14">
                  <c:v>29.6</c:v>
                </c:pt>
                <c:pt idx="15">
                  <c:v>18.600000000000001</c:v>
                </c:pt>
                <c:pt idx="16">
                  <c:v>23.5</c:v>
                </c:pt>
                <c:pt idx="17">
                  <c:v>39.6</c:v>
                </c:pt>
                <c:pt idx="18">
                  <c:v>30.8</c:v>
                </c:pt>
                <c:pt idx="19">
                  <c:v>9.6</c:v>
                </c:pt>
                <c:pt idx="21">
                  <c:v>33.6</c:v>
                </c:pt>
                <c:pt idx="22" formatCode="0.00">
                  <c:v>23.9</c:v>
                </c:pt>
                <c:pt idx="23" formatCode="0.00">
                  <c:v>28</c:v>
                </c:pt>
                <c:pt idx="24" formatCode="0.00">
                  <c:v>34.700000000000003</c:v>
                </c:pt>
                <c:pt idx="25" formatCode="0.00">
                  <c:v>18.399999999999999</c:v>
                </c:pt>
                <c:pt idx="26" formatCode="0.00">
                  <c:v>21.2</c:v>
                </c:pt>
                <c:pt idx="27" formatCode="0.00">
                  <c:v>44.8</c:v>
                </c:pt>
                <c:pt idx="28">
                  <c:v>21.1</c:v>
                </c:pt>
                <c:pt idx="29">
                  <c:v>39.799999999999997</c:v>
                </c:pt>
                <c:pt idx="30">
                  <c:v>45.9</c:v>
                </c:pt>
                <c:pt idx="31">
                  <c:v>31.9</c:v>
                </c:pt>
                <c:pt idx="32">
                  <c:v>42</c:v>
                </c:pt>
                <c:pt idx="33">
                  <c:v>28.7</c:v>
                </c:pt>
                <c:pt idx="34">
                  <c:v>21.5</c:v>
                </c:pt>
                <c:pt idx="35">
                  <c:v>25.3</c:v>
                </c:pt>
                <c:pt idx="36">
                  <c:v>32.6</c:v>
                </c:pt>
                <c:pt idx="37">
                  <c:v>44.2</c:v>
                </c:pt>
                <c:pt idx="38">
                  <c:v>37</c:v>
                </c:pt>
                <c:pt idx="39">
                  <c:v>38.200000000000003</c:v>
                </c:pt>
                <c:pt idx="40">
                  <c:v>22.9</c:v>
                </c:pt>
                <c:pt idx="41">
                  <c:v>25.8</c:v>
                </c:pt>
                <c:pt idx="42">
                  <c:v>20.8</c:v>
                </c:pt>
                <c:pt idx="43">
                  <c:v>31.1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65-4C46-B891-B8C7D3BBB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121088"/>
        <c:axId val="558111904"/>
      </c:lineChart>
      <c:catAx>
        <c:axId val="558121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8111904"/>
        <c:crosses val="autoZero"/>
        <c:auto val="1"/>
        <c:lblAlgn val="ctr"/>
        <c:lblOffset val="100"/>
        <c:noMultiLvlLbl val="0"/>
      </c:catAx>
      <c:valAx>
        <c:axId val="5581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812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fr-FR"/>
              <a:t>Clusters Density</a:t>
            </a:r>
          </a:p>
        </cx:rich>
      </cx:tx>
    </cx:title>
    <cx:plotArea>
      <cx:plotAreaRegion>
        <cx:series layoutId="clusteredColumn" uniqueId="{EBE3EF1C-68CA-4375-BB3C-E1F631C1182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EBE3EF1C-68CA-4375-BB3C-E1F631C1182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microsoft.com/office/2014/relationships/chartEx" Target="../charts/chartEx1.xml"/><Relationship Id="rId6" Type="http://schemas.microsoft.com/office/2014/relationships/chartEx" Target="../charts/chartEx2.xml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66677</xdr:colOff>
      <xdr:row>19</xdr:row>
      <xdr:rowOff>133350</xdr:rowOff>
    </xdr:from>
    <xdr:to>
      <xdr:col>6</xdr:col>
      <xdr:colOff>323850</xdr:colOff>
      <xdr:row>37</xdr:row>
      <xdr:rowOff>85725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" r="54534" b="54641"/>
        <a:stretch/>
      </xdr:blipFill>
      <xdr:spPr>
        <a:xfrm>
          <a:off x="66677" y="4295775"/>
          <a:ext cx="4829173" cy="2867025"/>
        </a:xfrm>
        <a:prstGeom prst="rect">
          <a:avLst/>
        </a:prstGeom>
        <a:ln w="57150">
          <a:solidFill>
            <a:srgbClr val="002060"/>
          </a:solidFill>
        </a:ln>
      </xdr:spPr>
    </xdr:pic>
    <xdr:clientData/>
  </xdr:twoCellAnchor>
  <xdr:twoCellAnchor>
    <xdr:from>
      <xdr:col>3</xdr:col>
      <xdr:colOff>19050</xdr:colOff>
      <xdr:row>17</xdr:row>
      <xdr:rowOff>152400</xdr:rowOff>
    </xdr:from>
    <xdr:to>
      <xdr:col>3</xdr:col>
      <xdr:colOff>295275</xdr:colOff>
      <xdr:row>19</xdr:row>
      <xdr:rowOff>85725</xdr:rowOff>
    </xdr:to>
    <xdr:sp macro="" textlink="">
      <xdr:nvSpPr>
        <xdr:cNvPr id="5" name="ZoneTexte 4"/>
        <xdr:cNvSpPr txBox="1"/>
      </xdr:nvSpPr>
      <xdr:spPr>
        <a:xfrm>
          <a:off x="2305050" y="781050"/>
          <a:ext cx="276225" cy="257175"/>
        </a:xfrm>
        <a:prstGeom prst="rect">
          <a:avLst/>
        </a:prstGeom>
        <a:solidFill>
          <a:schemeClr val="bg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/>
            <a:t>a</a:t>
          </a:r>
        </a:p>
      </xdr:txBody>
    </xdr:sp>
    <xdr:clientData/>
  </xdr:twoCellAnchor>
  <xdr:twoCellAnchor>
    <xdr:from>
      <xdr:col>9</xdr:col>
      <xdr:colOff>476250</xdr:colOff>
      <xdr:row>17</xdr:row>
      <xdr:rowOff>123825</xdr:rowOff>
    </xdr:from>
    <xdr:to>
      <xdr:col>9</xdr:col>
      <xdr:colOff>752475</xdr:colOff>
      <xdr:row>19</xdr:row>
      <xdr:rowOff>57150</xdr:rowOff>
    </xdr:to>
    <xdr:sp macro="" textlink="">
      <xdr:nvSpPr>
        <xdr:cNvPr id="6" name="ZoneTexte 5"/>
        <xdr:cNvSpPr txBox="1"/>
      </xdr:nvSpPr>
      <xdr:spPr>
        <a:xfrm>
          <a:off x="7334250" y="3962400"/>
          <a:ext cx="276225" cy="257175"/>
        </a:xfrm>
        <a:prstGeom prst="rect">
          <a:avLst/>
        </a:prstGeom>
        <a:solidFill>
          <a:schemeClr val="bg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/>
            <a:t>b</a:t>
          </a:r>
        </a:p>
      </xdr:txBody>
    </xdr:sp>
    <xdr:clientData/>
  </xdr:twoCellAnchor>
  <xdr:twoCellAnchor>
    <xdr:from>
      <xdr:col>15</xdr:col>
      <xdr:colOff>504825</xdr:colOff>
      <xdr:row>17</xdr:row>
      <xdr:rowOff>95250</xdr:rowOff>
    </xdr:from>
    <xdr:to>
      <xdr:col>16</xdr:col>
      <xdr:colOff>19050</xdr:colOff>
      <xdr:row>19</xdr:row>
      <xdr:rowOff>28575</xdr:rowOff>
    </xdr:to>
    <xdr:sp macro="" textlink="">
      <xdr:nvSpPr>
        <xdr:cNvPr id="7" name="ZoneTexte 6"/>
        <xdr:cNvSpPr txBox="1"/>
      </xdr:nvSpPr>
      <xdr:spPr>
        <a:xfrm>
          <a:off x="12001500" y="3933825"/>
          <a:ext cx="276225" cy="257175"/>
        </a:xfrm>
        <a:prstGeom prst="rect">
          <a:avLst/>
        </a:prstGeom>
        <a:solidFill>
          <a:schemeClr val="bg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/>
            <a:t>c</a:t>
          </a:r>
        </a:p>
      </xdr:txBody>
    </xdr:sp>
    <xdr:clientData/>
  </xdr:twoCellAnchor>
  <xdr:twoCellAnchor editAs="oneCell">
    <xdr:from>
      <xdr:col>6</xdr:col>
      <xdr:colOff>647700</xdr:colOff>
      <xdr:row>19</xdr:row>
      <xdr:rowOff>142876</xdr:rowOff>
    </xdr:from>
    <xdr:to>
      <xdr:col>12</xdr:col>
      <xdr:colOff>523875</xdr:colOff>
      <xdr:row>37</xdr:row>
      <xdr:rowOff>66676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" t="-170" r="55680" b="50001"/>
        <a:stretch/>
      </xdr:blipFill>
      <xdr:spPr>
        <a:xfrm>
          <a:off x="5219700" y="4305301"/>
          <a:ext cx="4448175" cy="2838450"/>
        </a:xfrm>
        <a:prstGeom prst="rect">
          <a:avLst/>
        </a:prstGeom>
        <a:ln w="57150">
          <a:solidFill>
            <a:srgbClr val="002060"/>
          </a:solidFill>
        </a:ln>
      </xdr:spPr>
    </xdr:pic>
    <xdr:clientData/>
  </xdr:twoCellAnchor>
  <xdr:twoCellAnchor editAs="oneCell">
    <xdr:from>
      <xdr:col>13</xdr:col>
      <xdr:colOff>9525</xdr:colOff>
      <xdr:row>19</xdr:row>
      <xdr:rowOff>114300</xdr:rowOff>
    </xdr:from>
    <xdr:to>
      <xdr:col>18</xdr:col>
      <xdr:colOff>657225</xdr:colOff>
      <xdr:row>37</xdr:row>
      <xdr:rowOff>76200</xdr:rowOff>
    </xdr:to>
    <xdr:pic>
      <xdr:nvPicPr>
        <xdr:cNvPr id="8" name="Image 7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56712" b="53190"/>
        <a:stretch/>
      </xdr:blipFill>
      <xdr:spPr>
        <a:xfrm>
          <a:off x="9982200" y="4276725"/>
          <a:ext cx="4457700" cy="2876550"/>
        </a:xfrm>
        <a:prstGeom prst="rect">
          <a:avLst/>
        </a:prstGeom>
        <a:ln w="57150">
          <a:solidFill>
            <a:srgbClr val="002060"/>
          </a:solidFill>
        </a:ln>
      </xdr:spPr>
    </xdr:pic>
    <xdr:clientData/>
  </xdr:twoCellAnchor>
  <xdr:twoCellAnchor editAs="oneCell">
    <xdr:from>
      <xdr:col>15</xdr:col>
      <xdr:colOff>361950</xdr:colOff>
      <xdr:row>0</xdr:row>
      <xdr:rowOff>104775</xdr:rowOff>
    </xdr:from>
    <xdr:to>
      <xdr:col>23</xdr:col>
      <xdr:colOff>21073</xdr:colOff>
      <xdr:row>14</xdr:row>
      <xdr:rowOff>138203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58625" y="104775"/>
          <a:ext cx="5755123" cy="3243353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0</xdr:row>
      <xdr:rowOff>85725</xdr:rowOff>
    </xdr:from>
    <xdr:to>
      <xdr:col>9</xdr:col>
      <xdr:colOff>515334</xdr:colOff>
      <xdr:row>6</xdr:row>
      <xdr:rowOff>179</xdr:rowOff>
    </xdr:to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23850" y="85725"/>
          <a:ext cx="7049484" cy="12860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1435053</xdr:colOff>
      <xdr:row>12</xdr:row>
      <xdr:rowOff>139373</xdr:rowOff>
    </xdr:from>
    <xdr:to>
      <xdr:col>8</xdr:col>
      <xdr:colOff>631030</xdr:colOff>
      <xdr:row>16</xdr:row>
      <xdr:rowOff>515472</xdr:rowOff>
    </xdr:to>
    <xdr:sp macro="[0]!statsTpos" textlink="">
      <xdr:nvSpPr>
        <xdr:cNvPr id="4" name="Rectangle à coins arrondis 3"/>
        <xdr:cNvSpPr/>
      </xdr:nvSpPr>
      <xdr:spPr>
        <a:xfrm>
          <a:off x="13031741" y="1901498"/>
          <a:ext cx="2565445" cy="1340505"/>
        </a:xfrm>
        <a:prstGeom prst="roundRect">
          <a:avLst/>
        </a:prstGeom>
        <a:solidFill>
          <a:schemeClr val="accent5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Statistiques</a:t>
          </a:r>
          <a:r>
            <a:rPr lang="fr-FR" sz="2000" b="1" baseline="0"/>
            <a:t> typage témoin</a:t>
          </a:r>
          <a:endParaRPr lang="fr-FR" sz="1800" b="1"/>
        </a:p>
      </xdr:txBody>
    </xdr:sp>
    <xdr:clientData/>
  </xdr:twoCellAnchor>
  <xdr:twoCellAnchor>
    <xdr:from>
      <xdr:col>9</xdr:col>
      <xdr:colOff>1035144</xdr:colOff>
      <xdr:row>16</xdr:row>
      <xdr:rowOff>23812</xdr:rowOff>
    </xdr:from>
    <xdr:to>
      <xdr:col>9</xdr:col>
      <xdr:colOff>1473474</xdr:colOff>
      <xdr:row>16</xdr:row>
      <xdr:rowOff>374697</xdr:rowOff>
    </xdr:to>
    <xdr:sp macro="[0]!lastRow" textlink="">
      <xdr:nvSpPr>
        <xdr:cNvPr id="3" name="Triangle isocèle 2"/>
        <xdr:cNvSpPr/>
      </xdr:nvSpPr>
      <xdr:spPr>
        <a:xfrm rot="10800000">
          <a:off x="14965457" y="3178968"/>
          <a:ext cx="438330" cy="350885"/>
        </a:xfrm>
        <a:prstGeom prst="triangle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6</xdr:col>
      <xdr:colOff>142875</xdr:colOff>
      <xdr:row>0</xdr:row>
      <xdr:rowOff>226219</xdr:rowOff>
    </xdr:from>
    <xdr:to>
      <xdr:col>11</xdr:col>
      <xdr:colOff>667734</xdr:colOff>
      <xdr:row>10</xdr:row>
      <xdr:rowOff>47804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63438" y="226219"/>
          <a:ext cx="7049484" cy="12860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1962150</xdr:colOff>
      <xdr:row>4</xdr:row>
      <xdr:rowOff>85724</xdr:rowOff>
    </xdr:from>
    <xdr:to>
      <xdr:col>36</xdr:col>
      <xdr:colOff>3467100</xdr:colOff>
      <xdr:row>9</xdr:row>
      <xdr:rowOff>104774</xdr:rowOff>
    </xdr:to>
    <xdr:sp macro="[0]!statsMetrics" textlink="">
      <xdr:nvSpPr>
        <xdr:cNvPr id="4" name="Rectangle à coins arrondis 3"/>
        <xdr:cNvSpPr/>
      </xdr:nvSpPr>
      <xdr:spPr>
        <a:xfrm>
          <a:off x="11782425" y="733424"/>
          <a:ext cx="1504950" cy="828675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baseline="0"/>
            <a:t>Générer Statistiques</a:t>
          </a:r>
          <a:endParaRPr lang="fr-FR" sz="1800" b="1"/>
        </a:p>
      </xdr:txBody>
    </xdr:sp>
    <xdr:clientData/>
  </xdr:twoCellAnchor>
  <xdr:twoCellAnchor>
    <xdr:from>
      <xdr:col>35</xdr:col>
      <xdr:colOff>542925</xdr:colOff>
      <xdr:row>4</xdr:row>
      <xdr:rowOff>85724</xdr:rowOff>
    </xdr:from>
    <xdr:to>
      <xdr:col>36</xdr:col>
      <xdr:colOff>923925</xdr:colOff>
      <xdr:row>9</xdr:row>
      <xdr:rowOff>104775</xdr:rowOff>
    </xdr:to>
    <xdr:sp macro="" textlink="">
      <xdr:nvSpPr>
        <xdr:cNvPr id="5" name="Rectangle à coins arrondis 4"/>
        <xdr:cNvSpPr/>
      </xdr:nvSpPr>
      <xdr:spPr>
        <a:xfrm>
          <a:off x="9258300" y="733424"/>
          <a:ext cx="1485900" cy="828676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tx1">
                  <a:lumMod val="50000"/>
                  <a:lumOff val="50000"/>
                </a:schemeClr>
              </a:solidFill>
            </a:rPr>
            <a:t>Ajouter une série</a:t>
          </a:r>
          <a:endParaRPr lang="fr-FR" sz="18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400050</xdr:colOff>
      <xdr:row>11</xdr:row>
      <xdr:rowOff>95250</xdr:rowOff>
    </xdr:from>
    <xdr:to>
      <xdr:col>37</xdr:col>
      <xdr:colOff>838380</xdr:colOff>
      <xdr:row>12</xdr:row>
      <xdr:rowOff>94235</xdr:rowOff>
    </xdr:to>
    <xdr:sp macro="[0]!lastRow" textlink="">
      <xdr:nvSpPr>
        <xdr:cNvPr id="6" name="Triangle isocèle 5"/>
        <xdr:cNvSpPr/>
      </xdr:nvSpPr>
      <xdr:spPr>
        <a:xfrm rot="10800000">
          <a:off x="13935075" y="1876425"/>
          <a:ext cx="438330" cy="332360"/>
        </a:xfrm>
        <a:prstGeom prst="triangle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261937</xdr:colOff>
      <xdr:row>2</xdr:row>
      <xdr:rowOff>111125</xdr:rowOff>
    </xdr:from>
    <xdr:to>
      <xdr:col>31</xdr:col>
      <xdr:colOff>567721</xdr:colOff>
      <xdr:row>10</xdr:row>
      <xdr:rowOff>127179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" y="595313"/>
          <a:ext cx="7049484" cy="1286054"/>
        </a:xfrm>
        <a:prstGeom prst="rect">
          <a:avLst/>
        </a:prstGeom>
      </xdr:spPr>
    </xdr:pic>
    <xdr:clientData/>
  </xdr:twoCellAnchor>
  <xdr:twoCellAnchor>
    <xdr:from>
      <xdr:col>30</xdr:col>
      <xdr:colOff>495300</xdr:colOff>
      <xdr:row>442</xdr:row>
      <xdr:rowOff>0</xdr:rowOff>
    </xdr:from>
    <xdr:to>
      <xdr:col>33</xdr:col>
      <xdr:colOff>923925</xdr:colOff>
      <xdr:row>458</xdr:row>
      <xdr:rowOff>152400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1962150</xdr:colOff>
      <xdr:row>4</xdr:row>
      <xdr:rowOff>85724</xdr:rowOff>
    </xdr:from>
    <xdr:to>
      <xdr:col>36</xdr:col>
      <xdr:colOff>3467100</xdr:colOff>
      <xdr:row>9</xdr:row>
      <xdr:rowOff>104774</xdr:rowOff>
    </xdr:to>
    <xdr:sp macro="[0]!statsMetrics" textlink="">
      <xdr:nvSpPr>
        <xdr:cNvPr id="2" name="Rectangle à coins arrondis 1"/>
        <xdr:cNvSpPr/>
      </xdr:nvSpPr>
      <xdr:spPr>
        <a:xfrm>
          <a:off x="15859125" y="895349"/>
          <a:ext cx="1504950" cy="828675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 baseline="0"/>
            <a:t>Générer Statistiques</a:t>
          </a:r>
          <a:endParaRPr lang="fr-FR" sz="1800" b="1"/>
        </a:p>
      </xdr:txBody>
    </xdr:sp>
    <xdr:clientData/>
  </xdr:twoCellAnchor>
  <xdr:twoCellAnchor>
    <xdr:from>
      <xdr:col>35</xdr:col>
      <xdr:colOff>542925</xdr:colOff>
      <xdr:row>4</xdr:row>
      <xdr:rowOff>85724</xdr:rowOff>
    </xdr:from>
    <xdr:to>
      <xdr:col>36</xdr:col>
      <xdr:colOff>923925</xdr:colOff>
      <xdr:row>9</xdr:row>
      <xdr:rowOff>104775</xdr:rowOff>
    </xdr:to>
    <xdr:sp macro="" textlink="">
      <xdr:nvSpPr>
        <xdr:cNvPr id="3" name="Rectangle à coins arrondis 2"/>
        <xdr:cNvSpPr/>
      </xdr:nvSpPr>
      <xdr:spPr>
        <a:xfrm>
          <a:off x="13335000" y="895349"/>
          <a:ext cx="1485900" cy="828676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tx1">
                  <a:lumMod val="50000"/>
                  <a:lumOff val="50000"/>
                </a:schemeClr>
              </a:solidFill>
            </a:rPr>
            <a:t>Ajouter une série</a:t>
          </a:r>
          <a:endParaRPr lang="fr-FR" sz="1800" b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37</xdr:col>
      <xdr:colOff>400050</xdr:colOff>
      <xdr:row>11</xdr:row>
      <xdr:rowOff>95250</xdr:rowOff>
    </xdr:from>
    <xdr:to>
      <xdr:col>37</xdr:col>
      <xdr:colOff>838380</xdr:colOff>
      <xdr:row>12</xdr:row>
      <xdr:rowOff>94235</xdr:rowOff>
    </xdr:to>
    <xdr:sp macro="[0]!lastRow" textlink="">
      <xdr:nvSpPr>
        <xdr:cNvPr id="4" name="Triangle isocèle 3"/>
        <xdr:cNvSpPr/>
      </xdr:nvSpPr>
      <xdr:spPr>
        <a:xfrm rot="10800000">
          <a:off x="18011775" y="2038350"/>
          <a:ext cx="438330" cy="332360"/>
        </a:xfrm>
        <a:prstGeom prst="triangle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0</xdr:col>
      <xdr:colOff>261937</xdr:colOff>
      <xdr:row>2</xdr:row>
      <xdr:rowOff>111125</xdr:rowOff>
    </xdr:from>
    <xdr:to>
      <xdr:col>31</xdr:col>
      <xdr:colOff>567721</xdr:colOff>
      <xdr:row>10</xdr:row>
      <xdr:rowOff>127179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" y="596900"/>
          <a:ext cx="7059009" cy="1311454"/>
        </a:xfrm>
        <a:prstGeom prst="rect">
          <a:avLst/>
        </a:prstGeom>
      </xdr:spPr>
    </xdr:pic>
    <xdr:clientData/>
  </xdr:twoCellAnchor>
  <xdr:twoCellAnchor>
    <xdr:from>
      <xdr:col>30</xdr:col>
      <xdr:colOff>495300</xdr:colOff>
      <xdr:row>436</xdr:row>
      <xdr:rowOff>0</xdr:rowOff>
    </xdr:from>
    <xdr:to>
      <xdr:col>33</xdr:col>
      <xdr:colOff>923925</xdr:colOff>
      <xdr:row>452</xdr:row>
      <xdr:rowOff>152400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628649</xdr:colOff>
      <xdr:row>1</xdr:row>
      <xdr:rowOff>28575</xdr:rowOff>
    </xdr:from>
    <xdr:to>
      <xdr:col>13</xdr:col>
      <xdr:colOff>28575</xdr:colOff>
      <xdr:row>18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aphique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447675</xdr:colOff>
      <xdr:row>19</xdr:row>
      <xdr:rowOff>28575</xdr:rowOff>
    </xdr:from>
    <xdr:to>
      <xdr:col>23</xdr:col>
      <xdr:colOff>103008</xdr:colOff>
      <xdr:row>25</xdr:row>
      <xdr:rowOff>76073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95675" y="3105150"/>
          <a:ext cx="14133333" cy="101904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26</xdr:row>
      <xdr:rowOff>19050</xdr:rowOff>
    </xdr:from>
    <xdr:to>
      <xdr:col>21</xdr:col>
      <xdr:colOff>341309</xdr:colOff>
      <xdr:row>37</xdr:row>
      <xdr:rowOff>47399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19500" y="4229100"/>
          <a:ext cx="12723809" cy="180952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39</xdr:row>
      <xdr:rowOff>0</xdr:rowOff>
    </xdr:from>
    <xdr:to>
      <xdr:col>23</xdr:col>
      <xdr:colOff>141143</xdr:colOff>
      <xdr:row>45</xdr:row>
      <xdr:rowOff>161783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0" y="6315075"/>
          <a:ext cx="13857143" cy="113333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45</xdr:row>
      <xdr:rowOff>104775</xdr:rowOff>
    </xdr:from>
    <xdr:to>
      <xdr:col>20</xdr:col>
      <xdr:colOff>455619</xdr:colOff>
      <xdr:row>57</xdr:row>
      <xdr:rowOff>47389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48000" y="7391400"/>
          <a:ext cx="12647619" cy="1885714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64</xdr:row>
      <xdr:rowOff>0</xdr:rowOff>
    </xdr:from>
    <xdr:to>
      <xdr:col>12</xdr:col>
      <xdr:colOff>0</xdr:colOff>
      <xdr:row>80</xdr:row>
      <xdr:rowOff>120650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Graphique 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../outils_BIOINFO_TECH/INSTALLATION_MACROS/mop_install_macros.docx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202"/>
  <sheetViews>
    <sheetView showGridLines="0" topLeftCell="A22" workbookViewId="0">
      <selection activeCell="N4" sqref="N4"/>
    </sheetView>
  </sheetViews>
  <sheetFormatPr baseColWidth="10" defaultRowHeight="12.75"/>
  <cols>
    <col min="13" max="13" width="12.42578125" bestFit="1" customWidth="1"/>
  </cols>
  <sheetData>
    <row r="1" spans="1:13" ht="18" customHeight="1"/>
    <row r="2" spans="1:13" ht="18" customHeight="1">
      <c r="M2" s="8"/>
    </row>
    <row r="3" spans="1:13" ht="18" customHeight="1"/>
    <row r="4" spans="1:13" ht="18" customHeight="1">
      <c r="G4" s="270"/>
      <c r="H4" s="270"/>
      <c r="I4" s="270"/>
      <c r="J4" s="270"/>
      <c r="K4" s="270"/>
      <c r="L4" s="270"/>
      <c r="M4" s="270"/>
    </row>
    <row r="5" spans="1:13" ht="18" customHeight="1"/>
    <row r="6" spans="1:13" ht="18" customHeight="1"/>
    <row r="7" spans="1:13" ht="18" customHeight="1"/>
    <row r="8" spans="1:13" ht="18" customHeight="1"/>
    <row r="9" spans="1:13" ht="22.5" customHeight="1">
      <c r="C9" s="269" t="s">
        <v>648</v>
      </c>
    </row>
    <row r="10" spans="1:13" ht="22.5" customHeight="1"/>
    <row r="11" spans="1:13" ht="22.5" customHeight="1"/>
    <row r="13" spans="1:13" ht="15.75">
      <c r="A13" s="268" t="s">
        <v>1015</v>
      </c>
      <c r="I13" s="271" t="s">
        <v>1016</v>
      </c>
    </row>
    <row r="17" spans="2:7" s="61" customFormat="1" ht="24" customHeight="1">
      <c r="B17" s="478" t="s">
        <v>651</v>
      </c>
      <c r="C17" s="478"/>
      <c r="D17" s="478"/>
      <c r="E17" s="478"/>
      <c r="F17" s="478"/>
      <c r="G17" s="478"/>
    </row>
    <row r="40" spans="2:19" ht="14.25" customHeight="1">
      <c r="B40" s="479" t="s">
        <v>647</v>
      </c>
      <c r="C40" s="479"/>
      <c r="D40" s="479"/>
      <c r="E40" s="479"/>
      <c r="H40" s="479" t="s">
        <v>1050</v>
      </c>
      <c r="I40" s="479"/>
      <c r="J40" s="479"/>
      <c r="K40" s="479"/>
      <c r="L40" s="479"/>
      <c r="N40" s="477" t="s">
        <v>1051</v>
      </c>
      <c r="O40" s="477"/>
      <c r="P40" s="477"/>
      <c r="Q40" s="477"/>
      <c r="R40" s="477"/>
      <c r="S40" s="477"/>
    </row>
    <row r="41" spans="2:19">
      <c r="N41" s="477"/>
      <c r="O41" s="477"/>
      <c r="P41" s="477"/>
      <c r="Q41" s="477"/>
      <c r="R41" s="477"/>
      <c r="S41" s="477"/>
    </row>
    <row r="44" spans="2:19" ht="22.5" customHeight="1">
      <c r="B44" s="62" t="s">
        <v>852</v>
      </c>
    </row>
    <row r="48" spans="2:19" s="61" customFormat="1" ht="24" customHeight="1">
      <c r="B48" s="478" t="s">
        <v>665</v>
      </c>
      <c r="C48" s="478"/>
      <c r="D48" s="478"/>
      <c r="E48" s="478"/>
      <c r="F48" s="478"/>
      <c r="G48" s="478"/>
    </row>
    <row r="51" spans="2:12" ht="14.25">
      <c r="B51" s="62" t="s">
        <v>649</v>
      </c>
      <c r="C51" s="62"/>
      <c r="D51" s="62"/>
      <c r="E51" s="62"/>
      <c r="F51" s="62"/>
      <c r="G51" s="62"/>
      <c r="H51" s="62"/>
      <c r="I51" s="62"/>
      <c r="J51" s="62"/>
      <c r="K51" s="62"/>
      <c r="L51" s="62"/>
    </row>
    <row r="52" spans="2:12" ht="14.25"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</row>
    <row r="53" spans="2:12" ht="15">
      <c r="B53" s="62"/>
      <c r="C53" s="62" t="s">
        <v>2061</v>
      </c>
      <c r="D53" s="62"/>
      <c r="E53" s="62"/>
      <c r="F53" s="62"/>
      <c r="G53" s="62"/>
      <c r="H53" s="62"/>
      <c r="I53" s="62"/>
      <c r="J53" s="62"/>
      <c r="K53" s="62"/>
      <c r="L53" s="62"/>
    </row>
    <row r="54" spans="2:12" ht="14.25"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</row>
    <row r="55" spans="2:12" ht="15">
      <c r="B55" s="62"/>
      <c r="C55" s="62" t="s">
        <v>887</v>
      </c>
      <c r="D55" s="62"/>
      <c r="E55" s="62"/>
      <c r="F55" s="62"/>
      <c r="G55" s="62"/>
      <c r="H55" s="62"/>
      <c r="I55" s="62"/>
      <c r="J55" s="62"/>
      <c r="K55" s="62"/>
      <c r="L55" s="62"/>
    </row>
    <row r="56" spans="2:12" ht="14.25"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</row>
    <row r="57" spans="2:12" ht="14.25"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</row>
    <row r="58" spans="2:12" ht="14.25"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</row>
    <row r="59" spans="2:12" ht="14.25">
      <c r="B59" s="62" t="s">
        <v>2062</v>
      </c>
      <c r="C59" s="62"/>
      <c r="D59" s="62"/>
      <c r="E59" s="62"/>
      <c r="F59" s="62"/>
      <c r="G59" s="62"/>
      <c r="H59" s="62"/>
      <c r="I59" s="62"/>
      <c r="J59" s="62"/>
      <c r="K59" s="62"/>
      <c r="L59" s="62"/>
    </row>
    <row r="61" spans="2:12" ht="15">
      <c r="B61" s="62" t="s">
        <v>1052</v>
      </c>
    </row>
    <row r="65" spans="1:15" s="61" customFormat="1" ht="24" customHeight="1">
      <c r="B65" s="478" t="s">
        <v>666</v>
      </c>
      <c r="C65" s="478"/>
      <c r="D65" s="478"/>
      <c r="E65" s="478"/>
      <c r="F65" s="478"/>
      <c r="G65" s="478"/>
    </row>
    <row r="66" spans="1:15" ht="14.25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</row>
    <row r="67" spans="1:15" ht="14.25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</row>
    <row r="68" spans="1:15" ht="15">
      <c r="A68" s="62"/>
      <c r="B68" s="62" t="s">
        <v>1055</v>
      </c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</row>
    <row r="69" spans="1:15" ht="14.25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</row>
    <row r="70" spans="1:15" ht="14.25">
      <c r="A70" s="62"/>
      <c r="B70" s="62"/>
      <c r="C70" s="62" t="s">
        <v>847</v>
      </c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</row>
    <row r="71" spans="1:15" ht="14.25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</row>
    <row r="72" spans="1:15" ht="14.25">
      <c r="A72" s="62"/>
      <c r="B72" s="62"/>
      <c r="C72" s="62" t="s">
        <v>845</v>
      </c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</row>
    <row r="73" spans="1:15" ht="14.25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</row>
    <row r="74" spans="1:15" ht="15">
      <c r="A74" s="62"/>
      <c r="B74" s="62"/>
      <c r="C74" s="62" t="s">
        <v>854</v>
      </c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</row>
    <row r="75" spans="1:15" ht="14.25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</row>
    <row r="76" spans="1:15" ht="14.25">
      <c r="A76" s="62"/>
      <c r="B76" s="62"/>
      <c r="C76" s="62" t="s">
        <v>1053</v>
      </c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</row>
    <row r="77" spans="1:15" ht="14.25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</row>
    <row r="78" spans="1:15" ht="14.25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</row>
    <row r="79" spans="1:15" ht="15">
      <c r="A79" s="62"/>
      <c r="B79" s="62" t="s">
        <v>667</v>
      </c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</row>
    <row r="80" spans="1:15" ht="14.25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</row>
    <row r="81" spans="1:15" ht="15">
      <c r="A81" s="62"/>
      <c r="B81" s="62"/>
      <c r="C81" s="62" t="s">
        <v>1054</v>
      </c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</row>
    <row r="82" spans="1:15" ht="14.25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</row>
    <row r="83" spans="1:15" ht="14.25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</row>
    <row r="84" spans="1:15" ht="15">
      <c r="A84" s="62"/>
      <c r="B84" s="62" t="s">
        <v>846</v>
      </c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</row>
    <row r="85" spans="1:15" ht="14.25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</row>
    <row r="86" spans="1:15" ht="14.25">
      <c r="A86" s="62"/>
      <c r="B86" s="62"/>
      <c r="C86" s="62" t="s">
        <v>848</v>
      </c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</row>
    <row r="87" spans="1:15" ht="14.25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</row>
    <row r="88" spans="1:15" ht="14.25">
      <c r="A88" s="62"/>
      <c r="B88" s="62"/>
      <c r="C88" s="62" t="s">
        <v>1056</v>
      </c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</row>
    <row r="89" spans="1:15" ht="14.25">
      <c r="A89" s="62"/>
      <c r="B89" s="62"/>
      <c r="C89" s="62" t="s">
        <v>855</v>
      </c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</row>
    <row r="90" spans="1:15" ht="14.25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</row>
    <row r="91" spans="1:15" ht="14.25">
      <c r="A91" s="62"/>
      <c r="B91" s="62"/>
      <c r="C91" s="62" t="s">
        <v>1057</v>
      </c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</row>
    <row r="92" spans="1:15" ht="14.25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</row>
    <row r="93" spans="1:15" ht="14.25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</row>
    <row r="94" spans="1:15" ht="15">
      <c r="A94" s="62"/>
      <c r="B94" s="62" t="s">
        <v>849</v>
      </c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</row>
    <row r="95" spans="1:15" ht="14.25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</row>
    <row r="96" spans="1:15" ht="14.25">
      <c r="A96" s="62"/>
      <c r="B96" s="62"/>
      <c r="C96" s="62" t="s">
        <v>850</v>
      </c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</row>
    <row r="97" spans="1:15" ht="14.25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</row>
    <row r="98" spans="1:15" ht="14.25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</row>
    <row r="99" spans="1:15" ht="15">
      <c r="A99" s="62"/>
      <c r="B99" s="62" t="s">
        <v>851</v>
      </c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</row>
    <row r="100" spans="1:15" ht="14.25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</row>
    <row r="101" spans="1:15" ht="14.25">
      <c r="A101" s="62"/>
      <c r="B101" s="62"/>
      <c r="C101" s="62" t="s">
        <v>853</v>
      </c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</row>
    <row r="102" spans="1:15" ht="14.25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</row>
    <row r="103" spans="1:15" ht="14.25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</row>
    <row r="104" spans="1:15" ht="14.25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</row>
    <row r="105" spans="1:15" ht="14.25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</row>
    <row r="106" spans="1:15" ht="14.25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</row>
    <row r="107" spans="1:15" ht="14.25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</row>
    <row r="108" spans="1:15" ht="14.25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</row>
    <row r="109" spans="1:15" ht="14.25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</row>
    <row r="110" spans="1:15" ht="14.25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</row>
    <row r="111" spans="1:15" ht="14.25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</row>
    <row r="112" spans="1:15" ht="14.25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</row>
    <row r="113" spans="1:15" ht="14.25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</row>
    <row r="114" spans="1:15" ht="14.25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</row>
    <row r="115" spans="1:15" ht="14.25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</row>
    <row r="116" spans="1:15" ht="14.25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</row>
    <row r="117" spans="1:15" ht="14.25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</row>
    <row r="118" spans="1:15" ht="14.25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</row>
    <row r="119" spans="1:15" ht="14.25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</row>
    <row r="120" spans="1:15" ht="14.25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</row>
    <row r="121" spans="1:15" ht="14.25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</row>
    <row r="122" spans="1:15" ht="14.25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</row>
    <row r="123" spans="1:15" ht="14.25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</row>
    <row r="124" spans="1:15" ht="14.25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</row>
    <row r="125" spans="1:15" ht="14.25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</row>
    <row r="126" spans="1:15" ht="14.25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</row>
    <row r="127" spans="1:15" ht="14.25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</row>
    <row r="128" spans="1:15" ht="14.25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</row>
    <row r="129" spans="1:15" ht="14.25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</row>
    <row r="130" spans="1:15" ht="14.25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</row>
    <row r="131" spans="1:15" ht="14.25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</row>
    <row r="132" spans="1:15" ht="14.25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</row>
    <row r="133" spans="1:15" ht="14.25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</row>
    <row r="134" spans="1:15" ht="14.25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</row>
    <row r="135" spans="1:15" ht="14.25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</row>
    <row r="136" spans="1:15" ht="14.25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</row>
    <row r="137" spans="1:15" ht="14.25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</row>
    <row r="138" spans="1:15" ht="14.25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</row>
    <row r="139" spans="1:15" ht="14.25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</row>
    <row r="140" spans="1:15" ht="14.25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</row>
    <row r="141" spans="1:15" ht="14.25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</row>
    <row r="142" spans="1:15" ht="14.25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</row>
    <row r="143" spans="1:15" ht="14.25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</row>
    <row r="144" spans="1:15" ht="14.25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</row>
    <row r="145" spans="1:15" ht="14.25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</row>
    <row r="146" spans="1:15" ht="14.25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</row>
    <row r="147" spans="1:15" ht="14.25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</row>
    <row r="148" spans="1:15" ht="14.25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</row>
    <row r="149" spans="1:15" ht="14.25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</row>
    <row r="150" spans="1:15" ht="14.25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</row>
    <row r="151" spans="1:15" ht="14.25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</row>
    <row r="152" spans="1:15" ht="14.25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</row>
    <row r="153" spans="1:15" ht="14.25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</row>
    <row r="154" spans="1:15" ht="14.25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</row>
    <row r="155" spans="1:15" ht="14.25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</row>
    <row r="156" spans="1:15" ht="14.25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</row>
    <row r="157" spans="1:15" ht="14.25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</row>
    <row r="158" spans="1:15" ht="14.25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</row>
    <row r="159" spans="1:15" ht="14.25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</row>
    <row r="160" spans="1:15" ht="14.25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</row>
    <row r="161" spans="1:15" ht="14.25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</row>
    <row r="162" spans="1:15" ht="14.25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</row>
    <row r="163" spans="1:15" ht="14.25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</row>
    <row r="164" spans="1:15" ht="14.25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</row>
    <row r="165" spans="1:15" ht="14.25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</row>
    <row r="166" spans="1:15" ht="14.25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</row>
    <row r="167" spans="1:15" ht="14.25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</row>
    <row r="168" spans="1:15" ht="14.25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</row>
    <row r="169" spans="1:15" ht="14.25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</row>
    <row r="170" spans="1:15" ht="14.25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</row>
    <row r="171" spans="1:15" ht="14.25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</row>
    <row r="172" spans="1:15" ht="14.25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</row>
    <row r="173" spans="1:15" ht="14.25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</row>
    <row r="174" spans="1:15" ht="14.25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</row>
    <row r="175" spans="1:15" ht="14.25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</row>
    <row r="176" spans="1:15" ht="14.25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</row>
    <row r="177" spans="1:15" ht="14.25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</row>
    <row r="178" spans="1:15" ht="14.25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</row>
    <row r="179" spans="1:15" ht="14.25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</row>
    <row r="180" spans="1:15" ht="14.25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</row>
    <row r="181" spans="1:15" ht="14.25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</row>
    <row r="182" spans="1:15" ht="14.25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</row>
    <row r="183" spans="1:15" ht="14.25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</row>
    <row r="184" spans="1:15" ht="14.25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</row>
    <row r="185" spans="1:15" ht="14.25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</row>
    <row r="186" spans="1:15" ht="14.25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</row>
    <row r="187" spans="1:15" ht="14.25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</row>
    <row r="188" spans="1:15" ht="14.25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</row>
    <row r="189" spans="1:15" ht="14.25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</row>
    <row r="190" spans="1:15" ht="14.25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</row>
    <row r="191" spans="1:15" ht="14.25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</row>
    <row r="192" spans="1:15" ht="14.25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</row>
    <row r="193" spans="1:15" ht="14.25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</row>
    <row r="194" spans="1:15" ht="14.25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</row>
    <row r="195" spans="1:15" ht="14.25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</row>
    <row r="196" spans="1:15" ht="14.25">
      <c r="A196" s="62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</row>
    <row r="197" spans="1:15" ht="14.25">
      <c r="A197" s="62"/>
      <c r="B197" s="62"/>
      <c r="C197" s="62"/>
      <c r="D197" s="62"/>
      <c r="E197" s="62"/>
      <c r="F197" s="62"/>
      <c r="G197" s="62"/>
      <c r="H197" s="62"/>
      <c r="I197" s="62"/>
      <c r="J197" s="62"/>
      <c r="K197" s="62"/>
      <c r="L197" s="62"/>
      <c r="M197" s="62"/>
      <c r="N197" s="62"/>
      <c r="O197" s="62"/>
    </row>
    <row r="198" spans="1:15" ht="14.25">
      <c r="A198" s="62"/>
      <c r="B198" s="62"/>
      <c r="C198" s="62"/>
      <c r="D198" s="62"/>
      <c r="E198" s="62"/>
      <c r="F198" s="62"/>
      <c r="G198" s="62"/>
      <c r="H198" s="62"/>
      <c r="I198" s="62"/>
      <c r="J198" s="62"/>
      <c r="K198" s="62"/>
      <c r="L198" s="62"/>
      <c r="M198" s="62"/>
      <c r="N198" s="62"/>
      <c r="O198" s="62"/>
    </row>
    <row r="199" spans="1:15" ht="14.25">
      <c r="A199" s="62"/>
      <c r="B199" s="62"/>
      <c r="C199" s="62"/>
      <c r="D199" s="62"/>
      <c r="E199" s="62"/>
      <c r="F199" s="62"/>
      <c r="G199" s="62"/>
      <c r="H199" s="62"/>
      <c r="I199" s="62"/>
      <c r="J199" s="62"/>
      <c r="K199" s="62"/>
      <c r="L199" s="62"/>
      <c r="M199" s="62"/>
      <c r="N199" s="62"/>
      <c r="O199" s="62"/>
    </row>
    <row r="200" spans="1:15" ht="14.25">
      <c r="A200" s="62"/>
      <c r="B200" s="62"/>
      <c r="C200" s="62"/>
      <c r="D200" s="62"/>
      <c r="E200" s="62"/>
      <c r="F200" s="62"/>
      <c r="G200" s="62"/>
      <c r="H200" s="62"/>
      <c r="I200" s="62"/>
      <c r="J200" s="62"/>
      <c r="K200" s="62"/>
      <c r="L200" s="62"/>
      <c r="M200" s="62"/>
      <c r="N200" s="62"/>
      <c r="O200" s="62"/>
    </row>
    <row r="201" spans="1:15" ht="14.25">
      <c r="A201" s="62"/>
      <c r="B201" s="62"/>
      <c r="C201" s="62"/>
      <c r="D201" s="62"/>
      <c r="E201" s="62"/>
      <c r="F201" s="62"/>
      <c r="G201" s="62"/>
      <c r="H201" s="62"/>
      <c r="I201" s="62"/>
      <c r="J201" s="62"/>
      <c r="K201" s="62"/>
      <c r="L201" s="62"/>
      <c r="M201" s="62"/>
      <c r="N201" s="62"/>
      <c r="O201" s="62"/>
    </row>
    <row r="202" spans="1:15" ht="14.25">
      <c r="A202" s="62"/>
      <c r="B202" s="62"/>
      <c r="C202" s="62"/>
      <c r="D202" s="62"/>
      <c r="E202" s="62"/>
      <c r="F202" s="62"/>
      <c r="G202" s="62"/>
      <c r="H202" s="62"/>
      <c r="I202" s="62"/>
      <c r="J202" s="62"/>
      <c r="K202" s="62"/>
      <c r="L202" s="62"/>
      <c r="M202" s="62"/>
      <c r="N202" s="62"/>
      <c r="O202" s="62"/>
    </row>
  </sheetData>
  <mergeCells count="6">
    <mergeCell ref="N40:S41"/>
    <mergeCell ref="B65:G65"/>
    <mergeCell ref="B17:G17"/>
    <mergeCell ref="B48:G48"/>
    <mergeCell ref="H40:L40"/>
    <mergeCell ref="B40:E40"/>
  </mergeCells>
  <hyperlinks>
    <hyperlink ref="I13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7" tint="-0.249977111117893"/>
    <pageSetUpPr fitToPage="1"/>
  </sheetPr>
  <dimension ref="A1:R3376"/>
  <sheetViews>
    <sheetView tabSelected="1" zoomScale="70" zoomScaleNormal="70" workbookViewId="0">
      <pane ySplit="18" topLeftCell="A3368" activePane="bottomLeft" state="frozen"/>
      <selection pane="bottomLeft" activeCell="L3392" sqref="L3392"/>
    </sheetView>
  </sheetViews>
  <sheetFormatPr baseColWidth="10" defaultRowHeight="18.75"/>
  <cols>
    <col min="1" max="1" width="29.42578125" style="256" customWidth="1"/>
    <col min="2" max="2" width="27" style="22" customWidth="1"/>
    <col min="3" max="3" width="11.42578125" style="22" customWidth="1"/>
    <col min="4" max="4" width="17.5703125" style="22" customWidth="1"/>
    <col min="5" max="5" width="48.28515625" style="27" customWidth="1"/>
    <col min="6" max="6" width="48.28515625" style="22" customWidth="1"/>
    <col min="7" max="7" width="50.140625" style="27" customWidth="1"/>
    <col min="8" max="8" width="0.28515625" style="22" customWidth="1"/>
    <col min="9" max="9" width="11.42578125" style="203"/>
    <col min="10" max="10" width="24.42578125" style="301" customWidth="1"/>
    <col min="11" max="16384" width="11.42578125" style="22"/>
  </cols>
  <sheetData>
    <row r="1" spans="1:12" s="34" customFormat="1">
      <c r="A1" s="121"/>
      <c r="B1" s="122"/>
      <c r="C1" s="122"/>
      <c r="D1" s="122"/>
      <c r="E1" s="123"/>
      <c r="F1" s="122"/>
      <c r="G1" s="123"/>
      <c r="H1" s="122"/>
      <c r="I1" s="122"/>
      <c r="J1" s="299"/>
    </row>
    <row r="2" spans="1:12" s="34" customFormat="1" ht="36" customHeight="1">
      <c r="A2" s="117"/>
      <c r="B2" s="118"/>
      <c r="C2" s="118"/>
      <c r="D2" s="118"/>
      <c r="E2" s="227" t="s">
        <v>650</v>
      </c>
      <c r="F2" s="118"/>
      <c r="G2" s="119"/>
      <c r="H2" s="118"/>
      <c r="I2" s="118"/>
      <c r="J2" s="300"/>
    </row>
    <row r="3" spans="1:12" s="34" customFormat="1" ht="3" hidden="1" customHeight="1">
      <c r="A3" s="117"/>
      <c r="B3" s="118"/>
      <c r="C3" s="118"/>
      <c r="D3" s="118"/>
      <c r="E3" s="119"/>
      <c r="F3" s="118"/>
      <c r="G3" s="119"/>
      <c r="H3" s="118"/>
      <c r="I3" s="118"/>
      <c r="J3" s="300"/>
    </row>
    <row r="4" spans="1:12" s="34" customFormat="1" ht="3.75" hidden="1" customHeight="1">
      <c r="A4" s="117"/>
      <c r="B4" s="118"/>
      <c r="C4" s="118"/>
      <c r="D4" s="118"/>
      <c r="E4" s="119"/>
      <c r="F4" s="118"/>
      <c r="G4" s="119"/>
      <c r="H4" s="118"/>
      <c r="I4" s="118"/>
      <c r="J4" s="300"/>
    </row>
    <row r="5" spans="1:12" s="34" customFormat="1" ht="2.25" hidden="1" customHeight="1">
      <c r="A5" s="117"/>
      <c r="B5" s="118"/>
      <c r="C5" s="118"/>
      <c r="D5" s="118"/>
      <c r="E5" s="119"/>
      <c r="F5" s="316"/>
      <c r="G5" s="267"/>
      <c r="H5" s="118"/>
      <c r="I5" s="118"/>
      <c r="J5" s="300"/>
    </row>
    <row r="6" spans="1:12" s="34" customFormat="1" ht="1.5" hidden="1" customHeight="1">
      <c r="A6" s="117"/>
      <c r="B6" s="118"/>
      <c r="C6" s="118"/>
      <c r="D6" s="118"/>
      <c r="E6" s="119"/>
      <c r="F6" s="118"/>
      <c r="G6" s="119"/>
      <c r="H6" s="118"/>
      <c r="I6" s="118"/>
      <c r="J6" s="300"/>
    </row>
    <row r="7" spans="1:12" s="34" customFormat="1" ht="6.75" customHeight="1">
      <c r="A7" s="117"/>
      <c r="B7" s="118"/>
      <c r="C7" s="118"/>
      <c r="D7" s="118"/>
      <c r="E7" s="119"/>
      <c r="F7" s="118"/>
      <c r="G7" s="119"/>
      <c r="H7" s="118"/>
      <c r="I7" s="118"/>
      <c r="J7" s="300"/>
      <c r="L7" s="107"/>
    </row>
    <row r="8" spans="1:12" s="34" customFormat="1" ht="24" customHeight="1">
      <c r="A8" s="117"/>
      <c r="B8" s="118"/>
      <c r="C8" s="118"/>
      <c r="D8" s="118"/>
      <c r="E8" s="487" t="s">
        <v>2037</v>
      </c>
      <c r="F8" s="487"/>
      <c r="G8" s="119"/>
      <c r="H8" s="118"/>
      <c r="I8" s="118"/>
      <c r="J8" s="300"/>
      <c r="L8" s="107"/>
    </row>
    <row r="9" spans="1:12" s="34" customFormat="1" ht="15" customHeight="1">
      <c r="A9" s="117"/>
      <c r="B9" s="120"/>
      <c r="C9" s="118"/>
      <c r="D9" s="302" t="s">
        <v>1</v>
      </c>
      <c r="E9" s="320" t="s">
        <v>656</v>
      </c>
      <c r="F9" s="318" t="s">
        <v>655</v>
      </c>
      <c r="G9" s="316"/>
      <c r="H9" s="118"/>
      <c r="I9" s="118"/>
      <c r="J9" s="300"/>
      <c r="L9" s="107"/>
    </row>
    <row r="10" spans="1:12" s="34" customFormat="1" ht="15" customHeight="1">
      <c r="A10" s="117"/>
      <c r="B10" s="120"/>
      <c r="C10" s="118"/>
      <c r="D10" s="302" t="s">
        <v>5</v>
      </c>
      <c r="E10" s="373" t="s">
        <v>2274</v>
      </c>
      <c r="F10" s="373" t="s">
        <v>2275</v>
      </c>
      <c r="G10" s="316"/>
      <c r="H10" s="118"/>
      <c r="I10" s="118"/>
      <c r="J10" s="300"/>
      <c r="L10" s="107"/>
    </row>
    <row r="11" spans="1:12" s="34" customFormat="1" ht="15" customHeight="1">
      <c r="A11" s="117"/>
      <c r="B11" s="120"/>
      <c r="C11" s="118"/>
      <c r="D11" s="302" t="s">
        <v>8</v>
      </c>
      <c r="E11" s="410" t="s">
        <v>2279</v>
      </c>
      <c r="F11" s="374" t="s">
        <v>2277</v>
      </c>
      <c r="G11" s="316"/>
      <c r="H11" s="118"/>
      <c r="I11" s="118"/>
      <c r="J11" s="300"/>
      <c r="L11" s="107"/>
    </row>
    <row r="12" spans="1:12" s="34" customFormat="1" ht="15" customHeight="1">
      <c r="A12" s="117"/>
      <c r="B12" s="120"/>
      <c r="C12" s="118"/>
      <c r="D12" s="302" t="s">
        <v>11</v>
      </c>
      <c r="E12" s="375" t="s">
        <v>2283</v>
      </c>
      <c r="F12" s="375" t="s">
        <v>2281</v>
      </c>
      <c r="G12" s="316"/>
      <c r="H12" s="118"/>
      <c r="I12" s="118"/>
      <c r="J12" s="300"/>
      <c r="L12" s="107"/>
    </row>
    <row r="13" spans="1:12" s="34" customFormat="1" ht="15" customHeight="1">
      <c r="A13" s="117"/>
      <c r="B13" s="120"/>
      <c r="C13" s="118"/>
      <c r="D13" s="302" t="s">
        <v>22</v>
      </c>
      <c r="E13" s="374" t="s">
        <v>2284</v>
      </c>
      <c r="F13" s="391" t="s">
        <v>2321</v>
      </c>
      <c r="G13" s="316"/>
      <c r="H13" s="118"/>
      <c r="I13" s="118"/>
      <c r="J13" s="300"/>
      <c r="L13" s="107"/>
    </row>
    <row r="14" spans="1:12" s="34" customFormat="1" ht="15" customHeight="1">
      <c r="A14" s="117"/>
      <c r="B14" s="120"/>
      <c r="C14" s="118"/>
      <c r="D14" s="302" t="s">
        <v>91</v>
      </c>
      <c r="E14" s="397" t="s">
        <v>664</v>
      </c>
      <c r="F14" s="322" t="s">
        <v>2060</v>
      </c>
      <c r="G14" s="316"/>
      <c r="H14" s="118"/>
      <c r="I14" s="118"/>
      <c r="J14" s="300"/>
    </row>
    <row r="15" spans="1:12" s="34" customFormat="1" ht="26.25">
      <c r="A15" s="117"/>
      <c r="B15" s="120"/>
      <c r="C15" s="118"/>
      <c r="D15" s="302" t="s">
        <v>14</v>
      </c>
      <c r="E15" s="374" t="s">
        <v>2286</v>
      </c>
      <c r="F15" s="374" t="s">
        <v>2285</v>
      </c>
      <c r="G15" s="316"/>
      <c r="H15" s="118"/>
      <c r="I15" s="118"/>
      <c r="J15" s="300"/>
    </row>
    <row r="16" spans="1:12" s="34" customFormat="1" ht="15.75" customHeight="1">
      <c r="A16" s="117"/>
      <c r="B16" s="120"/>
      <c r="C16" s="118"/>
      <c r="D16" s="302" t="s">
        <v>93</v>
      </c>
      <c r="E16" s="398" t="s">
        <v>1004</v>
      </c>
      <c r="F16" s="319" t="s">
        <v>656</v>
      </c>
      <c r="G16" s="316"/>
      <c r="H16" s="118"/>
      <c r="I16" s="118"/>
      <c r="J16" s="300"/>
    </row>
    <row r="17" spans="1:12" s="34" customFormat="1" ht="48" customHeight="1">
      <c r="A17" s="117"/>
      <c r="B17" s="118"/>
      <c r="C17" s="118"/>
      <c r="D17" s="302" t="s">
        <v>18</v>
      </c>
      <c r="E17" s="374" t="s">
        <v>2289</v>
      </c>
      <c r="F17" s="376" t="s">
        <v>2288</v>
      </c>
      <c r="G17" s="317"/>
      <c r="H17" s="118"/>
      <c r="I17" s="118"/>
      <c r="J17" s="300"/>
    </row>
    <row r="18" spans="1:12" ht="27.75" customHeight="1">
      <c r="A18" s="211" t="s">
        <v>37</v>
      </c>
      <c r="B18" s="212" t="s">
        <v>430</v>
      </c>
      <c r="C18" s="212" t="s">
        <v>42</v>
      </c>
      <c r="D18" s="213" t="s">
        <v>38</v>
      </c>
      <c r="E18" s="214" t="s">
        <v>39</v>
      </c>
      <c r="F18" s="213" t="s">
        <v>41</v>
      </c>
      <c r="G18" s="215" t="s">
        <v>40</v>
      </c>
      <c r="H18" s="212" t="s">
        <v>28</v>
      </c>
      <c r="I18" s="212" t="s">
        <v>29</v>
      </c>
      <c r="J18" s="212" t="s">
        <v>652</v>
      </c>
    </row>
    <row r="19" spans="1:12" ht="12.75" customHeight="1">
      <c r="A19" s="228" t="s">
        <v>27</v>
      </c>
      <c r="B19" s="192"/>
      <c r="C19" s="192" t="s">
        <v>0</v>
      </c>
      <c r="D19" s="216" t="s">
        <v>1</v>
      </c>
      <c r="E19" s="217" t="s">
        <v>2</v>
      </c>
      <c r="F19" s="217" t="s">
        <v>3</v>
      </c>
      <c r="G19" s="217"/>
      <c r="H19" s="192" t="s">
        <v>30</v>
      </c>
      <c r="I19" s="218" t="s">
        <v>32</v>
      </c>
      <c r="J19" s="494">
        <f t="shared" ref="J19" si="0">J26-7</f>
        <v>43063</v>
      </c>
    </row>
    <row r="20" spans="1:12" ht="12.75" customHeight="1">
      <c r="A20" s="229" t="s">
        <v>27</v>
      </c>
      <c r="B20" s="23"/>
      <c r="C20" s="23" t="s">
        <v>0</v>
      </c>
      <c r="D20" s="24" t="s">
        <v>5</v>
      </c>
      <c r="E20" s="31" t="s">
        <v>6</v>
      </c>
      <c r="F20" s="31" t="s">
        <v>7</v>
      </c>
      <c r="G20" s="31"/>
      <c r="H20" s="104" t="s">
        <v>30</v>
      </c>
      <c r="I20" s="49" t="s">
        <v>32</v>
      </c>
      <c r="J20" s="495"/>
      <c r="K20" s="493"/>
      <c r="L20" s="493"/>
    </row>
    <row r="21" spans="1:12" ht="12.75" customHeight="1">
      <c r="A21" s="229" t="s">
        <v>27</v>
      </c>
      <c r="B21" s="23"/>
      <c r="C21" s="23" t="s">
        <v>0</v>
      </c>
      <c r="D21" s="24" t="s">
        <v>8</v>
      </c>
      <c r="E21" s="31" t="s">
        <v>9</v>
      </c>
      <c r="F21" s="31" t="s">
        <v>10</v>
      </c>
      <c r="G21" s="31"/>
      <c r="H21" s="104" t="s">
        <v>30</v>
      </c>
      <c r="I21" s="204" t="s">
        <v>32</v>
      </c>
      <c r="J21" s="495"/>
      <c r="K21" s="105"/>
    </row>
    <row r="22" spans="1:12" ht="12.75" customHeight="1">
      <c r="A22" s="229" t="s">
        <v>27</v>
      </c>
      <c r="B22" s="23"/>
      <c r="C22" s="23" t="s">
        <v>0</v>
      </c>
      <c r="D22" s="24" t="s">
        <v>18</v>
      </c>
      <c r="E22" s="31" t="s">
        <v>19</v>
      </c>
      <c r="F22" s="31" t="s">
        <v>20</v>
      </c>
      <c r="G22" s="33" t="s">
        <v>53</v>
      </c>
      <c r="H22" s="104" t="s">
        <v>30</v>
      </c>
      <c r="I22" s="204" t="s">
        <v>32</v>
      </c>
      <c r="J22" s="495"/>
      <c r="K22" s="105"/>
    </row>
    <row r="23" spans="1:12" ht="12.75">
      <c r="A23" s="229" t="s">
        <v>27</v>
      </c>
      <c r="B23" s="23"/>
      <c r="C23" s="23" t="s">
        <v>0</v>
      </c>
      <c r="D23" s="24" t="s">
        <v>14</v>
      </c>
      <c r="E23" s="69" t="s">
        <v>25</v>
      </c>
      <c r="F23" s="69" t="s">
        <v>16</v>
      </c>
      <c r="G23" s="70" t="s">
        <v>26</v>
      </c>
      <c r="H23" s="71" t="s">
        <v>31</v>
      </c>
      <c r="I23" s="204" t="s">
        <v>32</v>
      </c>
      <c r="J23" s="495"/>
      <c r="K23" s="105"/>
    </row>
    <row r="24" spans="1:12" ht="12.75" customHeight="1">
      <c r="A24" s="229" t="s">
        <v>27</v>
      </c>
      <c r="B24" s="23"/>
      <c r="C24" s="23" t="s">
        <v>0</v>
      </c>
      <c r="D24" s="24" t="s">
        <v>11</v>
      </c>
      <c r="E24" s="31" t="s">
        <v>12</v>
      </c>
      <c r="F24" s="31" t="s">
        <v>13</v>
      </c>
      <c r="G24" s="31"/>
      <c r="H24" s="104" t="s">
        <v>30</v>
      </c>
      <c r="I24" s="49" t="s">
        <v>32</v>
      </c>
      <c r="J24" s="495"/>
    </row>
    <row r="25" spans="1:12" ht="12.75" customHeight="1">
      <c r="A25" s="230" t="s">
        <v>27</v>
      </c>
      <c r="B25" s="191"/>
      <c r="C25" s="191" t="s">
        <v>0</v>
      </c>
      <c r="D25" s="191" t="s">
        <v>22</v>
      </c>
      <c r="E25" s="222" t="s">
        <v>23</v>
      </c>
      <c r="F25" s="222"/>
      <c r="G25" s="223" t="s">
        <v>35</v>
      </c>
      <c r="H25" s="165" t="s">
        <v>30</v>
      </c>
      <c r="I25" s="183" t="s">
        <v>32</v>
      </c>
      <c r="J25" s="496"/>
    </row>
    <row r="26" spans="1:12" ht="12.75">
      <c r="A26" s="231" t="s">
        <v>24</v>
      </c>
      <c r="B26" s="25"/>
      <c r="C26" s="25" t="s">
        <v>0</v>
      </c>
      <c r="D26" s="26" t="s">
        <v>1</v>
      </c>
      <c r="E26" s="32" t="s">
        <v>2</v>
      </c>
      <c r="F26" s="32" t="s">
        <v>3</v>
      </c>
      <c r="G26" s="32"/>
      <c r="H26" s="23" t="s">
        <v>30</v>
      </c>
      <c r="I26" s="204" t="s">
        <v>32</v>
      </c>
      <c r="J26" s="497">
        <f t="shared" ref="J26" si="1">J33-7</f>
        <v>43070</v>
      </c>
      <c r="K26" s="5"/>
      <c r="L26" s="5"/>
    </row>
    <row r="27" spans="1:12" ht="12.75">
      <c r="A27" s="231" t="s">
        <v>24</v>
      </c>
      <c r="B27" s="25"/>
      <c r="C27" s="25" t="s">
        <v>0</v>
      </c>
      <c r="D27" s="26" t="s">
        <v>5</v>
      </c>
      <c r="E27" s="32" t="s">
        <v>6</v>
      </c>
      <c r="F27" s="32" t="s">
        <v>7</v>
      </c>
      <c r="G27" s="32"/>
      <c r="H27" s="104" t="s">
        <v>30</v>
      </c>
      <c r="I27" s="49" t="s">
        <v>32</v>
      </c>
      <c r="J27" s="497"/>
      <c r="K27" s="493"/>
      <c r="L27" s="493"/>
    </row>
    <row r="28" spans="1:12" ht="12.75">
      <c r="A28" s="231" t="s">
        <v>24</v>
      </c>
      <c r="B28" s="25"/>
      <c r="C28" s="25" t="s">
        <v>0</v>
      </c>
      <c r="D28" s="26" t="s">
        <v>8</v>
      </c>
      <c r="E28" s="32" t="s">
        <v>9</v>
      </c>
      <c r="F28" s="32" t="s">
        <v>10</v>
      </c>
      <c r="G28" s="32"/>
      <c r="H28" s="104" t="s">
        <v>30</v>
      </c>
      <c r="I28" s="204" t="s">
        <v>32</v>
      </c>
      <c r="J28" s="497"/>
      <c r="K28" s="106"/>
    </row>
    <row r="29" spans="1:12" ht="12.75">
      <c r="A29" s="231" t="s">
        <v>24</v>
      </c>
      <c r="B29" s="25"/>
      <c r="C29" s="25" t="s">
        <v>0</v>
      </c>
      <c r="D29" s="26" t="s">
        <v>18</v>
      </c>
      <c r="E29" s="32" t="s">
        <v>19</v>
      </c>
      <c r="F29" s="32" t="s">
        <v>20</v>
      </c>
      <c r="G29" s="32" t="s">
        <v>21</v>
      </c>
      <c r="H29" s="104" t="s">
        <v>30</v>
      </c>
      <c r="I29" s="204" t="s">
        <v>32</v>
      </c>
      <c r="J29" s="497"/>
    </row>
    <row r="30" spans="1:12" ht="25.5">
      <c r="A30" s="231" t="s">
        <v>24</v>
      </c>
      <c r="B30" s="25"/>
      <c r="C30" s="25" t="s">
        <v>0</v>
      </c>
      <c r="D30" s="26" t="s">
        <v>14</v>
      </c>
      <c r="E30" s="32" t="s">
        <v>15</v>
      </c>
      <c r="F30" s="32" t="s">
        <v>16</v>
      </c>
      <c r="G30" s="32" t="s">
        <v>17</v>
      </c>
      <c r="H30" s="25" t="s">
        <v>30</v>
      </c>
      <c r="I30" s="204" t="s">
        <v>32</v>
      </c>
      <c r="J30" s="497"/>
    </row>
    <row r="31" spans="1:12" ht="12.75">
      <c r="A31" s="231" t="s">
        <v>24</v>
      </c>
      <c r="B31" s="25"/>
      <c r="C31" s="25" t="s">
        <v>0</v>
      </c>
      <c r="D31" s="26" t="s">
        <v>11</v>
      </c>
      <c r="E31" s="32" t="s">
        <v>12</v>
      </c>
      <c r="F31" s="32" t="s">
        <v>13</v>
      </c>
      <c r="G31" s="32"/>
      <c r="H31" s="104" t="s">
        <v>30</v>
      </c>
      <c r="I31" s="49" t="s">
        <v>32</v>
      </c>
      <c r="J31" s="497"/>
      <c r="K31" s="106"/>
    </row>
    <row r="32" spans="1:12" ht="12.75">
      <c r="A32" s="231" t="s">
        <v>24</v>
      </c>
      <c r="B32" s="25"/>
      <c r="C32" s="25" t="s">
        <v>0</v>
      </c>
      <c r="D32" s="25" t="s">
        <v>22</v>
      </c>
      <c r="E32" s="32" t="s">
        <v>23</v>
      </c>
      <c r="F32" s="32"/>
      <c r="G32" s="32" t="s">
        <v>21</v>
      </c>
      <c r="H32" s="104" t="s">
        <v>30</v>
      </c>
      <c r="I32" s="49" t="s">
        <v>32</v>
      </c>
      <c r="J32" s="497"/>
    </row>
    <row r="33" spans="1:12" ht="12.75">
      <c r="A33" s="232" t="s">
        <v>36</v>
      </c>
      <c r="B33" s="168"/>
      <c r="C33" s="168" t="s">
        <v>0</v>
      </c>
      <c r="D33" s="168" t="s">
        <v>1</v>
      </c>
      <c r="E33" s="169" t="s">
        <v>2</v>
      </c>
      <c r="F33" s="169" t="s">
        <v>3</v>
      </c>
      <c r="G33" s="169"/>
      <c r="H33" s="192" t="s">
        <v>30</v>
      </c>
      <c r="I33" s="218" t="s">
        <v>32</v>
      </c>
      <c r="J33" s="494">
        <f>J40-7</f>
        <v>43077</v>
      </c>
      <c r="K33" s="106"/>
    </row>
    <row r="34" spans="1:12" ht="12.75">
      <c r="A34" s="73" t="s">
        <v>36</v>
      </c>
      <c r="B34" s="104"/>
      <c r="C34" s="104" t="s">
        <v>0</v>
      </c>
      <c r="D34" s="104" t="s">
        <v>5</v>
      </c>
      <c r="E34" s="29" t="s">
        <v>6</v>
      </c>
      <c r="F34" s="29" t="s">
        <v>7</v>
      </c>
      <c r="G34" s="29"/>
      <c r="H34" s="104" t="s">
        <v>30</v>
      </c>
      <c r="I34" s="49" t="s">
        <v>32</v>
      </c>
      <c r="J34" s="495"/>
    </row>
    <row r="35" spans="1:12" ht="12.75">
      <c r="A35" s="73" t="s">
        <v>36</v>
      </c>
      <c r="B35" s="104"/>
      <c r="C35" s="104" t="s">
        <v>0</v>
      </c>
      <c r="D35" s="104" t="s">
        <v>8</v>
      </c>
      <c r="E35" s="29" t="s">
        <v>9</v>
      </c>
      <c r="F35" s="29" t="s">
        <v>10</v>
      </c>
      <c r="G35" s="29"/>
      <c r="H35" s="104" t="s">
        <v>30</v>
      </c>
      <c r="I35" s="204" t="s">
        <v>32</v>
      </c>
      <c r="J35" s="495"/>
    </row>
    <row r="36" spans="1:12" ht="12.75">
      <c r="A36" s="73" t="s">
        <v>36</v>
      </c>
      <c r="B36" s="104"/>
      <c r="C36" s="104" t="s">
        <v>0</v>
      </c>
      <c r="D36" s="104" t="s">
        <v>18</v>
      </c>
      <c r="E36" s="29" t="s">
        <v>19</v>
      </c>
      <c r="F36" s="29" t="s">
        <v>20</v>
      </c>
      <c r="G36" s="29" t="s">
        <v>34</v>
      </c>
      <c r="H36" s="104" t="s">
        <v>30</v>
      </c>
      <c r="I36" s="204" t="s">
        <v>32</v>
      </c>
      <c r="J36" s="495"/>
    </row>
    <row r="37" spans="1:12" ht="12.75">
      <c r="A37" s="73" t="s">
        <v>36</v>
      </c>
      <c r="B37" s="104"/>
      <c r="C37" s="104" t="s">
        <v>0</v>
      </c>
      <c r="D37" s="104" t="s">
        <v>14</v>
      </c>
      <c r="E37" s="29" t="s">
        <v>15</v>
      </c>
      <c r="F37" s="29" t="s">
        <v>16</v>
      </c>
      <c r="G37" s="29" t="s">
        <v>33</v>
      </c>
      <c r="H37" s="23" t="s">
        <v>30</v>
      </c>
      <c r="I37" s="204" t="s">
        <v>32</v>
      </c>
      <c r="J37" s="495"/>
    </row>
    <row r="38" spans="1:12" ht="12.75">
      <c r="A38" s="73" t="s">
        <v>36</v>
      </c>
      <c r="B38" s="104"/>
      <c r="C38" s="104" t="s">
        <v>0</v>
      </c>
      <c r="D38" s="104" t="s">
        <v>11</v>
      </c>
      <c r="E38" s="29" t="s">
        <v>12</v>
      </c>
      <c r="F38" s="29" t="s">
        <v>13</v>
      </c>
      <c r="G38" s="29"/>
      <c r="H38" s="104" t="s">
        <v>30</v>
      </c>
      <c r="I38" s="49" t="s">
        <v>32</v>
      </c>
      <c r="J38" s="495"/>
      <c r="K38" s="493"/>
      <c r="L38" s="493"/>
    </row>
    <row r="39" spans="1:12" ht="12.75">
      <c r="A39" s="233" t="s">
        <v>36</v>
      </c>
      <c r="B39" s="165"/>
      <c r="C39" s="165" t="s">
        <v>0</v>
      </c>
      <c r="D39" s="165" t="s">
        <v>22</v>
      </c>
      <c r="E39" s="167" t="s">
        <v>23</v>
      </c>
      <c r="F39" s="167"/>
      <c r="G39" s="167" t="s">
        <v>35</v>
      </c>
      <c r="H39" s="165" t="s">
        <v>30</v>
      </c>
      <c r="I39" s="183" t="s">
        <v>32</v>
      </c>
      <c r="J39" s="496"/>
    </row>
    <row r="40" spans="1:12" ht="12.75">
      <c r="A40" s="73" t="s">
        <v>48</v>
      </c>
      <c r="B40" s="104"/>
      <c r="C40" s="104" t="s">
        <v>0</v>
      </c>
      <c r="D40" s="104" t="s">
        <v>1</v>
      </c>
      <c r="E40" s="29" t="s">
        <v>2</v>
      </c>
      <c r="F40" s="104" t="s">
        <v>3</v>
      </c>
      <c r="G40" s="29" t="s">
        <v>50</v>
      </c>
      <c r="H40" s="23" t="s">
        <v>30</v>
      </c>
      <c r="I40" s="204" t="s">
        <v>32</v>
      </c>
      <c r="J40" s="497">
        <f>J47-7</f>
        <v>43084</v>
      </c>
    </row>
    <row r="41" spans="1:12" ht="12.75">
      <c r="A41" s="73" t="s">
        <v>48</v>
      </c>
      <c r="B41" s="104"/>
      <c r="C41" s="104" t="s">
        <v>0</v>
      </c>
      <c r="D41" s="104" t="s">
        <v>5</v>
      </c>
      <c r="E41" s="29" t="s">
        <v>6</v>
      </c>
      <c r="F41" s="104" t="s">
        <v>7</v>
      </c>
      <c r="G41" s="29"/>
      <c r="H41" s="104" t="s">
        <v>30</v>
      </c>
      <c r="I41" s="49" t="s">
        <v>32</v>
      </c>
      <c r="J41" s="497"/>
      <c r="K41" s="105"/>
    </row>
    <row r="42" spans="1:12" ht="12.75">
      <c r="A42" s="73" t="s">
        <v>48</v>
      </c>
      <c r="B42" s="104"/>
      <c r="C42" s="104" t="s">
        <v>0</v>
      </c>
      <c r="D42" s="104" t="s">
        <v>8</v>
      </c>
      <c r="E42" s="29" t="s">
        <v>9</v>
      </c>
      <c r="F42" s="104" t="s">
        <v>10</v>
      </c>
      <c r="G42" s="29"/>
      <c r="H42" s="104" t="s">
        <v>30</v>
      </c>
      <c r="I42" s="204" t="s">
        <v>32</v>
      </c>
      <c r="J42" s="497"/>
      <c r="K42" s="105"/>
    </row>
    <row r="43" spans="1:12" ht="12.75">
      <c r="A43" s="73" t="s">
        <v>48</v>
      </c>
      <c r="B43" s="104"/>
      <c r="C43" s="104" t="s">
        <v>0</v>
      </c>
      <c r="D43" s="104" t="s">
        <v>18</v>
      </c>
      <c r="E43" s="29" t="s">
        <v>19</v>
      </c>
      <c r="F43" s="104" t="s">
        <v>20</v>
      </c>
      <c r="G43" s="29" t="s">
        <v>52</v>
      </c>
      <c r="H43" s="104" t="s">
        <v>30</v>
      </c>
      <c r="I43" s="204" t="s">
        <v>32</v>
      </c>
      <c r="J43" s="497"/>
    </row>
    <row r="44" spans="1:12" ht="12.75">
      <c r="A44" s="73" t="s">
        <v>48</v>
      </c>
      <c r="B44" s="104"/>
      <c r="C44" s="104" t="s">
        <v>0</v>
      </c>
      <c r="D44" s="104" t="s">
        <v>14</v>
      </c>
      <c r="E44" s="29" t="s">
        <v>15</v>
      </c>
      <c r="F44" s="104" t="s">
        <v>16</v>
      </c>
      <c r="G44" s="29" t="s">
        <v>51</v>
      </c>
      <c r="H44" s="23" t="s">
        <v>30</v>
      </c>
      <c r="I44" s="204" t="s">
        <v>32</v>
      </c>
      <c r="J44" s="497"/>
    </row>
    <row r="45" spans="1:12" ht="12.75">
      <c r="A45" s="73" t="s">
        <v>48</v>
      </c>
      <c r="B45" s="104"/>
      <c r="C45" s="104" t="s">
        <v>0</v>
      </c>
      <c r="D45" s="104" t="s">
        <v>11</v>
      </c>
      <c r="E45" s="29" t="s">
        <v>12</v>
      </c>
      <c r="F45" s="104" t="s">
        <v>13</v>
      </c>
      <c r="G45" s="29"/>
      <c r="H45" s="104" t="s">
        <v>30</v>
      </c>
      <c r="I45" s="49" t="s">
        <v>32</v>
      </c>
      <c r="J45" s="497"/>
    </row>
    <row r="46" spans="1:12" ht="12.75">
      <c r="A46" s="73" t="s">
        <v>48</v>
      </c>
      <c r="B46" s="104"/>
      <c r="C46" s="104" t="s">
        <v>0</v>
      </c>
      <c r="D46" s="104" t="s">
        <v>22</v>
      </c>
      <c r="E46" s="29" t="s">
        <v>23</v>
      </c>
      <c r="F46" s="104"/>
      <c r="G46" s="29"/>
      <c r="H46" s="104" t="s">
        <v>30</v>
      </c>
      <c r="I46" s="49" t="s">
        <v>32</v>
      </c>
      <c r="J46" s="497"/>
    </row>
    <row r="47" spans="1:12" ht="12.75">
      <c r="A47" s="232" t="s">
        <v>54</v>
      </c>
      <c r="B47" s="168"/>
      <c r="C47" s="168" t="s">
        <v>0</v>
      </c>
      <c r="D47" s="168" t="s">
        <v>1</v>
      </c>
      <c r="E47" s="169" t="s">
        <v>2</v>
      </c>
      <c r="F47" s="168" t="s">
        <v>3</v>
      </c>
      <c r="G47" s="169" t="s">
        <v>50</v>
      </c>
      <c r="H47" s="192" t="s">
        <v>30</v>
      </c>
      <c r="I47" s="218" t="s">
        <v>32</v>
      </c>
      <c r="J47" s="480">
        <f>J54-7</f>
        <v>43091</v>
      </c>
      <c r="K47" s="105"/>
    </row>
    <row r="48" spans="1:12" ht="12.75">
      <c r="A48" s="73" t="s">
        <v>54</v>
      </c>
      <c r="B48" s="104"/>
      <c r="C48" s="104" t="s">
        <v>0</v>
      </c>
      <c r="D48" s="104" t="s">
        <v>5</v>
      </c>
      <c r="E48" s="29" t="s">
        <v>6</v>
      </c>
      <c r="F48" s="104" t="s">
        <v>7</v>
      </c>
      <c r="G48" s="29"/>
      <c r="H48" s="104" t="s">
        <v>30</v>
      </c>
      <c r="I48" s="49" t="s">
        <v>32</v>
      </c>
      <c r="J48" s="481"/>
    </row>
    <row r="49" spans="1:10" ht="12.75">
      <c r="A49" s="73" t="s">
        <v>54</v>
      </c>
      <c r="B49" s="104"/>
      <c r="C49" s="104" t="s">
        <v>0</v>
      </c>
      <c r="D49" s="104" t="s">
        <v>8</v>
      </c>
      <c r="E49" s="29" t="s">
        <v>9</v>
      </c>
      <c r="F49" s="104" t="s">
        <v>10</v>
      </c>
      <c r="G49" s="29"/>
      <c r="H49" s="104" t="s">
        <v>30</v>
      </c>
      <c r="I49" s="204" t="s">
        <v>32</v>
      </c>
      <c r="J49" s="481"/>
    </row>
    <row r="50" spans="1:10" ht="12.75">
      <c r="A50" s="73" t="s">
        <v>54</v>
      </c>
      <c r="B50" s="104"/>
      <c r="C50" s="104" t="s">
        <v>0</v>
      </c>
      <c r="D50" s="104" t="s">
        <v>18</v>
      </c>
      <c r="E50" s="29" t="s">
        <v>19</v>
      </c>
      <c r="F50" s="104" t="s">
        <v>20</v>
      </c>
      <c r="G50" s="29" t="s">
        <v>57</v>
      </c>
      <c r="H50" s="104" t="s">
        <v>30</v>
      </c>
      <c r="I50" s="204" t="s">
        <v>32</v>
      </c>
      <c r="J50" s="481"/>
    </row>
    <row r="51" spans="1:10" ht="12" customHeight="1">
      <c r="A51" s="73" t="s">
        <v>54</v>
      </c>
      <c r="B51" s="104"/>
      <c r="C51" s="104" t="s">
        <v>0</v>
      </c>
      <c r="D51" s="104" t="s">
        <v>14</v>
      </c>
      <c r="E51" s="29" t="s">
        <v>15</v>
      </c>
      <c r="F51" s="104" t="s">
        <v>16</v>
      </c>
      <c r="G51" s="29" t="s">
        <v>56</v>
      </c>
      <c r="H51" s="23" t="s">
        <v>30</v>
      </c>
      <c r="I51" s="204" t="s">
        <v>32</v>
      </c>
      <c r="J51" s="481"/>
    </row>
    <row r="52" spans="1:10" ht="37.5" customHeight="1">
      <c r="A52" s="73" t="s">
        <v>54</v>
      </c>
      <c r="B52" s="104"/>
      <c r="C52" s="104" t="s">
        <v>0</v>
      </c>
      <c r="D52" s="104" t="s">
        <v>11</v>
      </c>
      <c r="E52" s="29" t="s">
        <v>12</v>
      </c>
      <c r="F52" s="104" t="s">
        <v>13</v>
      </c>
      <c r="G52" s="29"/>
      <c r="H52" s="104" t="s">
        <v>30</v>
      </c>
      <c r="I52" s="49" t="s">
        <v>32</v>
      </c>
      <c r="J52" s="481"/>
    </row>
    <row r="53" spans="1:10" ht="12" customHeight="1">
      <c r="A53" s="233" t="s">
        <v>54</v>
      </c>
      <c r="B53" s="165"/>
      <c r="C53" s="165" t="s">
        <v>0</v>
      </c>
      <c r="D53" s="165" t="s">
        <v>22</v>
      </c>
      <c r="E53" s="167" t="s">
        <v>23</v>
      </c>
      <c r="F53" s="165"/>
      <c r="G53" s="167"/>
      <c r="H53" s="165" t="s">
        <v>30</v>
      </c>
      <c r="I53" s="183" t="s">
        <v>32</v>
      </c>
      <c r="J53" s="482"/>
    </row>
    <row r="54" spans="1:10" ht="12" customHeight="1">
      <c r="A54" s="234" t="s">
        <v>60</v>
      </c>
      <c r="B54" s="28"/>
      <c r="C54" s="104" t="s">
        <v>0</v>
      </c>
      <c r="D54" s="104" t="s">
        <v>1</v>
      </c>
      <c r="E54" s="29" t="s">
        <v>2</v>
      </c>
      <c r="F54" s="29" t="s">
        <v>3</v>
      </c>
      <c r="G54" s="29"/>
      <c r="H54" s="104" t="s">
        <v>30</v>
      </c>
      <c r="I54" s="49" t="s">
        <v>32</v>
      </c>
      <c r="J54" s="490">
        <v>43098</v>
      </c>
    </row>
    <row r="55" spans="1:10" ht="12" customHeight="1">
      <c r="A55" s="234" t="s">
        <v>60</v>
      </c>
      <c r="B55" s="28"/>
      <c r="C55" s="104" t="s">
        <v>0</v>
      </c>
      <c r="D55" s="104" t="s">
        <v>5</v>
      </c>
      <c r="E55" s="29" t="s">
        <v>6</v>
      </c>
      <c r="F55" s="29" t="s">
        <v>7</v>
      </c>
      <c r="G55" s="29"/>
      <c r="H55" s="104" t="s">
        <v>30</v>
      </c>
      <c r="I55" s="49" t="s">
        <v>32</v>
      </c>
      <c r="J55" s="490"/>
    </row>
    <row r="56" spans="1:10" ht="12" customHeight="1">
      <c r="A56" s="234" t="s">
        <v>60</v>
      </c>
      <c r="B56" s="28"/>
      <c r="C56" s="104" t="s">
        <v>0</v>
      </c>
      <c r="D56" s="104" t="s">
        <v>8</v>
      </c>
      <c r="E56" s="29" t="s">
        <v>9</v>
      </c>
      <c r="F56" s="29" t="s">
        <v>10</v>
      </c>
      <c r="G56" s="29"/>
      <c r="H56" s="104" t="s">
        <v>30</v>
      </c>
      <c r="I56" s="49" t="s">
        <v>32</v>
      </c>
      <c r="J56" s="490"/>
    </row>
    <row r="57" spans="1:10" ht="12" customHeight="1">
      <c r="A57" s="234" t="s">
        <v>60</v>
      </c>
      <c r="B57" s="28"/>
      <c r="C57" s="104" t="s">
        <v>0</v>
      </c>
      <c r="D57" s="104" t="s">
        <v>18</v>
      </c>
      <c r="E57" s="29" t="s">
        <v>19</v>
      </c>
      <c r="F57" s="29" t="s">
        <v>20</v>
      </c>
      <c r="G57" s="29" t="s">
        <v>57</v>
      </c>
      <c r="H57" s="104" t="s">
        <v>30</v>
      </c>
      <c r="I57" s="49" t="s">
        <v>32</v>
      </c>
      <c r="J57" s="490"/>
    </row>
    <row r="58" spans="1:10" ht="12" customHeight="1">
      <c r="A58" s="234" t="s">
        <v>60</v>
      </c>
      <c r="B58" s="28"/>
      <c r="C58" s="104" t="s">
        <v>0</v>
      </c>
      <c r="D58" s="104" t="s">
        <v>14</v>
      </c>
      <c r="E58" s="29" t="s">
        <v>15</v>
      </c>
      <c r="F58" s="29" t="s">
        <v>16</v>
      </c>
      <c r="G58" s="29" t="s">
        <v>33</v>
      </c>
      <c r="H58" s="104" t="s">
        <v>30</v>
      </c>
      <c r="I58" s="49" t="s">
        <v>32</v>
      </c>
      <c r="J58" s="490"/>
    </row>
    <row r="59" spans="1:10" ht="12" customHeight="1">
      <c r="A59" s="234" t="s">
        <v>60</v>
      </c>
      <c r="B59" s="28"/>
      <c r="C59" s="104" t="s">
        <v>0</v>
      </c>
      <c r="D59" s="104" t="s">
        <v>11</v>
      </c>
      <c r="E59" s="29" t="s">
        <v>12</v>
      </c>
      <c r="F59" s="29" t="s">
        <v>13</v>
      </c>
      <c r="G59" s="29"/>
      <c r="H59" s="104" t="s">
        <v>30</v>
      </c>
      <c r="I59" s="49" t="s">
        <v>32</v>
      </c>
      <c r="J59" s="490"/>
    </row>
    <row r="60" spans="1:10" ht="12" customHeight="1">
      <c r="A60" s="234" t="s">
        <v>60</v>
      </c>
      <c r="B60" s="28"/>
      <c r="C60" s="104" t="s">
        <v>0</v>
      </c>
      <c r="D60" s="104" t="s">
        <v>22</v>
      </c>
      <c r="E60" s="29" t="s">
        <v>23</v>
      </c>
      <c r="F60" s="29"/>
      <c r="G60" s="29"/>
      <c r="H60" s="104" t="s">
        <v>30</v>
      </c>
      <c r="I60" s="49" t="s">
        <v>32</v>
      </c>
      <c r="J60" s="490"/>
    </row>
    <row r="61" spans="1:10" ht="12" customHeight="1">
      <c r="A61" s="232" t="s">
        <v>58</v>
      </c>
      <c r="B61" s="168"/>
      <c r="C61" s="168" t="s">
        <v>63</v>
      </c>
      <c r="D61" s="168" t="s">
        <v>1</v>
      </c>
      <c r="E61" s="169" t="s">
        <v>2</v>
      </c>
      <c r="F61" s="168" t="s">
        <v>3</v>
      </c>
      <c r="G61" s="169"/>
      <c r="H61" s="168" t="s">
        <v>30</v>
      </c>
      <c r="I61" s="182" t="s">
        <v>32</v>
      </c>
      <c r="J61" s="480">
        <f>J68-7</f>
        <v>43168</v>
      </c>
    </row>
    <row r="62" spans="1:10" ht="12" customHeight="1">
      <c r="A62" s="73" t="s">
        <v>58</v>
      </c>
      <c r="B62" s="104"/>
      <c r="C62" s="104" t="s">
        <v>63</v>
      </c>
      <c r="D62" s="104" t="s">
        <v>5</v>
      </c>
      <c r="E62" s="29" t="s">
        <v>6</v>
      </c>
      <c r="F62" s="104" t="s">
        <v>7</v>
      </c>
      <c r="G62" s="29"/>
      <c r="H62" s="104" t="s">
        <v>30</v>
      </c>
      <c r="I62" s="49" t="s">
        <v>32</v>
      </c>
      <c r="J62" s="481"/>
    </row>
    <row r="63" spans="1:10" ht="12" customHeight="1">
      <c r="A63" s="73" t="s">
        <v>58</v>
      </c>
      <c r="B63" s="104"/>
      <c r="C63" s="104" t="s">
        <v>63</v>
      </c>
      <c r="D63" s="104" t="s">
        <v>8</v>
      </c>
      <c r="E63" s="29" t="s">
        <v>9</v>
      </c>
      <c r="F63" s="104" t="s">
        <v>10</v>
      </c>
      <c r="G63" s="29"/>
      <c r="H63" s="104" t="s">
        <v>30</v>
      </c>
      <c r="I63" s="49" t="s">
        <v>32</v>
      </c>
      <c r="J63" s="481"/>
    </row>
    <row r="64" spans="1:10" ht="12" customHeight="1">
      <c r="A64" s="73" t="s">
        <v>58</v>
      </c>
      <c r="B64" s="104"/>
      <c r="C64" s="104" t="s">
        <v>63</v>
      </c>
      <c r="D64" s="104" t="s">
        <v>18</v>
      </c>
      <c r="E64" s="29" t="s">
        <v>19</v>
      </c>
      <c r="F64" s="104" t="s">
        <v>20</v>
      </c>
      <c r="G64" s="29"/>
      <c r="H64" s="104" t="s">
        <v>30</v>
      </c>
      <c r="I64" s="204" t="s">
        <v>32</v>
      </c>
      <c r="J64" s="481"/>
    </row>
    <row r="65" spans="1:10" ht="12" customHeight="1">
      <c r="A65" s="73" t="s">
        <v>58</v>
      </c>
      <c r="B65" s="104"/>
      <c r="C65" s="104" t="s">
        <v>63</v>
      </c>
      <c r="D65" s="104" t="s">
        <v>14</v>
      </c>
      <c r="E65" s="29" t="s">
        <v>15</v>
      </c>
      <c r="F65" s="104" t="s">
        <v>16</v>
      </c>
      <c r="G65" s="29" t="s">
        <v>64</v>
      </c>
      <c r="H65" s="104" t="s">
        <v>30</v>
      </c>
      <c r="I65" s="49" t="s">
        <v>32</v>
      </c>
      <c r="J65" s="481"/>
    </row>
    <row r="66" spans="1:10" ht="12" customHeight="1">
      <c r="A66" s="73" t="s">
        <v>58</v>
      </c>
      <c r="B66" s="104"/>
      <c r="C66" s="104" t="s">
        <v>63</v>
      </c>
      <c r="D66" s="104" t="s">
        <v>11</v>
      </c>
      <c r="E66" s="29" t="s">
        <v>12</v>
      </c>
      <c r="F66" s="104" t="s">
        <v>13</v>
      </c>
      <c r="G66" s="29"/>
      <c r="H66" s="104" t="s">
        <v>30</v>
      </c>
      <c r="I66" s="49" t="s">
        <v>32</v>
      </c>
      <c r="J66" s="481"/>
    </row>
    <row r="67" spans="1:10" ht="12" customHeight="1">
      <c r="A67" s="233" t="s">
        <v>58</v>
      </c>
      <c r="B67" s="165"/>
      <c r="C67" s="165" t="s">
        <v>63</v>
      </c>
      <c r="D67" s="165" t="s">
        <v>22</v>
      </c>
      <c r="E67" s="167" t="s">
        <v>23</v>
      </c>
      <c r="F67" s="165"/>
      <c r="G67" s="167"/>
      <c r="H67" s="165" t="s">
        <v>30</v>
      </c>
      <c r="I67" s="183" t="s">
        <v>32</v>
      </c>
      <c r="J67" s="482"/>
    </row>
    <row r="68" spans="1:10" ht="12" customHeight="1">
      <c r="A68" s="73" t="s">
        <v>61</v>
      </c>
      <c r="B68" s="104"/>
      <c r="C68" s="104" t="s">
        <v>0</v>
      </c>
      <c r="D68" s="104" t="s">
        <v>1</v>
      </c>
      <c r="E68" s="29" t="s">
        <v>2</v>
      </c>
      <c r="F68" s="104" t="s">
        <v>3</v>
      </c>
      <c r="G68" s="30" t="s">
        <v>50</v>
      </c>
      <c r="H68" s="104" t="s">
        <v>30</v>
      </c>
      <c r="I68" s="49" t="s">
        <v>32</v>
      </c>
      <c r="J68" s="490">
        <f t="shared" ref="J68" si="2">J75-7</f>
        <v>43175</v>
      </c>
    </row>
    <row r="69" spans="1:10" ht="12" customHeight="1">
      <c r="A69" s="73" t="s">
        <v>61</v>
      </c>
      <c r="B69" s="104"/>
      <c r="C69" s="104" t="s">
        <v>0</v>
      </c>
      <c r="D69" s="104" t="s">
        <v>5</v>
      </c>
      <c r="E69" s="72" t="s">
        <v>6</v>
      </c>
      <c r="F69" s="104" t="s">
        <v>7</v>
      </c>
      <c r="G69" s="29"/>
      <c r="H69" s="104" t="s">
        <v>30</v>
      </c>
      <c r="I69" s="49" t="s">
        <v>32</v>
      </c>
      <c r="J69" s="490"/>
    </row>
    <row r="70" spans="1:10" ht="12" customHeight="1">
      <c r="A70" s="73" t="s">
        <v>61</v>
      </c>
      <c r="B70" s="104"/>
      <c r="C70" s="104" t="s">
        <v>0</v>
      </c>
      <c r="D70" s="104" t="s">
        <v>8</v>
      </c>
      <c r="E70" s="29" t="s">
        <v>9</v>
      </c>
      <c r="F70" s="104" t="s">
        <v>10</v>
      </c>
      <c r="G70" s="30"/>
      <c r="H70" s="104" t="s">
        <v>30</v>
      </c>
      <c r="I70" s="49" t="s">
        <v>32</v>
      </c>
      <c r="J70" s="490"/>
    </row>
    <row r="71" spans="1:10" ht="12" customHeight="1">
      <c r="A71" s="73" t="s">
        <v>61</v>
      </c>
      <c r="B71" s="104"/>
      <c r="C71" s="104" t="s">
        <v>0</v>
      </c>
      <c r="D71" s="104" t="s">
        <v>18</v>
      </c>
      <c r="E71" s="29" t="s">
        <v>19</v>
      </c>
      <c r="F71" s="104" t="s">
        <v>20</v>
      </c>
      <c r="G71" s="30" t="s">
        <v>66</v>
      </c>
      <c r="H71" s="104" t="s">
        <v>30</v>
      </c>
      <c r="I71" s="204" t="s">
        <v>32</v>
      </c>
      <c r="J71" s="490"/>
    </row>
    <row r="72" spans="1:10" ht="12" customHeight="1">
      <c r="A72" s="73" t="s">
        <v>61</v>
      </c>
      <c r="B72" s="104"/>
      <c r="C72" s="104" t="s">
        <v>0</v>
      </c>
      <c r="D72" s="104" t="s">
        <v>14</v>
      </c>
      <c r="E72" s="29" t="s">
        <v>15</v>
      </c>
      <c r="F72" s="104" t="s">
        <v>16</v>
      </c>
      <c r="G72" s="30" t="s">
        <v>65</v>
      </c>
      <c r="H72" s="104" t="s">
        <v>30</v>
      </c>
      <c r="I72" s="49" t="s">
        <v>32</v>
      </c>
      <c r="J72" s="490"/>
    </row>
    <row r="73" spans="1:10" ht="12" customHeight="1">
      <c r="A73" s="73" t="s">
        <v>61</v>
      </c>
      <c r="B73" s="104"/>
      <c r="C73" s="104" t="s">
        <v>0</v>
      </c>
      <c r="D73" s="104" t="s">
        <v>11</v>
      </c>
      <c r="E73" s="29" t="s">
        <v>12</v>
      </c>
      <c r="F73" s="104" t="s">
        <v>13</v>
      </c>
      <c r="G73" s="30"/>
      <c r="H73" s="104" t="s">
        <v>30</v>
      </c>
      <c r="I73" s="49" t="s">
        <v>32</v>
      </c>
      <c r="J73" s="490"/>
    </row>
    <row r="74" spans="1:10" ht="12" customHeight="1">
      <c r="A74" s="73" t="s">
        <v>61</v>
      </c>
      <c r="B74" s="104"/>
      <c r="C74" s="104" t="s">
        <v>0</v>
      </c>
      <c r="D74" s="104" t="s">
        <v>22</v>
      </c>
      <c r="E74" s="29" t="s">
        <v>23</v>
      </c>
      <c r="F74" s="73"/>
      <c r="G74" s="30"/>
      <c r="H74" s="104" t="s">
        <v>30</v>
      </c>
      <c r="I74" s="49" t="s">
        <v>32</v>
      </c>
      <c r="J74" s="490"/>
    </row>
    <row r="75" spans="1:10" ht="12" customHeight="1">
      <c r="A75" s="232" t="s">
        <v>62</v>
      </c>
      <c r="B75" s="168"/>
      <c r="C75" s="168" t="s">
        <v>0</v>
      </c>
      <c r="D75" s="168" t="s">
        <v>1</v>
      </c>
      <c r="E75" s="169" t="s">
        <v>2</v>
      </c>
      <c r="F75" s="168" t="s">
        <v>3</v>
      </c>
      <c r="G75" s="169"/>
      <c r="H75" s="168" t="s">
        <v>30</v>
      </c>
      <c r="I75" s="182" t="s">
        <v>32</v>
      </c>
      <c r="J75" s="480">
        <f t="shared" ref="J75" si="3">J82-7</f>
        <v>43182</v>
      </c>
    </row>
    <row r="76" spans="1:10" ht="12" customHeight="1">
      <c r="A76" s="73" t="s">
        <v>62</v>
      </c>
      <c r="B76" s="104"/>
      <c r="C76" s="104" t="s">
        <v>0</v>
      </c>
      <c r="D76" s="104" t="s">
        <v>5</v>
      </c>
      <c r="E76" s="29" t="s">
        <v>6</v>
      </c>
      <c r="F76" s="104" t="s">
        <v>7</v>
      </c>
      <c r="G76" s="29"/>
      <c r="H76" s="104" t="s">
        <v>30</v>
      </c>
      <c r="I76" s="49" t="s">
        <v>32</v>
      </c>
      <c r="J76" s="481"/>
    </row>
    <row r="77" spans="1:10" ht="12" customHeight="1">
      <c r="A77" s="73" t="s">
        <v>62</v>
      </c>
      <c r="B77" s="104"/>
      <c r="C77" s="104" t="s">
        <v>0</v>
      </c>
      <c r="D77" s="104" t="s">
        <v>8</v>
      </c>
      <c r="E77" s="29" t="s">
        <v>9</v>
      </c>
      <c r="F77" s="104" t="s">
        <v>10</v>
      </c>
      <c r="G77" s="29"/>
      <c r="H77" s="104" t="s">
        <v>30</v>
      </c>
      <c r="I77" s="49" t="s">
        <v>32</v>
      </c>
      <c r="J77" s="481"/>
    </row>
    <row r="78" spans="1:10" ht="12" customHeight="1">
      <c r="A78" s="73" t="s">
        <v>62</v>
      </c>
      <c r="B78" s="104"/>
      <c r="C78" s="104" t="s">
        <v>0</v>
      </c>
      <c r="D78" s="104" t="s">
        <v>18</v>
      </c>
      <c r="E78" s="29" t="s">
        <v>19</v>
      </c>
      <c r="F78" s="104" t="s">
        <v>20</v>
      </c>
      <c r="G78" s="29" t="s">
        <v>68</v>
      </c>
      <c r="H78" s="104" t="s">
        <v>30</v>
      </c>
      <c r="I78" s="204" t="s">
        <v>32</v>
      </c>
      <c r="J78" s="481"/>
    </row>
    <row r="79" spans="1:10" ht="12" customHeight="1">
      <c r="A79" s="73" t="s">
        <v>62</v>
      </c>
      <c r="B79" s="104"/>
      <c r="C79" s="104" t="s">
        <v>0</v>
      </c>
      <c r="D79" s="104" t="s">
        <v>14</v>
      </c>
      <c r="E79" s="29" t="s">
        <v>15</v>
      </c>
      <c r="F79" s="104" t="s">
        <v>16</v>
      </c>
      <c r="G79" s="29" t="s">
        <v>67</v>
      </c>
      <c r="H79" s="104" t="s">
        <v>30</v>
      </c>
      <c r="I79" s="49" t="s">
        <v>32</v>
      </c>
      <c r="J79" s="481"/>
    </row>
    <row r="80" spans="1:10" ht="12" customHeight="1">
      <c r="A80" s="73" t="s">
        <v>62</v>
      </c>
      <c r="B80" s="104"/>
      <c r="C80" s="104" t="s">
        <v>0</v>
      </c>
      <c r="D80" s="104" t="s">
        <v>11</v>
      </c>
      <c r="E80" s="29" t="s">
        <v>12</v>
      </c>
      <c r="F80" s="104" t="s">
        <v>13</v>
      </c>
      <c r="G80" s="29"/>
      <c r="H80" s="104" t="s">
        <v>30</v>
      </c>
      <c r="I80" s="49" t="s">
        <v>32</v>
      </c>
      <c r="J80" s="481"/>
    </row>
    <row r="81" spans="1:12" ht="12" customHeight="1">
      <c r="A81" s="233" t="s">
        <v>62</v>
      </c>
      <c r="B81" s="165"/>
      <c r="C81" s="165" t="s">
        <v>0</v>
      </c>
      <c r="D81" s="165" t="s">
        <v>22</v>
      </c>
      <c r="E81" s="167" t="s">
        <v>23</v>
      </c>
      <c r="F81" s="165"/>
      <c r="G81" s="224"/>
      <c r="H81" s="165" t="s">
        <v>30</v>
      </c>
      <c r="I81" s="183" t="s">
        <v>32</v>
      </c>
      <c r="J81" s="482"/>
    </row>
    <row r="82" spans="1:12" ht="12" customHeight="1">
      <c r="A82" s="73" t="s">
        <v>72</v>
      </c>
      <c r="B82" s="104"/>
      <c r="C82" s="104" t="s">
        <v>0</v>
      </c>
      <c r="D82" s="104" t="s">
        <v>1</v>
      </c>
      <c r="E82" s="72" t="s">
        <v>2</v>
      </c>
      <c r="F82" s="104" t="s">
        <v>3</v>
      </c>
      <c r="G82" s="29"/>
      <c r="H82" s="104" t="s">
        <v>30</v>
      </c>
      <c r="I82" s="49" t="s">
        <v>32</v>
      </c>
      <c r="J82" s="490">
        <f t="shared" ref="J82" si="4">J89-7</f>
        <v>43189</v>
      </c>
    </row>
    <row r="83" spans="1:12" ht="13.5" customHeight="1">
      <c r="A83" s="73" t="s">
        <v>72</v>
      </c>
      <c r="B83" s="104"/>
      <c r="C83" s="104" t="s">
        <v>0</v>
      </c>
      <c r="D83" s="104" t="s">
        <v>5</v>
      </c>
      <c r="E83" s="29" t="s">
        <v>6</v>
      </c>
      <c r="F83" s="104" t="s">
        <v>7</v>
      </c>
      <c r="G83" s="29"/>
      <c r="H83" s="104" t="s">
        <v>30</v>
      </c>
      <c r="I83" s="49" t="s">
        <v>32</v>
      </c>
      <c r="J83" s="490"/>
    </row>
    <row r="84" spans="1:12" ht="12" customHeight="1">
      <c r="A84" s="73" t="s">
        <v>72</v>
      </c>
      <c r="B84" s="104"/>
      <c r="C84" s="104" t="s">
        <v>0</v>
      </c>
      <c r="D84" s="104" t="s">
        <v>8</v>
      </c>
      <c r="E84" s="29" t="s">
        <v>9</v>
      </c>
      <c r="F84" s="104" t="s">
        <v>10</v>
      </c>
      <c r="G84" s="29"/>
      <c r="H84" s="104" t="s">
        <v>30</v>
      </c>
      <c r="I84" s="49" t="s">
        <v>32</v>
      </c>
      <c r="J84" s="490"/>
      <c r="K84" s="493"/>
      <c r="L84" s="493"/>
    </row>
    <row r="85" spans="1:12" ht="12" customHeight="1">
      <c r="A85" s="73" t="s">
        <v>72</v>
      </c>
      <c r="B85" s="104"/>
      <c r="C85" s="104" t="s">
        <v>0</v>
      </c>
      <c r="D85" s="104" t="s">
        <v>18</v>
      </c>
      <c r="E85" s="29" t="s">
        <v>19</v>
      </c>
      <c r="F85" s="104" t="s">
        <v>20</v>
      </c>
      <c r="G85" s="29" t="s">
        <v>74</v>
      </c>
      <c r="H85" s="104" t="s">
        <v>30</v>
      </c>
      <c r="I85" s="204" t="s">
        <v>32</v>
      </c>
      <c r="J85" s="490"/>
      <c r="K85" s="105"/>
    </row>
    <row r="86" spans="1:12" ht="12" customHeight="1">
      <c r="A86" s="73" t="s">
        <v>72</v>
      </c>
      <c r="B86" s="104"/>
      <c r="C86" s="104" t="s">
        <v>0</v>
      </c>
      <c r="D86" s="104" t="s">
        <v>14</v>
      </c>
      <c r="E86" s="29" t="s">
        <v>15</v>
      </c>
      <c r="F86" s="104" t="s">
        <v>16</v>
      </c>
      <c r="G86" s="29" t="s">
        <v>75</v>
      </c>
      <c r="H86" s="104" t="s">
        <v>30</v>
      </c>
      <c r="I86" s="49" t="s">
        <v>32</v>
      </c>
      <c r="J86" s="490"/>
      <c r="K86" s="105"/>
    </row>
    <row r="87" spans="1:12" ht="12" customHeight="1">
      <c r="A87" s="73" t="s">
        <v>72</v>
      </c>
      <c r="B87" s="104"/>
      <c r="C87" s="104" t="s">
        <v>0</v>
      </c>
      <c r="D87" s="104" t="s">
        <v>11</v>
      </c>
      <c r="E87" s="29" t="s">
        <v>12</v>
      </c>
      <c r="F87" s="104" t="s">
        <v>13</v>
      </c>
      <c r="G87" s="29"/>
      <c r="H87" s="104" t="s">
        <v>30</v>
      </c>
      <c r="I87" s="49" t="s">
        <v>32</v>
      </c>
      <c r="J87" s="490"/>
    </row>
    <row r="88" spans="1:12" ht="12" customHeight="1">
      <c r="A88" s="73" t="s">
        <v>72</v>
      </c>
      <c r="B88" s="104"/>
      <c r="C88" s="104" t="s">
        <v>0</v>
      </c>
      <c r="D88" s="104" t="s">
        <v>22</v>
      </c>
      <c r="E88" s="29" t="s">
        <v>23</v>
      </c>
      <c r="F88" s="104"/>
      <c r="G88" s="29" t="s">
        <v>73</v>
      </c>
      <c r="H88" s="104" t="s">
        <v>30</v>
      </c>
      <c r="I88" s="49" t="s">
        <v>32</v>
      </c>
      <c r="J88" s="490"/>
    </row>
    <row r="89" spans="1:12" ht="12" customHeight="1">
      <c r="A89" s="235" t="s">
        <v>102</v>
      </c>
      <c r="B89" s="219"/>
      <c r="C89" s="219" t="s">
        <v>0</v>
      </c>
      <c r="D89" s="194" t="s">
        <v>1</v>
      </c>
      <c r="E89" s="220" t="s">
        <v>180</v>
      </c>
      <c r="F89" s="194" t="s">
        <v>85</v>
      </c>
      <c r="G89" s="221"/>
      <c r="H89" s="168" t="s">
        <v>30</v>
      </c>
      <c r="I89" s="182" t="s">
        <v>32</v>
      </c>
      <c r="J89" s="480">
        <f t="shared" ref="J89" si="5">J96-7</f>
        <v>43196</v>
      </c>
      <c r="K89" s="105"/>
    </row>
    <row r="90" spans="1:12" ht="12" customHeight="1">
      <c r="A90" s="236" t="s">
        <v>102</v>
      </c>
      <c r="B90" s="74"/>
      <c r="C90" s="74" t="s">
        <v>0</v>
      </c>
      <c r="D90" s="75" t="s">
        <v>5</v>
      </c>
      <c r="E90" s="77" t="s">
        <v>104</v>
      </c>
      <c r="F90" s="75" t="s">
        <v>134</v>
      </c>
      <c r="G90" s="77"/>
      <c r="H90" s="104" t="s">
        <v>30</v>
      </c>
      <c r="I90" s="49" t="s">
        <v>32</v>
      </c>
      <c r="J90" s="481"/>
    </row>
    <row r="91" spans="1:12" ht="12" customHeight="1">
      <c r="A91" s="236" t="s">
        <v>102</v>
      </c>
      <c r="B91" s="74"/>
      <c r="C91" s="74" t="s">
        <v>0</v>
      </c>
      <c r="D91" s="75" t="s">
        <v>8</v>
      </c>
      <c r="E91" s="77" t="s">
        <v>135</v>
      </c>
      <c r="F91" s="78" t="s">
        <v>181</v>
      </c>
      <c r="G91" s="77" t="s">
        <v>209</v>
      </c>
      <c r="H91" s="104" t="s">
        <v>30</v>
      </c>
      <c r="I91" s="49" t="s">
        <v>32</v>
      </c>
      <c r="J91" s="481"/>
    </row>
    <row r="92" spans="1:12" ht="12" customHeight="1">
      <c r="A92" s="236" t="s">
        <v>102</v>
      </c>
      <c r="B92" s="74"/>
      <c r="C92" s="74" t="s">
        <v>0</v>
      </c>
      <c r="D92" s="75" t="s">
        <v>18</v>
      </c>
      <c r="E92" s="77" t="s">
        <v>19</v>
      </c>
      <c r="F92" s="75" t="s">
        <v>20</v>
      </c>
      <c r="G92" s="77"/>
      <c r="H92" s="104" t="s">
        <v>30</v>
      </c>
      <c r="I92" s="204" t="s">
        <v>32</v>
      </c>
      <c r="J92" s="481"/>
    </row>
    <row r="93" spans="1:12" ht="12" customHeight="1">
      <c r="A93" s="236" t="s">
        <v>102</v>
      </c>
      <c r="B93" s="74"/>
      <c r="C93" s="74" t="s">
        <v>0</v>
      </c>
      <c r="D93" s="75" t="s">
        <v>14</v>
      </c>
      <c r="E93" s="76" t="s">
        <v>176</v>
      </c>
      <c r="F93" s="78" t="s">
        <v>211</v>
      </c>
      <c r="G93" s="77" t="s">
        <v>212</v>
      </c>
      <c r="H93" s="104" t="s">
        <v>30</v>
      </c>
      <c r="I93" s="49" t="s">
        <v>32</v>
      </c>
      <c r="J93" s="481"/>
    </row>
    <row r="94" spans="1:12" ht="12" customHeight="1">
      <c r="A94" s="236" t="s">
        <v>102</v>
      </c>
      <c r="B94" s="74"/>
      <c r="C94" s="74" t="s">
        <v>0</v>
      </c>
      <c r="D94" s="75" t="s">
        <v>11</v>
      </c>
      <c r="E94" s="77" t="s">
        <v>12</v>
      </c>
      <c r="F94" s="75" t="s">
        <v>13</v>
      </c>
      <c r="G94" s="77"/>
      <c r="H94" s="104" t="s">
        <v>30</v>
      </c>
      <c r="I94" s="49" t="s">
        <v>32</v>
      </c>
      <c r="J94" s="481"/>
    </row>
    <row r="95" spans="1:12" ht="12" customHeight="1">
      <c r="A95" s="237" t="s">
        <v>102</v>
      </c>
      <c r="B95" s="225"/>
      <c r="C95" s="225" t="s">
        <v>0</v>
      </c>
      <c r="D95" s="197" t="s">
        <v>22</v>
      </c>
      <c r="E95" s="226" t="s">
        <v>23</v>
      </c>
      <c r="F95" s="197"/>
      <c r="G95" s="226" t="s">
        <v>210</v>
      </c>
      <c r="H95" s="165" t="s">
        <v>30</v>
      </c>
      <c r="I95" s="183" t="s">
        <v>32</v>
      </c>
      <c r="J95" s="482"/>
    </row>
    <row r="96" spans="1:12" ht="12" customHeight="1">
      <c r="A96" s="236" t="s">
        <v>103</v>
      </c>
      <c r="B96" s="74"/>
      <c r="C96" s="74" t="s">
        <v>0</v>
      </c>
      <c r="D96" s="75" t="s">
        <v>1</v>
      </c>
      <c r="E96" s="76" t="s">
        <v>180</v>
      </c>
      <c r="F96" s="75" t="s">
        <v>85</v>
      </c>
      <c r="G96" s="77"/>
      <c r="H96" s="104" t="s">
        <v>30</v>
      </c>
      <c r="I96" s="49" t="s">
        <v>32</v>
      </c>
      <c r="J96" s="490">
        <v>43203</v>
      </c>
    </row>
    <row r="97" spans="1:11" ht="12" customHeight="1">
      <c r="A97" s="236" t="s">
        <v>103</v>
      </c>
      <c r="B97" s="74"/>
      <c r="C97" s="74" t="s">
        <v>0</v>
      </c>
      <c r="D97" s="75" t="s">
        <v>5</v>
      </c>
      <c r="E97" s="77" t="s">
        <v>104</v>
      </c>
      <c r="F97" s="75" t="s">
        <v>134</v>
      </c>
      <c r="G97" s="77"/>
      <c r="H97" s="104" t="s">
        <v>30</v>
      </c>
      <c r="I97" s="49" t="s">
        <v>32</v>
      </c>
      <c r="J97" s="490"/>
      <c r="K97" s="105"/>
    </row>
    <row r="98" spans="1:11" ht="12" customHeight="1">
      <c r="A98" s="236" t="s">
        <v>103</v>
      </c>
      <c r="B98" s="74"/>
      <c r="C98" s="74" t="s">
        <v>0</v>
      </c>
      <c r="D98" s="75" t="s">
        <v>8</v>
      </c>
      <c r="E98" s="77" t="s">
        <v>135</v>
      </c>
      <c r="F98" s="78" t="s">
        <v>181</v>
      </c>
      <c r="G98" s="77" t="s">
        <v>182</v>
      </c>
      <c r="H98" s="104" t="s">
        <v>30</v>
      </c>
      <c r="I98" s="49" t="s">
        <v>32</v>
      </c>
      <c r="J98" s="490"/>
    </row>
    <row r="99" spans="1:11" ht="25.5" customHeight="1">
      <c r="A99" s="236" t="s">
        <v>103</v>
      </c>
      <c r="B99" s="74"/>
      <c r="C99" s="74" t="s">
        <v>0</v>
      </c>
      <c r="D99" s="75" t="s">
        <v>18</v>
      </c>
      <c r="E99" s="77" t="s">
        <v>19</v>
      </c>
      <c r="F99" s="75" t="s">
        <v>20</v>
      </c>
      <c r="G99" s="77"/>
      <c r="H99" s="104" t="s">
        <v>30</v>
      </c>
      <c r="I99" s="204" t="s">
        <v>32</v>
      </c>
      <c r="J99" s="490"/>
      <c r="K99" s="105"/>
    </row>
    <row r="100" spans="1:11" ht="12" customHeight="1">
      <c r="A100" s="236" t="s">
        <v>103</v>
      </c>
      <c r="B100" s="74"/>
      <c r="C100" s="74" t="s">
        <v>0</v>
      </c>
      <c r="D100" s="75" t="s">
        <v>14</v>
      </c>
      <c r="E100" s="76" t="s">
        <v>176</v>
      </c>
      <c r="F100" s="78" t="s">
        <v>183</v>
      </c>
      <c r="G100" s="77" t="s">
        <v>184</v>
      </c>
      <c r="H100" s="104" t="s">
        <v>30</v>
      </c>
      <c r="I100" s="49" t="s">
        <v>32</v>
      </c>
      <c r="J100" s="490"/>
      <c r="K100" s="105"/>
    </row>
    <row r="101" spans="1:11" ht="12" customHeight="1">
      <c r="A101" s="236" t="s">
        <v>103</v>
      </c>
      <c r="B101" s="74"/>
      <c r="C101" s="74" t="s">
        <v>0</v>
      </c>
      <c r="D101" s="75" t="s">
        <v>11</v>
      </c>
      <c r="E101" s="77" t="s">
        <v>12</v>
      </c>
      <c r="F101" s="75" t="s">
        <v>13</v>
      </c>
      <c r="G101" s="77"/>
      <c r="H101" s="104" t="s">
        <v>30</v>
      </c>
      <c r="I101" s="49" t="s">
        <v>32</v>
      </c>
      <c r="J101" s="490"/>
      <c r="K101" s="105"/>
    </row>
    <row r="102" spans="1:11" ht="12" customHeight="1">
      <c r="A102" s="236" t="s">
        <v>103</v>
      </c>
      <c r="B102" s="74"/>
      <c r="C102" s="74" t="s">
        <v>0</v>
      </c>
      <c r="D102" s="75" t="s">
        <v>22</v>
      </c>
      <c r="E102" s="77" t="s">
        <v>23</v>
      </c>
      <c r="F102" s="75"/>
      <c r="G102" s="77"/>
      <c r="H102" s="104" t="s">
        <v>30</v>
      </c>
      <c r="I102" s="49" t="s">
        <v>32</v>
      </c>
      <c r="J102" s="490"/>
      <c r="K102" s="105"/>
    </row>
    <row r="103" spans="1:11" ht="12" customHeight="1">
      <c r="A103" s="235" t="s">
        <v>105</v>
      </c>
      <c r="B103" s="219"/>
      <c r="C103" s="219" t="s">
        <v>0</v>
      </c>
      <c r="D103" s="194" t="s">
        <v>1</v>
      </c>
      <c r="E103" s="220" t="s">
        <v>180</v>
      </c>
      <c r="F103" s="194" t="s">
        <v>85</v>
      </c>
      <c r="G103" s="221"/>
      <c r="H103" s="168" t="s">
        <v>30</v>
      </c>
      <c r="I103" s="182" t="s">
        <v>32</v>
      </c>
      <c r="J103" s="480">
        <f>J110-7</f>
        <v>43217</v>
      </c>
      <c r="K103" s="105"/>
    </row>
    <row r="104" spans="1:11" ht="12" customHeight="1">
      <c r="A104" s="236" t="s">
        <v>105</v>
      </c>
      <c r="B104" s="74"/>
      <c r="C104" s="74" t="s">
        <v>0</v>
      </c>
      <c r="D104" s="75" t="s">
        <v>5</v>
      </c>
      <c r="E104" s="77" t="s">
        <v>104</v>
      </c>
      <c r="F104" s="75" t="s">
        <v>134</v>
      </c>
      <c r="G104" s="77"/>
      <c r="H104" s="104" t="s">
        <v>30</v>
      </c>
      <c r="I104" s="49" t="s">
        <v>32</v>
      </c>
      <c r="J104" s="481"/>
      <c r="K104" s="105"/>
    </row>
    <row r="105" spans="1:11" ht="12" customHeight="1">
      <c r="A105" s="236" t="s">
        <v>105</v>
      </c>
      <c r="B105" s="74"/>
      <c r="C105" s="74" t="s">
        <v>0</v>
      </c>
      <c r="D105" s="75" t="s">
        <v>8</v>
      </c>
      <c r="E105" s="77" t="s">
        <v>135</v>
      </c>
      <c r="F105" s="78" t="s">
        <v>181</v>
      </c>
      <c r="G105" s="77" t="s">
        <v>185</v>
      </c>
      <c r="H105" s="104" t="s">
        <v>30</v>
      </c>
      <c r="I105" s="49" t="s">
        <v>32</v>
      </c>
      <c r="J105" s="481"/>
      <c r="K105" s="105"/>
    </row>
    <row r="106" spans="1:11" ht="12" customHeight="1">
      <c r="A106" s="236" t="s">
        <v>105</v>
      </c>
      <c r="B106" s="74"/>
      <c r="C106" s="74" t="s">
        <v>0</v>
      </c>
      <c r="D106" s="75" t="s">
        <v>18</v>
      </c>
      <c r="E106" s="77" t="s">
        <v>19</v>
      </c>
      <c r="F106" s="75" t="s">
        <v>20</v>
      </c>
      <c r="G106" s="77" t="s">
        <v>188</v>
      </c>
      <c r="H106" s="104" t="s">
        <v>30</v>
      </c>
      <c r="I106" s="204" t="s">
        <v>32</v>
      </c>
      <c r="J106" s="481"/>
      <c r="K106" s="105"/>
    </row>
    <row r="107" spans="1:11" ht="12" customHeight="1">
      <c r="A107" s="236" t="s">
        <v>105</v>
      </c>
      <c r="B107" s="74"/>
      <c r="C107" s="74" t="s">
        <v>0</v>
      </c>
      <c r="D107" s="75" t="s">
        <v>14</v>
      </c>
      <c r="E107" s="76" t="s">
        <v>176</v>
      </c>
      <c r="F107" s="78" t="s">
        <v>183</v>
      </c>
      <c r="G107" s="77" t="s">
        <v>187</v>
      </c>
      <c r="H107" s="104" t="s">
        <v>30</v>
      </c>
      <c r="I107" s="49" t="s">
        <v>32</v>
      </c>
      <c r="J107" s="481"/>
      <c r="K107" s="105"/>
    </row>
    <row r="108" spans="1:11" ht="12.75">
      <c r="A108" s="236" t="s">
        <v>105</v>
      </c>
      <c r="B108" s="74"/>
      <c r="C108" s="74" t="s">
        <v>0</v>
      </c>
      <c r="D108" s="75" t="s">
        <v>11</v>
      </c>
      <c r="E108" s="77" t="s">
        <v>12</v>
      </c>
      <c r="F108" s="75" t="s">
        <v>13</v>
      </c>
      <c r="G108" s="77"/>
      <c r="H108" s="104" t="s">
        <v>30</v>
      </c>
      <c r="I108" s="49" t="s">
        <v>32</v>
      </c>
      <c r="J108" s="481"/>
      <c r="K108" s="105"/>
    </row>
    <row r="109" spans="1:11" ht="12.75">
      <c r="A109" s="237" t="s">
        <v>105</v>
      </c>
      <c r="B109" s="225"/>
      <c r="C109" s="225" t="s">
        <v>0</v>
      </c>
      <c r="D109" s="197" t="s">
        <v>22</v>
      </c>
      <c r="E109" s="226" t="s">
        <v>23</v>
      </c>
      <c r="F109" s="197"/>
      <c r="G109" s="226" t="s">
        <v>186</v>
      </c>
      <c r="H109" s="165" t="s">
        <v>30</v>
      </c>
      <c r="I109" s="183" t="s">
        <v>32</v>
      </c>
      <c r="J109" s="482"/>
      <c r="K109" s="105"/>
    </row>
    <row r="110" spans="1:11" ht="12.75">
      <c r="A110" s="236" t="s">
        <v>106</v>
      </c>
      <c r="B110" s="74"/>
      <c r="C110" s="74" t="s">
        <v>0</v>
      </c>
      <c r="D110" s="75" t="s">
        <v>1</v>
      </c>
      <c r="E110" s="76" t="s">
        <v>2</v>
      </c>
      <c r="F110" s="75" t="s">
        <v>85</v>
      </c>
      <c r="G110" s="77"/>
      <c r="H110" s="104" t="s">
        <v>30</v>
      </c>
      <c r="I110" s="49" t="s">
        <v>32</v>
      </c>
      <c r="J110" s="490">
        <f>J119-7</f>
        <v>43224</v>
      </c>
      <c r="K110" s="105"/>
    </row>
    <row r="111" spans="1:11" ht="12.75">
      <c r="A111" s="236" t="s">
        <v>106</v>
      </c>
      <c r="B111" s="74"/>
      <c r="C111" s="74" t="s">
        <v>0</v>
      </c>
      <c r="D111" s="75" t="s">
        <v>5</v>
      </c>
      <c r="E111" s="77" t="s">
        <v>104</v>
      </c>
      <c r="F111" s="75" t="s">
        <v>134</v>
      </c>
      <c r="G111" s="77"/>
      <c r="H111" s="104" t="s">
        <v>30</v>
      </c>
      <c r="I111" s="49" t="s">
        <v>32</v>
      </c>
      <c r="J111" s="490"/>
      <c r="K111" s="105"/>
    </row>
    <row r="112" spans="1:11" ht="12.75">
      <c r="A112" s="236" t="s">
        <v>106</v>
      </c>
      <c r="B112" s="74"/>
      <c r="C112" s="74" t="s">
        <v>0</v>
      </c>
      <c r="D112" s="75" t="s">
        <v>8</v>
      </c>
      <c r="E112" s="77" t="s">
        <v>135</v>
      </c>
      <c r="F112" s="75" t="s">
        <v>10</v>
      </c>
      <c r="G112" s="77"/>
      <c r="H112" s="104" t="s">
        <v>30</v>
      </c>
      <c r="I112" s="49" t="s">
        <v>32</v>
      </c>
      <c r="J112" s="490"/>
      <c r="K112" s="105"/>
    </row>
    <row r="113" spans="1:11" ht="12.75">
      <c r="A113" s="236" t="s">
        <v>106</v>
      </c>
      <c r="B113" s="74"/>
      <c r="C113" s="74" t="s">
        <v>0</v>
      </c>
      <c r="D113" s="75" t="s">
        <v>93</v>
      </c>
      <c r="E113" s="77" t="s">
        <v>94</v>
      </c>
      <c r="F113" s="75" t="s">
        <v>95</v>
      </c>
      <c r="G113" s="77"/>
      <c r="H113" s="104" t="s">
        <v>30</v>
      </c>
      <c r="I113" s="49" t="s">
        <v>32</v>
      </c>
      <c r="J113" s="490"/>
      <c r="K113" s="105"/>
    </row>
    <row r="114" spans="1:11" ht="12.75">
      <c r="A114" s="236" t="s">
        <v>106</v>
      </c>
      <c r="B114" s="74"/>
      <c r="C114" s="74" t="s">
        <v>0</v>
      </c>
      <c r="D114" s="75" t="s">
        <v>18</v>
      </c>
      <c r="E114" s="77" t="s">
        <v>19</v>
      </c>
      <c r="F114" s="75" t="s">
        <v>20</v>
      </c>
      <c r="G114" s="77" t="s">
        <v>166</v>
      </c>
      <c r="H114" s="104" t="s">
        <v>30</v>
      </c>
      <c r="I114" s="204" t="s">
        <v>32</v>
      </c>
      <c r="J114" s="490"/>
      <c r="K114" s="105"/>
    </row>
    <row r="115" spans="1:11" ht="25.5">
      <c r="A115" s="236" t="s">
        <v>106</v>
      </c>
      <c r="B115" s="74"/>
      <c r="C115" s="74" t="s">
        <v>0</v>
      </c>
      <c r="D115" s="75" t="s">
        <v>91</v>
      </c>
      <c r="E115" s="77" t="s">
        <v>107</v>
      </c>
      <c r="F115" s="75" t="s">
        <v>108</v>
      </c>
      <c r="G115" s="77" t="s">
        <v>189</v>
      </c>
      <c r="H115" s="104" t="s">
        <v>30</v>
      </c>
      <c r="I115" s="204" t="s">
        <v>32</v>
      </c>
      <c r="J115" s="490"/>
      <c r="K115" s="105"/>
    </row>
    <row r="116" spans="1:11" ht="25.5">
      <c r="A116" s="236" t="s">
        <v>106</v>
      </c>
      <c r="B116" s="74"/>
      <c r="C116" s="74" t="s">
        <v>0</v>
      </c>
      <c r="D116" s="75" t="s">
        <v>14</v>
      </c>
      <c r="E116" s="76" t="s">
        <v>87</v>
      </c>
      <c r="F116" s="78" t="s">
        <v>88</v>
      </c>
      <c r="G116" s="77" t="s">
        <v>190</v>
      </c>
      <c r="H116" s="104" t="s">
        <v>30</v>
      </c>
      <c r="I116" s="49" t="s">
        <v>32</v>
      </c>
      <c r="J116" s="490"/>
      <c r="K116" s="105"/>
    </row>
    <row r="117" spans="1:11" ht="12.75">
      <c r="A117" s="236" t="s">
        <v>106</v>
      </c>
      <c r="B117" s="74"/>
      <c r="C117" s="74" t="s">
        <v>0</v>
      </c>
      <c r="D117" s="75" t="s">
        <v>11</v>
      </c>
      <c r="E117" s="77" t="s">
        <v>12</v>
      </c>
      <c r="F117" s="75" t="s">
        <v>13</v>
      </c>
      <c r="G117" s="77"/>
      <c r="H117" s="104" t="s">
        <v>30</v>
      </c>
      <c r="I117" s="49" t="s">
        <v>32</v>
      </c>
      <c r="J117" s="490"/>
      <c r="K117" s="105"/>
    </row>
    <row r="118" spans="1:11" ht="12.75">
      <c r="A118" s="236" t="s">
        <v>106</v>
      </c>
      <c r="B118" s="74"/>
      <c r="C118" s="74" t="s">
        <v>0</v>
      </c>
      <c r="D118" s="75" t="s">
        <v>22</v>
      </c>
      <c r="E118" s="77" t="s">
        <v>23</v>
      </c>
      <c r="F118" s="75"/>
      <c r="G118" s="77" t="s">
        <v>143</v>
      </c>
      <c r="H118" s="104" t="s">
        <v>30</v>
      </c>
      <c r="I118" s="49" t="s">
        <v>32</v>
      </c>
      <c r="J118" s="490"/>
      <c r="K118" s="105"/>
    </row>
    <row r="119" spans="1:11" ht="12.75">
      <c r="A119" s="235" t="s">
        <v>109</v>
      </c>
      <c r="B119" s="219"/>
      <c r="C119" s="219" t="s">
        <v>0</v>
      </c>
      <c r="D119" s="194" t="s">
        <v>1</v>
      </c>
      <c r="E119" s="220" t="s">
        <v>2</v>
      </c>
      <c r="F119" s="194" t="s">
        <v>85</v>
      </c>
      <c r="G119" s="221" t="s">
        <v>191</v>
      </c>
      <c r="H119" s="168" t="s">
        <v>30</v>
      </c>
      <c r="I119" s="182" t="s">
        <v>32</v>
      </c>
      <c r="J119" s="480">
        <f>J128-7</f>
        <v>43231</v>
      </c>
      <c r="K119" s="105"/>
    </row>
    <row r="120" spans="1:11" ht="12.75">
      <c r="A120" s="236" t="s">
        <v>109</v>
      </c>
      <c r="B120" s="74"/>
      <c r="C120" s="74" t="s">
        <v>0</v>
      </c>
      <c r="D120" s="75" t="s">
        <v>5</v>
      </c>
      <c r="E120" s="77" t="s">
        <v>104</v>
      </c>
      <c r="F120" s="75" t="s">
        <v>134</v>
      </c>
      <c r="G120" s="77"/>
      <c r="H120" s="104" t="s">
        <v>30</v>
      </c>
      <c r="I120" s="49" t="s">
        <v>32</v>
      </c>
      <c r="J120" s="481"/>
      <c r="K120" s="105"/>
    </row>
    <row r="121" spans="1:11" ht="51">
      <c r="A121" s="236" t="s">
        <v>109</v>
      </c>
      <c r="B121" s="74"/>
      <c r="C121" s="74" t="s">
        <v>0</v>
      </c>
      <c r="D121" s="75" t="s">
        <v>8</v>
      </c>
      <c r="E121" s="79" t="s">
        <v>111</v>
      </c>
      <c r="F121" s="80" t="s">
        <v>10</v>
      </c>
      <c r="G121" s="79" t="s">
        <v>213</v>
      </c>
      <c r="H121" s="81" t="s">
        <v>175</v>
      </c>
      <c r="I121" s="49" t="s">
        <v>32</v>
      </c>
      <c r="J121" s="481"/>
      <c r="K121" s="105"/>
    </row>
    <row r="122" spans="1:11" ht="12.75">
      <c r="A122" s="236" t="s">
        <v>109</v>
      </c>
      <c r="B122" s="74"/>
      <c r="C122" s="74" t="s">
        <v>0</v>
      </c>
      <c r="D122" s="75" t="s">
        <v>93</v>
      </c>
      <c r="E122" s="77" t="s">
        <v>94</v>
      </c>
      <c r="F122" s="75" t="s">
        <v>95</v>
      </c>
      <c r="G122" s="77"/>
      <c r="H122" s="104" t="s">
        <v>30</v>
      </c>
      <c r="I122" s="49" t="s">
        <v>32</v>
      </c>
      <c r="J122" s="481"/>
      <c r="K122" s="105"/>
    </row>
    <row r="123" spans="1:11" ht="12.75">
      <c r="A123" s="236" t="s">
        <v>109</v>
      </c>
      <c r="B123" s="74"/>
      <c r="C123" s="74" t="s">
        <v>0</v>
      </c>
      <c r="D123" s="75" t="s">
        <v>18</v>
      </c>
      <c r="E123" s="77" t="s">
        <v>19</v>
      </c>
      <c r="F123" s="75" t="s">
        <v>20</v>
      </c>
      <c r="G123" s="77" t="s">
        <v>195</v>
      </c>
      <c r="H123" s="104" t="s">
        <v>30</v>
      </c>
      <c r="I123" s="204" t="s">
        <v>32</v>
      </c>
      <c r="J123" s="481"/>
      <c r="K123" s="105"/>
    </row>
    <row r="124" spans="1:11" ht="12.75">
      <c r="A124" s="236" t="s">
        <v>109</v>
      </c>
      <c r="B124" s="74"/>
      <c r="C124" s="74" t="s">
        <v>0</v>
      </c>
      <c r="D124" s="75" t="s">
        <v>91</v>
      </c>
      <c r="E124" s="77" t="s">
        <v>107</v>
      </c>
      <c r="F124" s="75" t="s">
        <v>108</v>
      </c>
      <c r="G124" s="77" t="s">
        <v>193</v>
      </c>
      <c r="H124" s="104" t="s">
        <v>30</v>
      </c>
      <c r="I124" s="204" t="s">
        <v>32</v>
      </c>
      <c r="J124" s="481"/>
      <c r="K124" s="105"/>
    </row>
    <row r="125" spans="1:11" ht="25.5">
      <c r="A125" s="236" t="s">
        <v>109</v>
      </c>
      <c r="B125" s="74"/>
      <c r="C125" s="74" t="s">
        <v>0</v>
      </c>
      <c r="D125" s="75" t="s">
        <v>14</v>
      </c>
      <c r="E125" s="76" t="s">
        <v>87</v>
      </c>
      <c r="F125" s="78" t="s">
        <v>88</v>
      </c>
      <c r="G125" s="77" t="s">
        <v>194</v>
      </c>
      <c r="H125" s="104" t="s">
        <v>30</v>
      </c>
      <c r="I125" s="49" t="s">
        <v>32</v>
      </c>
      <c r="J125" s="481"/>
      <c r="K125" s="105"/>
    </row>
    <row r="126" spans="1:11" ht="12.75">
      <c r="A126" s="236" t="s">
        <v>109</v>
      </c>
      <c r="B126" s="74"/>
      <c r="C126" s="74" t="s">
        <v>0</v>
      </c>
      <c r="D126" s="75" t="s">
        <v>11</v>
      </c>
      <c r="E126" s="77" t="s">
        <v>12</v>
      </c>
      <c r="F126" s="75" t="s">
        <v>13</v>
      </c>
      <c r="G126" s="77"/>
      <c r="H126" s="104" t="s">
        <v>30</v>
      </c>
      <c r="I126" s="49" t="s">
        <v>32</v>
      </c>
      <c r="J126" s="481"/>
      <c r="K126" s="105"/>
    </row>
    <row r="127" spans="1:11" ht="12.75">
      <c r="A127" s="237" t="s">
        <v>109</v>
      </c>
      <c r="B127" s="225"/>
      <c r="C127" s="225" t="s">
        <v>0</v>
      </c>
      <c r="D127" s="197" t="s">
        <v>22</v>
      </c>
      <c r="E127" s="226" t="s">
        <v>23</v>
      </c>
      <c r="F127" s="197"/>
      <c r="G127" s="226" t="s">
        <v>192</v>
      </c>
      <c r="H127" s="165" t="s">
        <v>30</v>
      </c>
      <c r="I127" s="183" t="s">
        <v>32</v>
      </c>
      <c r="J127" s="482"/>
    </row>
    <row r="128" spans="1:11" ht="12.75">
      <c r="A128" s="236" t="s">
        <v>112</v>
      </c>
      <c r="B128" s="74"/>
      <c r="C128" s="74" t="s">
        <v>0</v>
      </c>
      <c r="D128" s="75" t="s">
        <v>1</v>
      </c>
      <c r="E128" s="76" t="s">
        <v>2</v>
      </c>
      <c r="F128" s="75" t="s">
        <v>85</v>
      </c>
      <c r="G128" s="77"/>
      <c r="H128" s="104" t="s">
        <v>30</v>
      </c>
      <c r="I128" s="49" t="s">
        <v>32</v>
      </c>
      <c r="J128" s="490">
        <f>J137-7</f>
        <v>43238</v>
      </c>
    </row>
    <row r="129" spans="1:10" ht="12.75">
      <c r="A129" s="236" t="s">
        <v>112</v>
      </c>
      <c r="B129" s="74"/>
      <c r="C129" s="74" t="s">
        <v>0</v>
      </c>
      <c r="D129" s="75" t="s">
        <v>5</v>
      </c>
      <c r="E129" s="77" t="s">
        <v>104</v>
      </c>
      <c r="F129" s="75" t="s">
        <v>134</v>
      </c>
      <c r="G129" s="77"/>
      <c r="H129" s="104" t="s">
        <v>30</v>
      </c>
      <c r="I129" s="49" t="s">
        <v>32</v>
      </c>
      <c r="J129" s="490"/>
    </row>
    <row r="130" spans="1:10" ht="12.75">
      <c r="A130" s="236" t="s">
        <v>112</v>
      </c>
      <c r="B130" s="74"/>
      <c r="C130" s="74" t="s">
        <v>0</v>
      </c>
      <c r="D130" s="75" t="s">
        <v>8</v>
      </c>
      <c r="E130" s="77" t="s">
        <v>135</v>
      </c>
      <c r="F130" s="75" t="s">
        <v>10</v>
      </c>
      <c r="G130" s="77" t="s">
        <v>167</v>
      </c>
      <c r="H130" s="104" t="s">
        <v>30</v>
      </c>
      <c r="I130" s="49" t="s">
        <v>32</v>
      </c>
      <c r="J130" s="490"/>
    </row>
    <row r="131" spans="1:10" ht="12.75">
      <c r="A131" s="236" t="s">
        <v>112</v>
      </c>
      <c r="B131" s="74"/>
      <c r="C131" s="74" t="s">
        <v>0</v>
      </c>
      <c r="D131" s="75" t="s">
        <v>93</v>
      </c>
      <c r="E131" s="77" t="s">
        <v>94</v>
      </c>
      <c r="F131" s="75" t="s">
        <v>95</v>
      </c>
      <c r="G131" s="77"/>
      <c r="H131" s="104" t="s">
        <v>30</v>
      </c>
      <c r="I131" s="49" t="s">
        <v>32</v>
      </c>
      <c r="J131" s="490"/>
    </row>
    <row r="132" spans="1:10" ht="12.75">
      <c r="A132" s="236" t="s">
        <v>112</v>
      </c>
      <c r="B132" s="74"/>
      <c r="C132" s="74" t="s">
        <v>0</v>
      </c>
      <c r="D132" s="75" t="s">
        <v>18</v>
      </c>
      <c r="E132" s="77" t="s">
        <v>19</v>
      </c>
      <c r="F132" s="75" t="s">
        <v>20</v>
      </c>
      <c r="G132" s="77" t="s">
        <v>170</v>
      </c>
      <c r="H132" s="104" t="s">
        <v>30</v>
      </c>
      <c r="I132" s="204" t="s">
        <v>32</v>
      </c>
      <c r="J132" s="490"/>
    </row>
    <row r="133" spans="1:10" ht="12.75">
      <c r="A133" s="236" t="s">
        <v>112</v>
      </c>
      <c r="B133" s="74"/>
      <c r="C133" s="74" t="s">
        <v>0</v>
      </c>
      <c r="D133" s="75" t="s">
        <v>91</v>
      </c>
      <c r="E133" s="77" t="s">
        <v>107</v>
      </c>
      <c r="F133" s="75" t="s">
        <v>108</v>
      </c>
      <c r="G133" s="77" t="s">
        <v>196</v>
      </c>
      <c r="H133" s="104" t="s">
        <v>30</v>
      </c>
      <c r="I133" s="204" t="s">
        <v>32</v>
      </c>
      <c r="J133" s="490"/>
    </row>
    <row r="134" spans="1:10" ht="25.5">
      <c r="A134" s="236" t="s">
        <v>112</v>
      </c>
      <c r="B134" s="74"/>
      <c r="C134" s="74" t="s">
        <v>0</v>
      </c>
      <c r="D134" s="75" t="s">
        <v>14</v>
      </c>
      <c r="E134" s="76" t="s">
        <v>87</v>
      </c>
      <c r="F134" s="78" t="s">
        <v>88</v>
      </c>
      <c r="G134" s="77" t="s">
        <v>197</v>
      </c>
      <c r="H134" s="104" t="s">
        <v>30</v>
      </c>
      <c r="I134" s="49" t="s">
        <v>32</v>
      </c>
      <c r="J134" s="490"/>
    </row>
    <row r="135" spans="1:10" ht="12.75">
      <c r="A135" s="236" t="s">
        <v>112</v>
      </c>
      <c r="B135" s="74"/>
      <c r="C135" s="74" t="s">
        <v>0</v>
      </c>
      <c r="D135" s="75" t="s">
        <v>11</v>
      </c>
      <c r="E135" s="77" t="s">
        <v>12</v>
      </c>
      <c r="F135" s="75" t="s">
        <v>13</v>
      </c>
      <c r="G135" s="77"/>
      <c r="H135" s="104" t="s">
        <v>30</v>
      </c>
      <c r="I135" s="49" t="s">
        <v>32</v>
      </c>
      <c r="J135" s="490"/>
    </row>
    <row r="136" spans="1:10" ht="12.75">
      <c r="A136" s="236" t="s">
        <v>112</v>
      </c>
      <c r="B136" s="74"/>
      <c r="C136" s="74" t="s">
        <v>0</v>
      </c>
      <c r="D136" s="75" t="s">
        <v>22</v>
      </c>
      <c r="E136" s="77" t="s">
        <v>23</v>
      </c>
      <c r="F136" s="75"/>
      <c r="G136" s="77" t="s">
        <v>137</v>
      </c>
      <c r="H136" s="104" t="s">
        <v>30</v>
      </c>
      <c r="I136" s="49" t="s">
        <v>32</v>
      </c>
      <c r="J136" s="490"/>
    </row>
    <row r="137" spans="1:10" ht="12.75">
      <c r="A137" s="235" t="s">
        <v>113</v>
      </c>
      <c r="B137" s="219"/>
      <c r="C137" s="219" t="s">
        <v>0</v>
      </c>
      <c r="D137" s="194" t="s">
        <v>1</v>
      </c>
      <c r="E137" s="220" t="s">
        <v>2</v>
      </c>
      <c r="F137" s="194" t="s">
        <v>85</v>
      </c>
      <c r="G137" s="221"/>
      <c r="H137" s="168" t="s">
        <v>30</v>
      </c>
      <c r="I137" s="182" t="s">
        <v>32</v>
      </c>
      <c r="J137" s="480">
        <f>J146-7</f>
        <v>43245</v>
      </c>
    </row>
    <row r="138" spans="1:10" ht="12.75">
      <c r="A138" s="236" t="s">
        <v>113</v>
      </c>
      <c r="B138" s="74"/>
      <c r="C138" s="74" t="s">
        <v>0</v>
      </c>
      <c r="D138" s="75" t="s">
        <v>5</v>
      </c>
      <c r="E138" s="77" t="s">
        <v>104</v>
      </c>
      <c r="F138" s="75" t="s">
        <v>134</v>
      </c>
      <c r="G138" s="77"/>
      <c r="H138" s="104" t="s">
        <v>30</v>
      </c>
      <c r="I138" s="49" t="s">
        <v>32</v>
      </c>
      <c r="J138" s="481"/>
    </row>
    <row r="139" spans="1:10" ht="25.5">
      <c r="A139" s="236" t="s">
        <v>113</v>
      </c>
      <c r="B139" s="74"/>
      <c r="C139" s="74" t="s">
        <v>0</v>
      </c>
      <c r="D139" s="75" t="s">
        <v>8</v>
      </c>
      <c r="E139" s="77" t="s">
        <v>135</v>
      </c>
      <c r="F139" s="75" t="s">
        <v>10</v>
      </c>
      <c r="G139" s="77" t="s">
        <v>198</v>
      </c>
      <c r="H139" s="104" t="s">
        <v>30</v>
      </c>
      <c r="I139" s="49" t="s">
        <v>32</v>
      </c>
      <c r="J139" s="481"/>
    </row>
    <row r="140" spans="1:10" ht="12.75">
      <c r="A140" s="236" t="s">
        <v>113</v>
      </c>
      <c r="B140" s="74"/>
      <c r="C140" s="74" t="s">
        <v>0</v>
      </c>
      <c r="D140" s="75" t="s">
        <v>93</v>
      </c>
      <c r="E140" s="77" t="s">
        <v>94</v>
      </c>
      <c r="F140" s="75" t="s">
        <v>95</v>
      </c>
      <c r="G140" s="77"/>
      <c r="H140" s="104" t="s">
        <v>30</v>
      </c>
      <c r="I140" s="49" t="s">
        <v>32</v>
      </c>
      <c r="J140" s="481"/>
    </row>
    <row r="141" spans="1:10" ht="12.75">
      <c r="A141" s="236" t="s">
        <v>113</v>
      </c>
      <c r="B141" s="74"/>
      <c r="C141" s="74" t="s">
        <v>0</v>
      </c>
      <c r="D141" s="75" t="s">
        <v>18</v>
      </c>
      <c r="E141" s="77" t="s">
        <v>19</v>
      </c>
      <c r="F141" s="75" t="s">
        <v>20</v>
      </c>
      <c r="G141" s="77" t="s">
        <v>202</v>
      </c>
      <c r="H141" s="104" t="s">
        <v>30</v>
      </c>
      <c r="I141" s="204" t="s">
        <v>32</v>
      </c>
      <c r="J141" s="481"/>
    </row>
    <row r="142" spans="1:10" ht="12.75">
      <c r="A142" s="236" t="s">
        <v>113</v>
      </c>
      <c r="B142" s="74"/>
      <c r="C142" s="74" t="s">
        <v>0</v>
      </c>
      <c r="D142" s="75" t="s">
        <v>91</v>
      </c>
      <c r="E142" s="77" t="s">
        <v>107</v>
      </c>
      <c r="F142" s="75" t="s">
        <v>108</v>
      </c>
      <c r="G142" s="77" t="s">
        <v>200</v>
      </c>
      <c r="H142" s="104" t="s">
        <v>30</v>
      </c>
      <c r="I142" s="204" t="s">
        <v>32</v>
      </c>
      <c r="J142" s="481"/>
    </row>
    <row r="143" spans="1:10" ht="25.5">
      <c r="A143" s="236" t="s">
        <v>113</v>
      </c>
      <c r="B143" s="74"/>
      <c r="C143" s="74" t="s">
        <v>0</v>
      </c>
      <c r="D143" s="75" t="s">
        <v>14</v>
      </c>
      <c r="E143" s="77" t="s">
        <v>87</v>
      </c>
      <c r="F143" s="75" t="s">
        <v>88</v>
      </c>
      <c r="G143" s="77" t="s">
        <v>201</v>
      </c>
      <c r="H143" s="104" t="s">
        <v>30</v>
      </c>
      <c r="I143" s="49" t="s">
        <v>32</v>
      </c>
      <c r="J143" s="481"/>
    </row>
    <row r="144" spans="1:10" ht="12.75">
      <c r="A144" s="236" t="s">
        <v>113</v>
      </c>
      <c r="B144" s="74"/>
      <c r="C144" s="74" t="s">
        <v>0</v>
      </c>
      <c r="D144" s="75" t="s">
        <v>11</v>
      </c>
      <c r="E144" s="77" t="s">
        <v>12</v>
      </c>
      <c r="F144" s="75" t="s">
        <v>13</v>
      </c>
      <c r="G144" s="77"/>
      <c r="H144" s="104" t="s">
        <v>30</v>
      </c>
      <c r="I144" s="49" t="s">
        <v>32</v>
      </c>
      <c r="J144" s="481"/>
    </row>
    <row r="145" spans="1:10" ht="12.75">
      <c r="A145" s="237" t="s">
        <v>113</v>
      </c>
      <c r="B145" s="225"/>
      <c r="C145" s="225" t="s">
        <v>0</v>
      </c>
      <c r="D145" s="197" t="s">
        <v>22</v>
      </c>
      <c r="E145" s="226" t="s">
        <v>23</v>
      </c>
      <c r="F145" s="197"/>
      <c r="G145" s="226" t="s">
        <v>199</v>
      </c>
      <c r="H145" s="165" t="s">
        <v>30</v>
      </c>
      <c r="I145" s="183" t="s">
        <v>32</v>
      </c>
      <c r="J145" s="482"/>
    </row>
    <row r="146" spans="1:10" ht="12.75">
      <c r="A146" s="238" t="s">
        <v>116</v>
      </c>
      <c r="B146" s="82"/>
      <c r="C146" s="82" t="s">
        <v>0</v>
      </c>
      <c r="D146" s="104" t="s">
        <v>1</v>
      </c>
      <c r="E146" s="29" t="s">
        <v>2</v>
      </c>
      <c r="F146" s="104" t="s">
        <v>85</v>
      </c>
      <c r="G146" s="29" t="s">
        <v>177</v>
      </c>
      <c r="H146" s="104" t="s">
        <v>30</v>
      </c>
      <c r="I146" s="49" t="s">
        <v>32</v>
      </c>
      <c r="J146" s="490">
        <f>J155-7</f>
        <v>43252</v>
      </c>
    </row>
    <row r="147" spans="1:10" ht="12.75">
      <c r="A147" s="238" t="s">
        <v>116</v>
      </c>
      <c r="B147" s="82"/>
      <c r="C147" s="82" t="s">
        <v>0</v>
      </c>
      <c r="D147" s="104" t="s">
        <v>5</v>
      </c>
      <c r="E147" s="29" t="s">
        <v>104</v>
      </c>
      <c r="F147" s="104" t="s">
        <v>134</v>
      </c>
      <c r="G147" s="29" t="s">
        <v>177</v>
      </c>
      <c r="H147" s="104" t="s">
        <v>30</v>
      </c>
      <c r="I147" s="49" t="s">
        <v>32</v>
      </c>
      <c r="J147" s="490"/>
    </row>
    <row r="148" spans="1:10" ht="12.75">
      <c r="A148" s="238" t="s">
        <v>116</v>
      </c>
      <c r="B148" s="82"/>
      <c r="C148" s="82" t="s">
        <v>0</v>
      </c>
      <c r="D148" s="104" t="s">
        <v>8</v>
      </c>
      <c r="E148" s="29" t="s">
        <v>135</v>
      </c>
      <c r="F148" s="104" t="s">
        <v>10</v>
      </c>
      <c r="G148" s="29" t="s">
        <v>177</v>
      </c>
      <c r="H148" s="104" t="s">
        <v>30</v>
      </c>
      <c r="I148" s="49" t="s">
        <v>32</v>
      </c>
      <c r="J148" s="490"/>
    </row>
    <row r="149" spans="1:10" ht="12.75">
      <c r="A149" s="238" t="s">
        <v>116</v>
      </c>
      <c r="B149" s="82"/>
      <c r="C149" s="82" t="s">
        <v>0</v>
      </c>
      <c r="D149" s="104" t="s">
        <v>93</v>
      </c>
      <c r="E149" s="29" t="s">
        <v>94</v>
      </c>
      <c r="F149" s="104" t="s">
        <v>95</v>
      </c>
      <c r="G149" s="29" t="s">
        <v>177</v>
      </c>
      <c r="H149" s="104" t="s">
        <v>30</v>
      </c>
      <c r="I149" s="49" t="s">
        <v>32</v>
      </c>
      <c r="J149" s="490"/>
    </row>
    <row r="150" spans="1:10" ht="12.75">
      <c r="A150" s="238" t="s">
        <v>116</v>
      </c>
      <c r="B150" s="82"/>
      <c r="C150" s="82" t="s">
        <v>0</v>
      </c>
      <c r="D150" s="104" t="s">
        <v>18</v>
      </c>
      <c r="E150" s="29" t="s">
        <v>19</v>
      </c>
      <c r="F150" s="104" t="s">
        <v>20</v>
      </c>
      <c r="G150" s="29" t="s">
        <v>177</v>
      </c>
      <c r="H150" s="104" t="s">
        <v>30</v>
      </c>
      <c r="I150" s="204" t="s">
        <v>32</v>
      </c>
      <c r="J150" s="490"/>
    </row>
    <row r="151" spans="1:10" ht="12.75">
      <c r="A151" s="238" t="s">
        <v>116</v>
      </c>
      <c r="B151" s="82"/>
      <c r="C151" s="82" t="s">
        <v>0</v>
      </c>
      <c r="D151" s="104" t="s">
        <v>91</v>
      </c>
      <c r="E151" s="72" t="s">
        <v>148</v>
      </c>
      <c r="F151" s="83" t="s">
        <v>138</v>
      </c>
      <c r="G151" s="29" t="s">
        <v>177</v>
      </c>
      <c r="H151" s="104" t="s">
        <v>30</v>
      </c>
      <c r="I151" s="204" t="s">
        <v>32</v>
      </c>
      <c r="J151" s="490"/>
    </row>
    <row r="152" spans="1:10" ht="12.75">
      <c r="A152" s="238" t="s">
        <v>116</v>
      </c>
      <c r="B152" s="82"/>
      <c r="C152" s="82" t="s">
        <v>0</v>
      </c>
      <c r="D152" s="104" t="s">
        <v>14</v>
      </c>
      <c r="E152" s="72" t="s">
        <v>176</v>
      </c>
      <c r="F152" s="104" t="s">
        <v>88</v>
      </c>
      <c r="G152" s="29" t="s">
        <v>177</v>
      </c>
      <c r="H152" s="104" t="s">
        <v>30</v>
      </c>
      <c r="I152" s="49" t="s">
        <v>32</v>
      </c>
      <c r="J152" s="490"/>
    </row>
    <row r="153" spans="1:10" ht="12.75">
      <c r="A153" s="238" t="s">
        <v>116</v>
      </c>
      <c r="B153" s="82"/>
      <c r="C153" s="82" t="s">
        <v>0</v>
      </c>
      <c r="D153" s="104" t="s">
        <v>11</v>
      </c>
      <c r="E153" s="29" t="s">
        <v>12</v>
      </c>
      <c r="F153" s="104" t="s">
        <v>13</v>
      </c>
      <c r="G153" s="29" t="s">
        <v>177</v>
      </c>
      <c r="H153" s="104" t="s">
        <v>30</v>
      </c>
      <c r="I153" s="49" t="s">
        <v>32</v>
      </c>
      <c r="J153" s="490"/>
    </row>
    <row r="154" spans="1:10" ht="12.75">
      <c r="A154" s="238" t="s">
        <v>116</v>
      </c>
      <c r="B154" s="82"/>
      <c r="C154" s="82" t="s">
        <v>0</v>
      </c>
      <c r="D154" s="75" t="s">
        <v>22</v>
      </c>
      <c r="E154" s="29" t="s">
        <v>23</v>
      </c>
      <c r="F154" s="104"/>
      <c r="G154" s="29" t="s">
        <v>177</v>
      </c>
      <c r="H154" s="104" t="s">
        <v>30</v>
      </c>
      <c r="I154" s="49" t="s">
        <v>32</v>
      </c>
      <c r="J154" s="490"/>
    </row>
    <row r="155" spans="1:10" ht="12.75">
      <c r="A155" s="239" t="s">
        <v>118</v>
      </c>
      <c r="B155" s="193"/>
      <c r="C155" s="193" t="s">
        <v>0</v>
      </c>
      <c r="D155" s="168" t="s">
        <v>1</v>
      </c>
      <c r="E155" s="169" t="s">
        <v>178</v>
      </c>
      <c r="F155" s="168" t="s">
        <v>178</v>
      </c>
      <c r="G155" s="169" t="s">
        <v>179</v>
      </c>
      <c r="H155" s="168" t="s">
        <v>30</v>
      </c>
      <c r="I155" s="182" t="s">
        <v>32</v>
      </c>
      <c r="J155" s="480">
        <f>J164-7</f>
        <v>43259</v>
      </c>
    </row>
    <row r="156" spans="1:10" ht="12.75">
      <c r="A156" s="238" t="s">
        <v>118</v>
      </c>
      <c r="B156" s="82"/>
      <c r="C156" s="82" t="s">
        <v>0</v>
      </c>
      <c r="D156" s="104" t="s">
        <v>5</v>
      </c>
      <c r="E156" s="29" t="s">
        <v>178</v>
      </c>
      <c r="F156" s="104" t="s">
        <v>178</v>
      </c>
      <c r="G156" s="29" t="s">
        <v>179</v>
      </c>
      <c r="H156" s="104" t="s">
        <v>30</v>
      </c>
      <c r="I156" s="49" t="s">
        <v>32</v>
      </c>
      <c r="J156" s="481"/>
    </row>
    <row r="157" spans="1:10" ht="12.75">
      <c r="A157" s="238" t="s">
        <v>118</v>
      </c>
      <c r="B157" s="82"/>
      <c r="C157" s="82" t="s">
        <v>0</v>
      </c>
      <c r="D157" s="104" t="s">
        <v>8</v>
      </c>
      <c r="E157" s="29" t="s">
        <v>178</v>
      </c>
      <c r="F157" s="104" t="s">
        <v>178</v>
      </c>
      <c r="G157" s="29" t="s">
        <v>179</v>
      </c>
      <c r="H157" s="104" t="s">
        <v>30</v>
      </c>
      <c r="I157" s="49" t="s">
        <v>32</v>
      </c>
      <c r="J157" s="481"/>
    </row>
    <row r="158" spans="1:10" ht="12.75">
      <c r="A158" s="238" t="s">
        <v>118</v>
      </c>
      <c r="B158" s="82"/>
      <c r="C158" s="82" t="s">
        <v>0</v>
      </c>
      <c r="D158" s="104" t="s">
        <v>93</v>
      </c>
      <c r="E158" s="29" t="s">
        <v>178</v>
      </c>
      <c r="F158" s="104" t="s">
        <v>178</v>
      </c>
      <c r="G158" s="29" t="s">
        <v>179</v>
      </c>
      <c r="H158" s="104" t="s">
        <v>30</v>
      </c>
      <c r="I158" s="49" t="s">
        <v>32</v>
      </c>
      <c r="J158" s="481"/>
    </row>
    <row r="159" spans="1:10" ht="12.75">
      <c r="A159" s="238" t="s">
        <v>118</v>
      </c>
      <c r="B159" s="82"/>
      <c r="C159" s="82" t="s">
        <v>0</v>
      </c>
      <c r="D159" s="104" t="s">
        <v>18</v>
      </c>
      <c r="E159" s="29" t="s">
        <v>178</v>
      </c>
      <c r="F159" s="104" t="s">
        <v>178</v>
      </c>
      <c r="G159" s="29" t="s">
        <v>179</v>
      </c>
      <c r="H159" s="104" t="s">
        <v>30</v>
      </c>
      <c r="I159" s="204" t="s">
        <v>32</v>
      </c>
      <c r="J159" s="481"/>
    </row>
    <row r="160" spans="1:10" ht="12.75">
      <c r="A160" s="238" t="s">
        <v>118</v>
      </c>
      <c r="B160" s="82"/>
      <c r="C160" s="82" t="s">
        <v>0</v>
      </c>
      <c r="D160" s="104" t="s">
        <v>91</v>
      </c>
      <c r="E160" s="72" t="s">
        <v>178</v>
      </c>
      <c r="F160" s="83" t="s">
        <v>178</v>
      </c>
      <c r="G160" s="29" t="s">
        <v>179</v>
      </c>
      <c r="H160" s="104" t="s">
        <v>30</v>
      </c>
      <c r="I160" s="204" t="s">
        <v>32</v>
      </c>
      <c r="J160" s="481"/>
    </row>
    <row r="161" spans="1:10" ht="12.75">
      <c r="A161" s="238" t="s">
        <v>118</v>
      </c>
      <c r="B161" s="82"/>
      <c r="C161" s="82" t="s">
        <v>0</v>
      </c>
      <c r="D161" s="104" t="s">
        <v>14</v>
      </c>
      <c r="E161" s="29" t="s">
        <v>178</v>
      </c>
      <c r="F161" s="104" t="s">
        <v>178</v>
      </c>
      <c r="G161" s="29" t="s">
        <v>179</v>
      </c>
      <c r="H161" s="104" t="s">
        <v>30</v>
      </c>
      <c r="I161" s="49" t="s">
        <v>32</v>
      </c>
      <c r="J161" s="481"/>
    </row>
    <row r="162" spans="1:10" ht="12.75">
      <c r="A162" s="238" t="s">
        <v>118</v>
      </c>
      <c r="B162" s="82"/>
      <c r="C162" s="82" t="s">
        <v>0</v>
      </c>
      <c r="D162" s="104" t="s">
        <v>11</v>
      </c>
      <c r="E162" s="29" t="s">
        <v>178</v>
      </c>
      <c r="F162" s="104" t="s">
        <v>178</v>
      </c>
      <c r="G162" s="29" t="s">
        <v>179</v>
      </c>
      <c r="H162" s="104" t="s">
        <v>30</v>
      </c>
      <c r="I162" s="49" t="s">
        <v>32</v>
      </c>
      <c r="J162" s="481"/>
    </row>
    <row r="163" spans="1:10" ht="12.75">
      <c r="A163" s="240" t="s">
        <v>118</v>
      </c>
      <c r="B163" s="195"/>
      <c r="C163" s="195" t="s">
        <v>0</v>
      </c>
      <c r="D163" s="197" t="s">
        <v>22</v>
      </c>
      <c r="E163" s="167" t="s">
        <v>178</v>
      </c>
      <c r="F163" s="165" t="s">
        <v>178</v>
      </c>
      <c r="G163" s="167" t="s">
        <v>179</v>
      </c>
      <c r="H163" s="165" t="s">
        <v>30</v>
      </c>
      <c r="I163" s="183" t="s">
        <v>32</v>
      </c>
      <c r="J163" s="482"/>
    </row>
    <row r="164" spans="1:10" ht="12.75">
      <c r="A164" s="236" t="s">
        <v>119</v>
      </c>
      <c r="B164" s="74"/>
      <c r="C164" s="74" t="s">
        <v>0</v>
      </c>
      <c r="D164" s="75" t="s">
        <v>1</v>
      </c>
      <c r="E164" s="77" t="s">
        <v>2</v>
      </c>
      <c r="F164" s="75" t="s">
        <v>85</v>
      </c>
      <c r="G164" s="77"/>
      <c r="H164" s="104" t="s">
        <v>30</v>
      </c>
      <c r="I164" s="49" t="s">
        <v>32</v>
      </c>
      <c r="J164" s="490">
        <f>J173-7</f>
        <v>43266</v>
      </c>
    </row>
    <row r="165" spans="1:10" ht="12.75">
      <c r="A165" s="236" t="s">
        <v>119</v>
      </c>
      <c r="B165" s="74"/>
      <c r="C165" s="74" t="s">
        <v>0</v>
      </c>
      <c r="D165" s="75" t="s">
        <v>5</v>
      </c>
      <c r="E165" s="77" t="s">
        <v>104</v>
      </c>
      <c r="F165" s="75" t="s">
        <v>134</v>
      </c>
      <c r="G165" s="77"/>
      <c r="H165" s="104" t="s">
        <v>30</v>
      </c>
      <c r="I165" s="49" t="s">
        <v>32</v>
      </c>
      <c r="J165" s="490"/>
    </row>
    <row r="166" spans="1:10" ht="12.75">
      <c r="A166" s="236" t="s">
        <v>119</v>
      </c>
      <c r="B166" s="74"/>
      <c r="C166" s="74" t="s">
        <v>0</v>
      </c>
      <c r="D166" s="75" t="s">
        <v>8</v>
      </c>
      <c r="E166" s="77" t="s">
        <v>135</v>
      </c>
      <c r="F166" s="75" t="s">
        <v>10</v>
      </c>
      <c r="G166" s="77"/>
      <c r="H166" s="104" t="s">
        <v>30</v>
      </c>
      <c r="I166" s="49" t="s">
        <v>32</v>
      </c>
      <c r="J166" s="490"/>
    </row>
    <row r="167" spans="1:10" ht="12.75">
      <c r="A167" s="236" t="s">
        <v>119</v>
      </c>
      <c r="B167" s="74"/>
      <c r="C167" s="74" t="s">
        <v>0</v>
      </c>
      <c r="D167" s="75" t="s">
        <v>93</v>
      </c>
      <c r="E167" s="77" t="s">
        <v>94</v>
      </c>
      <c r="F167" s="75" t="s">
        <v>95</v>
      </c>
      <c r="G167" s="77"/>
      <c r="H167" s="104" t="s">
        <v>30</v>
      </c>
      <c r="I167" s="49" t="s">
        <v>32</v>
      </c>
      <c r="J167" s="490"/>
    </row>
    <row r="168" spans="1:10" ht="12.75">
      <c r="A168" s="236" t="s">
        <v>119</v>
      </c>
      <c r="B168" s="74"/>
      <c r="C168" s="74" t="s">
        <v>0</v>
      </c>
      <c r="D168" s="75" t="s">
        <v>18</v>
      </c>
      <c r="E168" s="77" t="s">
        <v>19</v>
      </c>
      <c r="F168" s="75" t="s">
        <v>20</v>
      </c>
      <c r="G168" s="77" t="s">
        <v>206</v>
      </c>
      <c r="H168" s="104" t="s">
        <v>30</v>
      </c>
      <c r="I168" s="204" t="s">
        <v>32</v>
      </c>
      <c r="J168" s="490"/>
    </row>
    <row r="169" spans="1:10" ht="25.5">
      <c r="A169" s="236" t="s">
        <v>119</v>
      </c>
      <c r="B169" s="74"/>
      <c r="C169" s="74" t="s">
        <v>0</v>
      </c>
      <c r="D169" s="75" t="s">
        <v>91</v>
      </c>
      <c r="E169" s="76" t="s">
        <v>107</v>
      </c>
      <c r="F169" s="78" t="s">
        <v>108</v>
      </c>
      <c r="G169" s="77" t="s">
        <v>204</v>
      </c>
      <c r="H169" s="104" t="s">
        <v>30</v>
      </c>
      <c r="I169" s="204" t="s">
        <v>32</v>
      </c>
      <c r="J169" s="490"/>
    </row>
    <row r="170" spans="1:10" ht="25.5">
      <c r="A170" s="236" t="s">
        <v>119</v>
      </c>
      <c r="B170" s="74"/>
      <c r="C170" s="74" t="s">
        <v>0</v>
      </c>
      <c r="D170" s="75" t="s">
        <v>14</v>
      </c>
      <c r="E170" s="77" t="s">
        <v>87</v>
      </c>
      <c r="F170" s="75" t="s">
        <v>88</v>
      </c>
      <c r="G170" s="77" t="s">
        <v>205</v>
      </c>
      <c r="H170" s="104" t="s">
        <v>30</v>
      </c>
      <c r="I170" s="49" t="s">
        <v>32</v>
      </c>
      <c r="J170" s="490"/>
    </row>
    <row r="171" spans="1:10" ht="12.75">
      <c r="A171" s="236" t="s">
        <v>119</v>
      </c>
      <c r="B171" s="74"/>
      <c r="C171" s="74" t="s">
        <v>0</v>
      </c>
      <c r="D171" s="75" t="s">
        <v>11</v>
      </c>
      <c r="E171" s="77" t="s">
        <v>12</v>
      </c>
      <c r="F171" s="75" t="s">
        <v>13</v>
      </c>
      <c r="G171" s="77"/>
      <c r="H171" s="104" t="s">
        <v>30</v>
      </c>
      <c r="I171" s="49" t="s">
        <v>32</v>
      </c>
      <c r="J171" s="490"/>
    </row>
    <row r="172" spans="1:10" ht="12.75">
      <c r="A172" s="236" t="s">
        <v>119</v>
      </c>
      <c r="B172" s="74"/>
      <c r="C172" s="74" t="s">
        <v>0</v>
      </c>
      <c r="D172" s="75" t="s">
        <v>22</v>
      </c>
      <c r="E172" s="77" t="s">
        <v>23</v>
      </c>
      <c r="F172" s="75"/>
      <c r="G172" s="77" t="s">
        <v>203</v>
      </c>
      <c r="H172" s="104" t="s">
        <v>30</v>
      </c>
      <c r="I172" s="49" t="s">
        <v>32</v>
      </c>
      <c r="J172" s="490"/>
    </row>
    <row r="173" spans="1:10" ht="12.75">
      <c r="A173" s="235" t="s">
        <v>120</v>
      </c>
      <c r="B173" s="219"/>
      <c r="C173" s="219" t="s">
        <v>0</v>
      </c>
      <c r="D173" s="194" t="s">
        <v>1</v>
      </c>
      <c r="E173" s="221" t="s">
        <v>2</v>
      </c>
      <c r="F173" s="194" t="s">
        <v>85</v>
      </c>
      <c r="G173" s="221"/>
      <c r="H173" s="168" t="s">
        <v>30</v>
      </c>
      <c r="I173" s="182" t="s">
        <v>32</v>
      </c>
      <c r="J173" s="480">
        <f t="shared" ref="J173" si="6">J182-7</f>
        <v>43273</v>
      </c>
    </row>
    <row r="174" spans="1:10" ht="12.75">
      <c r="A174" s="236" t="s">
        <v>120</v>
      </c>
      <c r="B174" s="74"/>
      <c r="C174" s="74" t="s">
        <v>0</v>
      </c>
      <c r="D174" s="75" t="s">
        <v>5</v>
      </c>
      <c r="E174" s="77" t="s">
        <v>104</v>
      </c>
      <c r="F174" s="75" t="s">
        <v>134</v>
      </c>
      <c r="G174" s="77"/>
      <c r="H174" s="104" t="s">
        <v>30</v>
      </c>
      <c r="I174" s="49" t="s">
        <v>32</v>
      </c>
      <c r="J174" s="481"/>
    </row>
    <row r="175" spans="1:10" ht="12.75">
      <c r="A175" s="236" t="s">
        <v>120</v>
      </c>
      <c r="B175" s="74"/>
      <c r="C175" s="74" t="s">
        <v>0</v>
      </c>
      <c r="D175" s="75" t="s">
        <v>8</v>
      </c>
      <c r="E175" s="77" t="s">
        <v>135</v>
      </c>
      <c r="F175" s="75" t="s">
        <v>10</v>
      </c>
      <c r="G175" s="77" t="s">
        <v>167</v>
      </c>
      <c r="H175" s="104" t="s">
        <v>30</v>
      </c>
      <c r="I175" s="49" t="s">
        <v>32</v>
      </c>
      <c r="J175" s="481"/>
    </row>
    <row r="176" spans="1:10" ht="12.75">
      <c r="A176" s="236" t="s">
        <v>120</v>
      </c>
      <c r="B176" s="74"/>
      <c r="C176" s="74" t="s">
        <v>0</v>
      </c>
      <c r="D176" s="75" t="s">
        <v>93</v>
      </c>
      <c r="E176" s="77" t="s">
        <v>94</v>
      </c>
      <c r="F176" s="75" t="s">
        <v>95</v>
      </c>
      <c r="G176" s="77"/>
      <c r="H176" s="104" t="s">
        <v>30</v>
      </c>
      <c r="I176" s="49" t="s">
        <v>32</v>
      </c>
      <c r="J176" s="481"/>
    </row>
    <row r="177" spans="1:10" ht="12.75">
      <c r="A177" s="236" t="s">
        <v>120</v>
      </c>
      <c r="B177" s="74"/>
      <c r="C177" s="74" t="s">
        <v>0</v>
      </c>
      <c r="D177" s="75" t="s">
        <v>18</v>
      </c>
      <c r="E177" s="77" t="s">
        <v>19</v>
      </c>
      <c r="F177" s="75" t="s">
        <v>20</v>
      </c>
      <c r="G177" s="77" t="s">
        <v>195</v>
      </c>
      <c r="H177" s="104" t="s">
        <v>30</v>
      </c>
      <c r="I177" s="204" t="s">
        <v>32</v>
      </c>
      <c r="J177" s="481"/>
    </row>
    <row r="178" spans="1:10" ht="38.25">
      <c r="A178" s="236" t="s">
        <v>120</v>
      </c>
      <c r="B178" s="74"/>
      <c r="C178" s="74" t="s">
        <v>0</v>
      </c>
      <c r="D178" s="75" t="s">
        <v>91</v>
      </c>
      <c r="E178" s="76" t="s">
        <v>107</v>
      </c>
      <c r="F178" s="78" t="s">
        <v>138</v>
      </c>
      <c r="G178" s="77" t="s">
        <v>207</v>
      </c>
      <c r="H178" s="104" t="s">
        <v>30</v>
      </c>
      <c r="I178" s="204" t="s">
        <v>32</v>
      </c>
      <c r="J178" s="481"/>
    </row>
    <row r="179" spans="1:10" ht="12.75">
      <c r="A179" s="236" t="s">
        <v>120</v>
      </c>
      <c r="B179" s="74"/>
      <c r="C179" s="74" t="s">
        <v>0</v>
      </c>
      <c r="D179" s="75" t="s">
        <v>14</v>
      </c>
      <c r="E179" s="77" t="s">
        <v>87</v>
      </c>
      <c r="F179" s="75" t="s">
        <v>88</v>
      </c>
      <c r="G179" s="77" t="s">
        <v>208</v>
      </c>
      <c r="H179" s="104" t="s">
        <v>30</v>
      </c>
      <c r="I179" s="49" t="s">
        <v>32</v>
      </c>
      <c r="J179" s="481"/>
    </row>
    <row r="180" spans="1:10" ht="12.75">
      <c r="A180" s="236" t="s">
        <v>120</v>
      </c>
      <c r="B180" s="74"/>
      <c r="C180" s="74" t="s">
        <v>0</v>
      </c>
      <c r="D180" s="75" t="s">
        <v>11</v>
      </c>
      <c r="E180" s="77" t="s">
        <v>12</v>
      </c>
      <c r="F180" s="75" t="s">
        <v>13</v>
      </c>
      <c r="G180" s="77"/>
      <c r="H180" s="104" t="s">
        <v>30</v>
      </c>
      <c r="I180" s="49" t="s">
        <v>32</v>
      </c>
      <c r="J180" s="481"/>
    </row>
    <row r="181" spans="1:10" ht="12.75">
      <c r="A181" s="237" t="s">
        <v>120</v>
      </c>
      <c r="B181" s="225"/>
      <c r="C181" s="225" t="s">
        <v>0</v>
      </c>
      <c r="D181" s="197" t="s">
        <v>22</v>
      </c>
      <c r="E181" s="226" t="s">
        <v>23</v>
      </c>
      <c r="F181" s="197"/>
      <c r="G181" s="226" t="s">
        <v>137</v>
      </c>
      <c r="H181" s="165" t="s">
        <v>30</v>
      </c>
      <c r="I181" s="183" t="s">
        <v>32</v>
      </c>
      <c r="J181" s="482"/>
    </row>
    <row r="182" spans="1:10" ht="12.75">
      <c r="A182" s="238" t="s">
        <v>121</v>
      </c>
      <c r="B182" s="82"/>
      <c r="C182" s="82" t="s">
        <v>0</v>
      </c>
      <c r="D182" s="104" t="s">
        <v>1</v>
      </c>
      <c r="E182" s="29" t="s">
        <v>2</v>
      </c>
      <c r="F182" s="104" t="s">
        <v>85</v>
      </c>
      <c r="G182" s="29"/>
      <c r="H182" s="104" t="s">
        <v>30</v>
      </c>
      <c r="I182" s="49" t="s">
        <v>32</v>
      </c>
      <c r="J182" s="490">
        <f t="shared" ref="J182" si="7">J191-7</f>
        <v>43280</v>
      </c>
    </row>
    <row r="183" spans="1:10" ht="12.75">
      <c r="A183" s="238" t="s">
        <v>121</v>
      </c>
      <c r="B183" s="82"/>
      <c r="C183" s="82" t="s">
        <v>0</v>
      </c>
      <c r="D183" s="104" t="s">
        <v>5</v>
      </c>
      <c r="E183" s="29" t="s">
        <v>104</v>
      </c>
      <c r="F183" s="104" t="s">
        <v>134</v>
      </c>
      <c r="G183" s="29"/>
      <c r="H183" s="104" t="s">
        <v>30</v>
      </c>
      <c r="I183" s="49" t="s">
        <v>32</v>
      </c>
      <c r="J183" s="490"/>
    </row>
    <row r="184" spans="1:10" ht="12.75">
      <c r="A184" s="238" t="s">
        <v>121</v>
      </c>
      <c r="B184" s="82"/>
      <c r="C184" s="82" t="s">
        <v>0</v>
      </c>
      <c r="D184" s="104" t="s">
        <v>8</v>
      </c>
      <c r="E184" s="29" t="s">
        <v>135</v>
      </c>
      <c r="F184" s="104" t="s">
        <v>10</v>
      </c>
      <c r="G184" s="29" t="s">
        <v>136</v>
      </c>
      <c r="H184" s="104" t="s">
        <v>30</v>
      </c>
      <c r="I184" s="49" t="s">
        <v>32</v>
      </c>
      <c r="J184" s="490"/>
    </row>
    <row r="185" spans="1:10" ht="12.75">
      <c r="A185" s="238" t="s">
        <v>121</v>
      </c>
      <c r="B185" s="82"/>
      <c r="C185" s="82" t="s">
        <v>0</v>
      </c>
      <c r="D185" s="104" t="s">
        <v>93</v>
      </c>
      <c r="E185" s="29" t="s">
        <v>94</v>
      </c>
      <c r="F185" s="104" t="s">
        <v>95</v>
      </c>
      <c r="G185" s="29"/>
      <c r="H185" s="104" t="s">
        <v>30</v>
      </c>
      <c r="I185" s="49" t="s">
        <v>32</v>
      </c>
      <c r="J185" s="490"/>
    </row>
    <row r="186" spans="1:10" ht="12.75">
      <c r="A186" s="238" t="s">
        <v>121</v>
      </c>
      <c r="B186" s="82"/>
      <c r="C186" s="82" t="s">
        <v>0</v>
      </c>
      <c r="D186" s="104" t="s">
        <v>18</v>
      </c>
      <c r="E186" s="29" t="s">
        <v>19</v>
      </c>
      <c r="F186" s="104" t="s">
        <v>20</v>
      </c>
      <c r="G186" s="29" t="s">
        <v>141</v>
      </c>
      <c r="H186" s="104" t="s">
        <v>30</v>
      </c>
      <c r="I186" s="204" t="s">
        <v>32</v>
      </c>
      <c r="J186" s="490"/>
    </row>
    <row r="187" spans="1:10" ht="38.25">
      <c r="A187" s="238" t="s">
        <v>121</v>
      </c>
      <c r="B187" s="82"/>
      <c r="C187" s="82" t="s">
        <v>0</v>
      </c>
      <c r="D187" s="104" t="s">
        <v>91</v>
      </c>
      <c r="E187" s="72" t="s">
        <v>107</v>
      </c>
      <c r="F187" s="83" t="s">
        <v>138</v>
      </c>
      <c r="G187" s="29" t="s">
        <v>139</v>
      </c>
      <c r="H187" s="104" t="s">
        <v>30</v>
      </c>
      <c r="I187" s="204" t="s">
        <v>32</v>
      </c>
      <c r="J187" s="490"/>
    </row>
    <row r="188" spans="1:10" ht="25.5">
      <c r="A188" s="238" t="s">
        <v>121</v>
      </c>
      <c r="B188" s="82"/>
      <c r="C188" s="82" t="s">
        <v>0</v>
      </c>
      <c r="D188" s="104" t="s">
        <v>14</v>
      </c>
      <c r="E188" s="29" t="s">
        <v>87</v>
      </c>
      <c r="F188" s="104" t="s">
        <v>88</v>
      </c>
      <c r="G188" s="29" t="s">
        <v>140</v>
      </c>
      <c r="H188" s="104" t="s">
        <v>30</v>
      </c>
      <c r="I188" s="49" t="s">
        <v>32</v>
      </c>
      <c r="J188" s="490"/>
    </row>
    <row r="189" spans="1:10" ht="12.75">
      <c r="A189" s="238" t="s">
        <v>121</v>
      </c>
      <c r="B189" s="82"/>
      <c r="C189" s="82" t="s">
        <v>0</v>
      </c>
      <c r="D189" s="104" t="s">
        <v>11</v>
      </c>
      <c r="E189" s="29" t="s">
        <v>12</v>
      </c>
      <c r="F189" s="104" t="s">
        <v>13</v>
      </c>
      <c r="G189" s="29"/>
      <c r="H189" s="104" t="s">
        <v>30</v>
      </c>
      <c r="I189" s="49" t="s">
        <v>32</v>
      </c>
      <c r="J189" s="490"/>
    </row>
    <row r="190" spans="1:10" ht="12.75">
      <c r="A190" s="238" t="s">
        <v>121</v>
      </c>
      <c r="B190" s="82"/>
      <c r="C190" s="82" t="s">
        <v>0</v>
      </c>
      <c r="D190" s="75" t="s">
        <v>22</v>
      </c>
      <c r="E190" s="29" t="s">
        <v>23</v>
      </c>
      <c r="F190" s="104"/>
      <c r="G190" s="29" t="s">
        <v>137</v>
      </c>
      <c r="H190" s="104" t="s">
        <v>30</v>
      </c>
      <c r="I190" s="49" t="s">
        <v>32</v>
      </c>
      <c r="J190" s="490"/>
    </row>
    <row r="191" spans="1:10" ht="12.75">
      <c r="A191" s="239" t="s">
        <v>122</v>
      </c>
      <c r="B191" s="193"/>
      <c r="C191" s="193" t="s">
        <v>0</v>
      </c>
      <c r="D191" s="168" t="s">
        <v>1</v>
      </c>
      <c r="E191" s="169" t="s">
        <v>2</v>
      </c>
      <c r="F191" s="168" t="s">
        <v>85</v>
      </c>
      <c r="G191" s="169"/>
      <c r="H191" s="168" t="s">
        <v>30</v>
      </c>
      <c r="I191" s="182" t="s">
        <v>32</v>
      </c>
      <c r="J191" s="480">
        <f>J200-7</f>
        <v>43287</v>
      </c>
    </row>
    <row r="192" spans="1:10" ht="12.75">
      <c r="A192" s="238" t="s">
        <v>122</v>
      </c>
      <c r="B192" s="82"/>
      <c r="C192" s="82" t="s">
        <v>0</v>
      </c>
      <c r="D192" s="104" t="s">
        <v>5</v>
      </c>
      <c r="E192" s="29" t="s">
        <v>104</v>
      </c>
      <c r="F192" s="104" t="s">
        <v>134</v>
      </c>
      <c r="G192" s="29"/>
      <c r="H192" s="104" t="s">
        <v>30</v>
      </c>
      <c r="I192" s="49" t="s">
        <v>32</v>
      </c>
      <c r="J192" s="481"/>
    </row>
    <row r="193" spans="1:10" ht="12.75">
      <c r="A193" s="238" t="s">
        <v>122</v>
      </c>
      <c r="B193" s="82"/>
      <c r="C193" s="82" t="s">
        <v>0</v>
      </c>
      <c r="D193" s="104" t="s">
        <v>8</v>
      </c>
      <c r="E193" s="29" t="s">
        <v>135</v>
      </c>
      <c r="F193" s="104" t="s">
        <v>10</v>
      </c>
      <c r="G193" s="29" t="s">
        <v>142</v>
      </c>
      <c r="H193" s="104" t="s">
        <v>30</v>
      </c>
      <c r="I193" s="49" t="s">
        <v>32</v>
      </c>
      <c r="J193" s="481"/>
    </row>
    <row r="194" spans="1:10" ht="12.75">
      <c r="A194" s="238" t="s">
        <v>122</v>
      </c>
      <c r="B194" s="82"/>
      <c r="C194" s="82" t="s">
        <v>0</v>
      </c>
      <c r="D194" s="104" t="s">
        <v>93</v>
      </c>
      <c r="E194" s="29" t="s">
        <v>94</v>
      </c>
      <c r="F194" s="104" t="s">
        <v>95</v>
      </c>
      <c r="G194" s="29"/>
      <c r="H194" s="104" t="s">
        <v>30</v>
      </c>
      <c r="I194" s="49" t="s">
        <v>32</v>
      </c>
      <c r="J194" s="481"/>
    </row>
    <row r="195" spans="1:10" ht="12.75">
      <c r="A195" s="238" t="s">
        <v>122</v>
      </c>
      <c r="B195" s="82"/>
      <c r="C195" s="82" t="s">
        <v>0</v>
      </c>
      <c r="D195" s="104" t="s">
        <v>18</v>
      </c>
      <c r="E195" s="29" t="s">
        <v>19</v>
      </c>
      <c r="F195" s="104" t="s">
        <v>20</v>
      </c>
      <c r="G195" s="29" t="s">
        <v>146</v>
      </c>
      <c r="H195" s="104" t="s">
        <v>30</v>
      </c>
      <c r="I195" s="204" t="s">
        <v>32</v>
      </c>
      <c r="J195" s="481"/>
    </row>
    <row r="196" spans="1:10" ht="25.5">
      <c r="A196" s="238" t="s">
        <v>122</v>
      </c>
      <c r="B196" s="82"/>
      <c r="C196" s="82" t="s">
        <v>0</v>
      </c>
      <c r="D196" s="104" t="s">
        <v>91</v>
      </c>
      <c r="E196" s="72" t="s">
        <v>107</v>
      </c>
      <c r="F196" s="83" t="s">
        <v>108</v>
      </c>
      <c r="G196" s="29" t="s">
        <v>144</v>
      </c>
      <c r="H196" s="104" t="s">
        <v>30</v>
      </c>
      <c r="I196" s="204" t="s">
        <v>32</v>
      </c>
      <c r="J196" s="481"/>
    </row>
    <row r="197" spans="1:10" ht="25.5">
      <c r="A197" s="238" t="s">
        <v>122</v>
      </c>
      <c r="B197" s="82"/>
      <c r="C197" s="82" t="s">
        <v>0</v>
      </c>
      <c r="D197" s="104" t="s">
        <v>14</v>
      </c>
      <c r="E197" s="29" t="s">
        <v>87</v>
      </c>
      <c r="F197" s="104" t="s">
        <v>88</v>
      </c>
      <c r="G197" s="29" t="s">
        <v>145</v>
      </c>
      <c r="H197" s="104" t="s">
        <v>30</v>
      </c>
      <c r="I197" s="49" t="s">
        <v>32</v>
      </c>
      <c r="J197" s="481"/>
    </row>
    <row r="198" spans="1:10" ht="12.75">
      <c r="A198" s="238" t="s">
        <v>122</v>
      </c>
      <c r="B198" s="82"/>
      <c r="C198" s="82" t="s">
        <v>0</v>
      </c>
      <c r="D198" s="104" t="s">
        <v>11</v>
      </c>
      <c r="E198" s="29" t="s">
        <v>12</v>
      </c>
      <c r="F198" s="104" t="s">
        <v>13</v>
      </c>
      <c r="G198" s="29"/>
      <c r="H198" s="104" t="s">
        <v>30</v>
      </c>
      <c r="I198" s="49" t="s">
        <v>32</v>
      </c>
      <c r="J198" s="481"/>
    </row>
    <row r="199" spans="1:10" ht="12.75">
      <c r="A199" s="240" t="s">
        <v>122</v>
      </c>
      <c r="B199" s="195"/>
      <c r="C199" s="195" t="s">
        <v>0</v>
      </c>
      <c r="D199" s="197" t="s">
        <v>22</v>
      </c>
      <c r="E199" s="167" t="s">
        <v>23</v>
      </c>
      <c r="F199" s="165"/>
      <c r="G199" s="167" t="s">
        <v>143</v>
      </c>
      <c r="H199" s="165" t="s">
        <v>30</v>
      </c>
      <c r="I199" s="183" t="s">
        <v>32</v>
      </c>
      <c r="J199" s="482"/>
    </row>
    <row r="200" spans="1:10" ht="12.75">
      <c r="A200" s="238" t="s">
        <v>123</v>
      </c>
      <c r="B200" s="82"/>
      <c r="C200" s="82" t="s">
        <v>0</v>
      </c>
      <c r="D200" s="104" t="s">
        <v>1</v>
      </c>
      <c r="E200" s="29" t="s">
        <v>2</v>
      </c>
      <c r="F200" s="104" t="s">
        <v>85</v>
      </c>
      <c r="G200" s="29"/>
      <c r="H200" s="104" t="s">
        <v>30</v>
      </c>
      <c r="I200" s="49" t="s">
        <v>32</v>
      </c>
      <c r="J200" s="490">
        <f>J209-7</f>
        <v>43294</v>
      </c>
    </row>
    <row r="201" spans="1:10" ht="12.75">
      <c r="A201" s="238" t="s">
        <v>123</v>
      </c>
      <c r="B201" s="82"/>
      <c r="C201" s="82" t="s">
        <v>0</v>
      </c>
      <c r="D201" s="104" t="s">
        <v>5</v>
      </c>
      <c r="E201" s="29" t="s">
        <v>104</v>
      </c>
      <c r="F201" s="104" t="s">
        <v>134</v>
      </c>
      <c r="G201" s="29"/>
      <c r="H201" s="104" t="s">
        <v>30</v>
      </c>
      <c r="I201" s="49" t="s">
        <v>32</v>
      </c>
      <c r="J201" s="490"/>
    </row>
    <row r="202" spans="1:10" ht="12.75">
      <c r="A202" s="238" t="s">
        <v>123</v>
      </c>
      <c r="B202" s="82"/>
      <c r="C202" s="82" t="s">
        <v>0</v>
      </c>
      <c r="D202" s="104" t="s">
        <v>8</v>
      </c>
      <c r="E202" s="29" t="s">
        <v>135</v>
      </c>
      <c r="F202" s="104" t="s">
        <v>10</v>
      </c>
      <c r="G202" s="29"/>
      <c r="H202" s="104" t="s">
        <v>30</v>
      </c>
      <c r="I202" s="49" t="s">
        <v>32</v>
      </c>
      <c r="J202" s="490"/>
    </row>
    <row r="203" spans="1:10" ht="12.75">
      <c r="A203" s="238" t="s">
        <v>123</v>
      </c>
      <c r="B203" s="82"/>
      <c r="C203" s="82" t="s">
        <v>0</v>
      </c>
      <c r="D203" s="104" t="s">
        <v>93</v>
      </c>
      <c r="E203" s="29" t="s">
        <v>94</v>
      </c>
      <c r="F203" s="104" t="s">
        <v>95</v>
      </c>
      <c r="G203" s="29"/>
      <c r="H203" s="104" t="s">
        <v>30</v>
      </c>
      <c r="I203" s="49" t="s">
        <v>32</v>
      </c>
      <c r="J203" s="490"/>
    </row>
    <row r="204" spans="1:10" ht="25.5">
      <c r="A204" s="238" t="s">
        <v>123</v>
      </c>
      <c r="B204" s="82"/>
      <c r="C204" s="82" t="s">
        <v>0</v>
      </c>
      <c r="D204" s="104" t="s">
        <v>18</v>
      </c>
      <c r="E204" s="29" t="s">
        <v>19</v>
      </c>
      <c r="F204" s="104" t="s">
        <v>20</v>
      </c>
      <c r="G204" s="29" t="s">
        <v>151</v>
      </c>
      <c r="H204" s="104" t="s">
        <v>30</v>
      </c>
      <c r="I204" s="204" t="s">
        <v>32</v>
      </c>
      <c r="J204" s="490"/>
    </row>
    <row r="205" spans="1:10" ht="25.5">
      <c r="A205" s="238" t="s">
        <v>123</v>
      </c>
      <c r="B205" s="82"/>
      <c r="C205" s="82" t="s">
        <v>0</v>
      </c>
      <c r="D205" s="104" t="s">
        <v>91</v>
      </c>
      <c r="E205" s="72" t="s">
        <v>148</v>
      </c>
      <c r="F205" s="83" t="s">
        <v>108</v>
      </c>
      <c r="G205" s="29" t="s">
        <v>149</v>
      </c>
      <c r="H205" s="104" t="s">
        <v>30</v>
      </c>
      <c r="I205" s="204" t="s">
        <v>32</v>
      </c>
      <c r="J205" s="490"/>
    </row>
    <row r="206" spans="1:10" ht="25.5">
      <c r="A206" s="238" t="s">
        <v>123</v>
      </c>
      <c r="B206" s="82"/>
      <c r="C206" s="82" t="s">
        <v>0</v>
      </c>
      <c r="D206" s="104" t="s">
        <v>14</v>
      </c>
      <c r="E206" s="29" t="s">
        <v>87</v>
      </c>
      <c r="F206" s="104" t="s">
        <v>88</v>
      </c>
      <c r="G206" s="29" t="s">
        <v>150</v>
      </c>
      <c r="H206" s="104" t="s">
        <v>30</v>
      </c>
      <c r="I206" s="49" t="s">
        <v>32</v>
      </c>
      <c r="J206" s="490"/>
    </row>
    <row r="207" spans="1:10" ht="12.75">
      <c r="A207" s="238" t="s">
        <v>123</v>
      </c>
      <c r="B207" s="82"/>
      <c r="C207" s="82" t="s">
        <v>0</v>
      </c>
      <c r="D207" s="104" t="s">
        <v>11</v>
      </c>
      <c r="E207" s="29" t="s">
        <v>12</v>
      </c>
      <c r="F207" s="104" t="s">
        <v>13</v>
      </c>
      <c r="G207" s="29"/>
      <c r="H207" s="104" t="s">
        <v>30</v>
      </c>
      <c r="I207" s="49" t="s">
        <v>32</v>
      </c>
      <c r="J207" s="490"/>
    </row>
    <row r="208" spans="1:10" ht="12.75">
      <c r="A208" s="238" t="s">
        <v>123</v>
      </c>
      <c r="B208" s="82"/>
      <c r="C208" s="82" t="s">
        <v>0</v>
      </c>
      <c r="D208" s="75" t="s">
        <v>22</v>
      </c>
      <c r="E208" s="29" t="s">
        <v>23</v>
      </c>
      <c r="F208" s="104"/>
      <c r="G208" s="29" t="s">
        <v>147</v>
      </c>
      <c r="H208" s="104" t="s">
        <v>30</v>
      </c>
      <c r="I208" s="49" t="s">
        <v>32</v>
      </c>
      <c r="J208" s="490"/>
    </row>
    <row r="209" spans="1:10" ht="12.75">
      <c r="A209" s="239" t="s">
        <v>124</v>
      </c>
      <c r="B209" s="193"/>
      <c r="C209" s="193" t="s">
        <v>0</v>
      </c>
      <c r="D209" s="168" t="s">
        <v>1</v>
      </c>
      <c r="E209" s="169" t="s">
        <v>2</v>
      </c>
      <c r="F209" s="168" t="s">
        <v>85</v>
      </c>
      <c r="G209" s="169"/>
      <c r="H209" s="168" t="s">
        <v>30</v>
      </c>
      <c r="I209" s="182" t="s">
        <v>32</v>
      </c>
      <c r="J209" s="480">
        <v>43301</v>
      </c>
    </row>
    <row r="210" spans="1:10" ht="12.75">
      <c r="A210" s="238" t="s">
        <v>124</v>
      </c>
      <c r="B210" s="82"/>
      <c r="C210" s="82" t="s">
        <v>0</v>
      </c>
      <c r="D210" s="104" t="s">
        <v>5</v>
      </c>
      <c r="E210" s="29" t="s">
        <v>104</v>
      </c>
      <c r="F210" s="104" t="s">
        <v>134</v>
      </c>
      <c r="G210" s="29"/>
      <c r="H210" s="104" t="s">
        <v>30</v>
      </c>
      <c r="I210" s="49" t="s">
        <v>32</v>
      </c>
      <c r="J210" s="481"/>
    </row>
    <row r="211" spans="1:10" ht="12.75">
      <c r="A211" s="238" t="s">
        <v>124</v>
      </c>
      <c r="B211" s="82"/>
      <c r="C211" s="82" t="s">
        <v>0</v>
      </c>
      <c r="D211" s="104" t="s">
        <v>8</v>
      </c>
      <c r="E211" s="29" t="s">
        <v>135</v>
      </c>
      <c r="F211" s="104" t="s">
        <v>10</v>
      </c>
      <c r="G211" s="29"/>
      <c r="H211" s="104" t="s">
        <v>30</v>
      </c>
      <c r="I211" s="49" t="s">
        <v>32</v>
      </c>
      <c r="J211" s="481"/>
    </row>
    <row r="212" spans="1:10" ht="12.75">
      <c r="A212" s="238" t="s">
        <v>124</v>
      </c>
      <c r="B212" s="82"/>
      <c r="C212" s="82" t="s">
        <v>0</v>
      </c>
      <c r="D212" s="104" t="s">
        <v>93</v>
      </c>
      <c r="E212" s="29" t="s">
        <v>94</v>
      </c>
      <c r="F212" s="104" t="s">
        <v>95</v>
      </c>
      <c r="G212" s="29"/>
      <c r="H212" s="104" t="s">
        <v>30</v>
      </c>
      <c r="I212" s="49" t="s">
        <v>32</v>
      </c>
      <c r="J212" s="481"/>
    </row>
    <row r="213" spans="1:10" ht="12.75">
      <c r="A213" s="238" t="s">
        <v>124</v>
      </c>
      <c r="B213" s="82"/>
      <c r="C213" s="82" t="s">
        <v>0</v>
      </c>
      <c r="D213" s="104" t="s">
        <v>18</v>
      </c>
      <c r="E213" s="29" t="s">
        <v>19</v>
      </c>
      <c r="F213" s="104" t="s">
        <v>20</v>
      </c>
      <c r="G213" s="29" t="s">
        <v>154</v>
      </c>
      <c r="H213" s="104" t="s">
        <v>30</v>
      </c>
      <c r="I213" s="204" t="s">
        <v>32</v>
      </c>
      <c r="J213" s="481"/>
    </row>
    <row r="214" spans="1:10" ht="12.75">
      <c r="A214" s="238" t="s">
        <v>124</v>
      </c>
      <c r="B214" s="82"/>
      <c r="C214" s="82" t="s">
        <v>0</v>
      </c>
      <c r="D214" s="104" t="s">
        <v>91</v>
      </c>
      <c r="E214" s="72" t="s">
        <v>148</v>
      </c>
      <c r="F214" s="83" t="s">
        <v>108</v>
      </c>
      <c r="G214" s="29" t="s">
        <v>152</v>
      </c>
      <c r="H214" s="104" t="s">
        <v>30</v>
      </c>
      <c r="I214" s="204" t="s">
        <v>32</v>
      </c>
      <c r="J214" s="481"/>
    </row>
    <row r="215" spans="1:10" ht="25.5">
      <c r="A215" s="238" t="s">
        <v>124</v>
      </c>
      <c r="B215" s="82"/>
      <c r="C215" s="82" t="s">
        <v>0</v>
      </c>
      <c r="D215" s="104" t="s">
        <v>14</v>
      </c>
      <c r="E215" s="29" t="s">
        <v>87</v>
      </c>
      <c r="F215" s="104" t="s">
        <v>88</v>
      </c>
      <c r="G215" s="29" t="s">
        <v>153</v>
      </c>
      <c r="H215" s="104" t="s">
        <v>30</v>
      </c>
      <c r="I215" s="49" t="s">
        <v>32</v>
      </c>
      <c r="J215" s="481"/>
    </row>
    <row r="216" spans="1:10" ht="12.75">
      <c r="A216" s="238" t="s">
        <v>124</v>
      </c>
      <c r="B216" s="82"/>
      <c r="C216" s="82" t="s">
        <v>0</v>
      </c>
      <c r="D216" s="104" t="s">
        <v>11</v>
      </c>
      <c r="E216" s="29" t="s">
        <v>12</v>
      </c>
      <c r="F216" s="104" t="s">
        <v>13</v>
      </c>
      <c r="G216" s="29"/>
      <c r="H216" s="104" t="s">
        <v>30</v>
      </c>
      <c r="I216" s="49" t="s">
        <v>32</v>
      </c>
      <c r="J216" s="481"/>
    </row>
    <row r="217" spans="1:10" ht="12.75">
      <c r="A217" s="240" t="s">
        <v>124</v>
      </c>
      <c r="B217" s="195"/>
      <c r="C217" s="195" t="s">
        <v>0</v>
      </c>
      <c r="D217" s="197" t="s">
        <v>22</v>
      </c>
      <c r="E217" s="167" t="s">
        <v>23</v>
      </c>
      <c r="F217" s="165"/>
      <c r="G217" s="167"/>
      <c r="H217" s="165" t="s">
        <v>30</v>
      </c>
      <c r="I217" s="183" t="s">
        <v>32</v>
      </c>
      <c r="J217" s="482"/>
    </row>
    <row r="218" spans="1:10" ht="12.75">
      <c r="A218" s="238" t="s">
        <v>125</v>
      </c>
      <c r="B218" s="82"/>
      <c r="C218" s="82" t="s">
        <v>0</v>
      </c>
      <c r="D218" s="104" t="s">
        <v>1</v>
      </c>
      <c r="E218" s="29" t="s">
        <v>2</v>
      </c>
      <c r="F218" s="104" t="s">
        <v>85</v>
      </c>
      <c r="G218" s="29"/>
      <c r="H218" s="104" t="s">
        <v>30</v>
      </c>
      <c r="I218" s="49" t="s">
        <v>32</v>
      </c>
      <c r="J218" s="481">
        <f>J227-7</f>
        <v>43315</v>
      </c>
    </row>
    <row r="219" spans="1:10" ht="12.75">
      <c r="A219" s="238" t="s">
        <v>125</v>
      </c>
      <c r="B219" s="82"/>
      <c r="C219" s="82" t="s">
        <v>0</v>
      </c>
      <c r="D219" s="104" t="s">
        <v>5</v>
      </c>
      <c r="E219" s="29" t="s">
        <v>104</v>
      </c>
      <c r="F219" s="104" t="s">
        <v>134</v>
      </c>
      <c r="G219" s="29"/>
      <c r="H219" s="104" t="s">
        <v>30</v>
      </c>
      <c r="I219" s="49" t="s">
        <v>32</v>
      </c>
      <c r="J219" s="481"/>
    </row>
    <row r="220" spans="1:10" ht="12.75">
      <c r="A220" s="238" t="s">
        <v>125</v>
      </c>
      <c r="B220" s="82"/>
      <c r="C220" s="82" t="s">
        <v>0</v>
      </c>
      <c r="D220" s="104" t="s">
        <v>8</v>
      </c>
      <c r="E220" s="29" t="s">
        <v>135</v>
      </c>
      <c r="F220" s="104" t="s">
        <v>10</v>
      </c>
      <c r="G220" s="29"/>
      <c r="H220" s="104" t="s">
        <v>30</v>
      </c>
      <c r="I220" s="49" t="s">
        <v>32</v>
      </c>
      <c r="J220" s="481"/>
    </row>
    <row r="221" spans="1:10" ht="12.75">
      <c r="A221" s="238" t="s">
        <v>125</v>
      </c>
      <c r="B221" s="82"/>
      <c r="C221" s="82" t="s">
        <v>0</v>
      </c>
      <c r="D221" s="104" t="s">
        <v>93</v>
      </c>
      <c r="E221" s="29" t="s">
        <v>94</v>
      </c>
      <c r="F221" s="104" t="s">
        <v>95</v>
      </c>
      <c r="G221" s="29"/>
      <c r="H221" s="104" t="s">
        <v>30</v>
      </c>
      <c r="I221" s="49" t="s">
        <v>32</v>
      </c>
      <c r="J221" s="481"/>
    </row>
    <row r="222" spans="1:10" ht="12.75">
      <c r="A222" s="238" t="s">
        <v>125</v>
      </c>
      <c r="B222" s="82"/>
      <c r="C222" s="82" t="s">
        <v>0</v>
      </c>
      <c r="D222" s="104" t="s">
        <v>18</v>
      </c>
      <c r="E222" s="29" t="s">
        <v>19</v>
      </c>
      <c r="F222" s="104" t="s">
        <v>20</v>
      </c>
      <c r="G222" s="29" t="s">
        <v>157</v>
      </c>
      <c r="H222" s="104" t="s">
        <v>30</v>
      </c>
      <c r="I222" s="204" t="s">
        <v>32</v>
      </c>
      <c r="J222" s="481"/>
    </row>
    <row r="223" spans="1:10" ht="63.75">
      <c r="A223" s="238" t="s">
        <v>125</v>
      </c>
      <c r="B223" s="82"/>
      <c r="C223" s="82" t="s">
        <v>0</v>
      </c>
      <c r="D223" s="104" t="s">
        <v>91</v>
      </c>
      <c r="E223" s="84" t="s">
        <v>92</v>
      </c>
      <c r="F223" s="81" t="s">
        <v>128</v>
      </c>
      <c r="G223" s="84" t="s">
        <v>220</v>
      </c>
      <c r="H223" s="71" t="s">
        <v>175</v>
      </c>
      <c r="I223" s="204" t="s">
        <v>32</v>
      </c>
      <c r="J223" s="481"/>
    </row>
    <row r="224" spans="1:10" ht="25.5">
      <c r="A224" s="238" t="s">
        <v>125</v>
      </c>
      <c r="B224" s="82"/>
      <c r="C224" s="82" t="s">
        <v>0</v>
      </c>
      <c r="D224" s="104" t="s">
        <v>14</v>
      </c>
      <c r="E224" s="29" t="s">
        <v>87</v>
      </c>
      <c r="F224" s="104" t="s">
        <v>88</v>
      </c>
      <c r="G224" s="29" t="s">
        <v>156</v>
      </c>
      <c r="H224" s="104" t="s">
        <v>30</v>
      </c>
      <c r="I224" s="49" t="s">
        <v>32</v>
      </c>
      <c r="J224" s="481"/>
    </row>
    <row r="225" spans="1:10" ht="12.75">
      <c r="A225" s="238" t="s">
        <v>125</v>
      </c>
      <c r="B225" s="82"/>
      <c r="C225" s="82" t="s">
        <v>0</v>
      </c>
      <c r="D225" s="104" t="s">
        <v>11</v>
      </c>
      <c r="E225" s="29" t="s">
        <v>12</v>
      </c>
      <c r="F225" s="104" t="s">
        <v>13</v>
      </c>
      <c r="G225" s="29"/>
      <c r="H225" s="104" t="s">
        <v>30</v>
      </c>
      <c r="I225" s="49" t="s">
        <v>32</v>
      </c>
      <c r="J225" s="481"/>
    </row>
    <row r="226" spans="1:10" ht="12.75">
      <c r="A226" s="240" t="s">
        <v>125</v>
      </c>
      <c r="B226" s="195"/>
      <c r="C226" s="195" t="s">
        <v>0</v>
      </c>
      <c r="D226" s="197" t="s">
        <v>22</v>
      </c>
      <c r="E226" s="167" t="s">
        <v>23</v>
      </c>
      <c r="F226" s="165"/>
      <c r="G226" s="167" t="s">
        <v>155</v>
      </c>
      <c r="H226" s="165" t="s">
        <v>30</v>
      </c>
      <c r="I226" s="183" t="s">
        <v>32</v>
      </c>
      <c r="J226" s="482"/>
    </row>
    <row r="227" spans="1:10" ht="12.75">
      <c r="A227" s="239" t="s">
        <v>126</v>
      </c>
      <c r="B227" s="193"/>
      <c r="C227" s="193" t="s">
        <v>0</v>
      </c>
      <c r="D227" s="168" t="s">
        <v>1</v>
      </c>
      <c r="E227" s="169" t="s">
        <v>2</v>
      </c>
      <c r="F227" s="168" t="s">
        <v>85</v>
      </c>
      <c r="G227" s="169" t="s">
        <v>158</v>
      </c>
      <c r="H227" s="168" t="s">
        <v>30</v>
      </c>
      <c r="I227" s="182" t="s">
        <v>32</v>
      </c>
      <c r="J227" s="488">
        <f>J236-7</f>
        <v>43322</v>
      </c>
    </row>
    <row r="228" spans="1:10" ht="12.75">
      <c r="A228" s="238" t="s">
        <v>126</v>
      </c>
      <c r="B228" s="82"/>
      <c r="C228" s="82" t="s">
        <v>0</v>
      </c>
      <c r="D228" s="104" t="s">
        <v>5</v>
      </c>
      <c r="E228" s="29" t="s">
        <v>104</v>
      </c>
      <c r="F228" s="104" t="s">
        <v>134</v>
      </c>
      <c r="G228" s="29"/>
      <c r="H228" s="104" t="s">
        <v>30</v>
      </c>
      <c r="I228" s="49" t="s">
        <v>32</v>
      </c>
      <c r="J228" s="489"/>
    </row>
    <row r="229" spans="1:10" ht="25.5">
      <c r="A229" s="238" t="s">
        <v>126</v>
      </c>
      <c r="B229" s="82"/>
      <c r="C229" s="82" t="s">
        <v>0</v>
      </c>
      <c r="D229" s="104" t="s">
        <v>8</v>
      </c>
      <c r="E229" s="29" t="s">
        <v>135</v>
      </c>
      <c r="F229" s="104" t="s">
        <v>10</v>
      </c>
      <c r="G229" s="29" t="s">
        <v>159</v>
      </c>
      <c r="H229" s="104" t="s">
        <v>30</v>
      </c>
      <c r="I229" s="49" t="s">
        <v>32</v>
      </c>
      <c r="J229" s="489"/>
    </row>
    <row r="230" spans="1:10" ht="12.75">
      <c r="A230" s="238" t="s">
        <v>126</v>
      </c>
      <c r="B230" s="82"/>
      <c r="C230" s="82" t="s">
        <v>0</v>
      </c>
      <c r="D230" s="104" t="s">
        <v>93</v>
      </c>
      <c r="E230" s="29" t="s">
        <v>94</v>
      </c>
      <c r="F230" s="104" t="s">
        <v>95</v>
      </c>
      <c r="G230" s="29"/>
      <c r="H230" s="104" t="s">
        <v>30</v>
      </c>
      <c r="I230" s="49" t="s">
        <v>32</v>
      </c>
      <c r="J230" s="489"/>
    </row>
    <row r="231" spans="1:10" ht="12.75">
      <c r="A231" s="238" t="s">
        <v>126</v>
      </c>
      <c r="B231" s="82"/>
      <c r="C231" s="82" t="s">
        <v>0</v>
      </c>
      <c r="D231" s="104" t="s">
        <v>18</v>
      </c>
      <c r="E231" s="29" t="s">
        <v>19</v>
      </c>
      <c r="F231" s="104" t="s">
        <v>20</v>
      </c>
      <c r="G231" s="29" t="s">
        <v>160</v>
      </c>
      <c r="H231" s="104" t="s">
        <v>30</v>
      </c>
      <c r="I231" s="204" t="s">
        <v>32</v>
      </c>
      <c r="J231" s="489"/>
    </row>
    <row r="232" spans="1:10" ht="12.75">
      <c r="A232" s="238" t="s">
        <v>126</v>
      </c>
      <c r="B232" s="82"/>
      <c r="C232" s="82" t="s">
        <v>0</v>
      </c>
      <c r="D232" s="104" t="s">
        <v>91</v>
      </c>
      <c r="E232" s="72" t="s">
        <v>148</v>
      </c>
      <c r="F232" s="83" t="s">
        <v>128</v>
      </c>
      <c r="G232" s="72" t="s">
        <v>160</v>
      </c>
      <c r="H232" s="23" t="s">
        <v>30</v>
      </c>
      <c r="I232" s="204" t="s">
        <v>32</v>
      </c>
      <c r="J232" s="489"/>
    </row>
    <row r="233" spans="1:10" ht="25.5">
      <c r="A233" s="238" t="s">
        <v>126</v>
      </c>
      <c r="B233" s="82"/>
      <c r="C233" s="82" t="s">
        <v>0</v>
      </c>
      <c r="D233" s="104" t="s">
        <v>14</v>
      </c>
      <c r="E233" s="29" t="s">
        <v>87</v>
      </c>
      <c r="F233" s="104" t="s">
        <v>88</v>
      </c>
      <c r="G233" s="29" t="s">
        <v>161</v>
      </c>
      <c r="H233" s="104" t="s">
        <v>30</v>
      </c>
      <c r="I233" s="49" t="s">
        <v>32</v>
      </c>
      <c r="J233" s="489"/>
    </row>
    <row r="234" spans="1:10" ht="12.75">
      <c r="A234" s="238" t="s">
        <v>126</v>
      </c>
      <c r="B234" s="82"/>
      <c r="C234" s="82" t="s">
        <v>0</v>
      </c>
      <c r="D234" s="104" t="s">
        <v>11</v>
      </c>
      <c r="E234" s="29" t="s">
        <v>12</v>
      </c>
      <c r="F234" s="104" t="s">
        <v>13</v>
      </c>
      <c r="G234" s="29" t="s">
        <v>160</v>
      </c>
      <c r="H234" s="104" t="s">
        <v>30</v>
      </c>
      <c r="I234" s="49" t="s">
        <v>32</v>
      </c>
      <c r="J234" s="489"/>
    </row>
    <row r="235" spans="1:10" ht="12.75">
      <c r="A235" s="240" t="s">
        <v>126</v>
      </c>
      <c r="B235" s="195"/>
      <c r="C235" s="195" t="s">
        <v>0</v>
      </c>
      <c r="D235" s="165" t="s">
        <v>22</v>
      </c>
      <c r="E235" s="167" t="s">
        <v>23</v>
      </c>
      <c r="F235" s="165"/>
      <c r="G235" s="167"/>
      <c r="H235" s="165" t="s">
        <v>30</v>
      </c>
      <c r="I235" s="183" t="s">
        <v>32</v>
      </c>
      <c r="J235" s="489"/>
    </row>
    <row r="236" spans="1:10" ht="12.75">
      <c r="A236" s="238" t="s">
        <v>129</v>
      </c>
      <c r="B236" s="82"/>
      <c r="C236" s="82" t="s">
        <v>162</v>
      </c>
      <c r="D236" s="104" t="s">
        <v>1</v>
      </c>
      <c r="E236" s="29" t="s">
        <v>2</v>
      </c>
      <c r="F236" s="104" t="s">
        <v>85</v>
      </c>
      <c r="G236" s="29"/>
      <c r="H236" s="104" t="s">
        <v>30</v>
      </c>
      <c r="I236" s="49" t="s">
        <v>32</v>
      </c>
      <c r="J236" s="490">
        <v>43329</v>
      </c>
    </row>
    <row r="237" spans="1:10" ht="12.75">
      <c r="A237" s="238" t="s">
        <v>129</v>
      </c>
      <c r="B237" s="82"/>
      <c r="C237" s="82" t="s">
        <v>0</v>
      </c>
      <c r="D237" s="104" t="s">
        <v>1</v>
      </c>
      <c r="E237" s="29" t="s">
        <v>2</v>
      </c>
      <c r="F237" s="104" t="s">
        <v>85</v>
      </c>
      <c r="G237" s="29"/>
      <c r="H237" s="104" t="s">
        <v>30</v>
      </c>
      <c r="I237" s="49" t="s">
        <v>32</v>
      </c>
      <c r="J237" s="490"/>
    </row>
    <row r="238" spans="1:10" ht="12.75">
      <c r="A238" s="238" t="s">
        <v>129</v>
      </c>
      <c r="B238" s="82"/>
      <c r="C238" s="82" t="s">
        <v>162</v>
      </c>
      <c r="D238" s="104" t="s">
        <v>5</v>
      </c>
      <c r="E238" s="29" t="s">
        <v>104</v>
      </c>
      <c r="F238" s="104" t="s">
        <v>134</v>
      </c>
      <c r="G238" s="29"/>
      <c r="H238" s="104" t="s">
        <v>30</v>
      </c>
      <c r="I238" s="49" t="s">
        <v>32</v>
      </c>
      <c r="J238" s="490"/>
    </row>
    <row r="239" spans="1:10" ht="12.75">
      <c r="A239" s="238" t="s">
        <v>129</v>
      </c>
      <c r="B239" s="82"/>
      <c r="C239" s="82" t="s">
        <v>0</v>
      </c>
      <c r="D239" s="104" t="s">
        <v>5</v>
      </c>
      <c r="E239" s="29" t="s">
        <v>104</v>
      </c>
      <c r="F239" s="104" t="s">
        <v>134</v>
      </c>
      <c r="G239" s="29"/>
      <c r="H239" s="104" t="s">
        <v>30</v>
      </c>
      <c r="I239" s="49" t="s">
        <v>32</v>
      </c>
      <c r="J239" s="490"/>
    </row>
    <row r="240" spans="1:10" ht="76.5">
      <c r="A240" s="238" t="s">
        <v>129</v>
      </c>
      <c r="B240" s="82"/>
      <c r="C240" s="82" t="s">
        <v>162</v>
      </c>
      <c r="D240" s="104" t="s">
        <v>8</v>
      </c>
      <c r="E240" s="84" t="s">
        <v>173</v>
      </c>
      <c r="F240" s="81" t="s">
        <v>163</v>
      </c>
      <c r="G240" s="84" t="s">
        <v>174</v>
      </c>
      <c r="H240" s="81" t="s">
        <v>175</v>
      </c>
      <c r="I240" s="49" t="s">
        <v>32</v>
      </c>
      <c r="J240" s="490"/>
    </row>
    <row r="241" spans="1:10" ht="12.75">
      <c r="A241" s="238" t="s">
        <v>129</v>
      </c>
      <c r="B241" s="82"/>
      <c r="C241" s="82" t="s">
        <v>0</v>
      </c>
      <c r="D241" s="104" t="s">
        <v>8</v>
      </c>
      <c r="E241" s="29" t="s">
        <v>135</v>
      </c>
      <c r="F241" s="104" t="s">
        <v>10</v>
      </c>
      <c r="G241" s="29" t="s">
        <v>167</v>
      </c>
      <c r="H241" s="104" t="s">
        <v>30</v>
      </c>
      <c r="I241" s="49" t="s">
        <v>32</v>
      </c>
      <c r="J241" s="490"/>
    </row>
    <row r="242" spans="1:10" ht="12.75">
      <c r="A242" s="238" t="s">
        <v>129</v>
      </c>
      <c r="B242" s="82"/>
      <c r="C242" s="82" t="s">
        <v>162</v>
      </c>
      <c r="D242" s="104" t="s">
        <v>93</v>
      </c>
      <c r="E242" s="29" t="s">
        <v>94</v>
      </c>
      <c r="F242" s="104" t="s">
        <v>95</v>
      </c>
      <c r="G242" s="29"/>
      <c r="H242" s="104" t="s">
        <v>30</v>
      </c>
      <c r="I242" s="49" t="s">
        <v>32</v>
      </c>
      <c r="J242" s="490"/>
    </row>
    <row r="243" spans="1:10" ht="12.75">
      <c r="A243" s="238" t="s">
        <v>129</v>
      </c>
      <c r="B243" s="82"/>
      <c r="C243" s="82" t="s">
        <v>0</v>
      </c>
      <c r="D243" s="104" t="s">
        <v>93</v>
      </c>
      <c r="E243" s="29" t="s">
        <v>94</v>
      </c>
      <c r="F243" s="104" t="s">
        <v>95</v>
      </c>
      <c r="G243" s="29"/>
      <c r="H243" s="104" t="s">
        <v>30</v>
      </c>
      <c r="I243" s="49" t="s">
        <v>32</v>
      </c>
      <c r="J243" s="490"/>
    </row>
    <row r="244" spans="1:10" ht="12.75">
      <c r="A244" s="238" t="s">
        <v>129</v>
      </c>
      <c r="B244" s="82"/>
      <c r="C244" s="82" t="s">
        <v>162</v>
      </c>
      <c r="D244" s="104" t="s">
        <v>18</v>
      </c>
      <c r="E244" s="29" t="s">
        <v>19</v>
      </c>
      <c r="F244" s="104" t="s">
        <v>20</v>
      </c>
      <c r="G244" s="29" t="s">
        <v>166</v>
      </c>
      <c r="H244" s="104" t="s">
        <v>30</v>
      </c>
      <c r="I244" s="204" t="s">
        <v>32</v>
      </c>
      <c r="J244" s="490"/>
    </row>
    <row r="245" spans="1:10" ht="12.75">
      <c r="A245" s="238" t="s">
        <v>129</v>
      </c>
      <c r="B245" s="82"/>
      <c r="C245" s="82" t="s">
        <v>0</v>
      </c>
      <c r="D245" s="104" t="s">
        <v>18</v>
      </c>
      <c r="E245" s="29" t="s">
        <v>19</v>
      </c>
      <c r="F245" s="104" t="s">
        <v>20</v>
      </c>
      <c r="G245" s="29" t="s">
        <v>170</v>
      </c>
      <c r="H245" s="104" t="s">
        <v>30</v>
      </c>
      <c r="I245" s="204" t="s">
        <v>32</v>
      </c>
      <c r="J245" s="490"/>
    </row>
    <row r="246" spans="1:10" ht="25.5">
      <c r="A246" s="238" t="s">
        <v>129</v>
      </c>
      <c r="B246" s="82"/>
      <c r="C246" s="82" t="s">
        <v>162</v>
      </c>
      <c r="D246" s="104" t="s">
        <v>91</v>
      </c>
      <c r="E246" s="72" t="s">
        <v>148</v>
      </c>
      <c r="F246" s="83" t="s">
        <v>108</v>
      </c>
      <c r="G246" s="72" t="s">
        <v>164</v>
      </c>
      <c r="H246" s="23" t="s">
        <v>30</v>
      </c>
      <c r="I246" s="204" t="s">
        <v>32</v>
      </c>
      <c r="J246" s="490"/>
    </row>
    <row r="247" spans="1:10" ht="12.75">
      <c r="A247" s="238" t="s">
        <v>129</v>
      </c>
      <c r="B247" s="82"/>
      <c r="C247" s="82" t="s">
        <v>0</v>
      </c>
      <c r="D247" s="104" t="s">
        <v>91</v>
      </c>
      <c r="E247" s="72" t="s">
        <v>107</v>
      </c>
      <c r="F247" s="83" t="s">
        <v>108</v>
      </c>
      <c r="G247" s="72" t="s">
        <v>168</v>
      </c>
      <c r="H247" s="23" t="s">
        <v>30</v>
      </c>
      <c r="I247" s="204" t="s">
        <v>32</v>
      </c>
      <c r="J247" s="490"/>
    </row>
    <row r="248" spans="1:10" ht="25.5">
      <c r="A248" s="238" t="s">
        <v>129</v>
      </c>
      <c r="B248" s="82"/>
      <c r="C248" s="82" t="s">
        <v>162</v>
      </c>
      <c r="D248" s="104" t="s">
        <v>14</v>
      </c>
      <c r="E248" s="29" t="s">
        <v>87</v>
      </c>
      <c r="F248" s="104" t="s">
        <v>88</v>
      </c>
      <c r="G248" s="29" t="s">
        <v>165</v>
      </c>
      <c r="H248" s="104" t="s">
        <v>30</v>
      </c>
      <c r="I248" s="49" t="s">
        <v>32</v>
      </c>
      <c r="J248" s="490"/>
    </row>
    <row r="249" spans="1:10" ht="25.5">
      <c r="A249" s="238" t="s">
        <v>129</v>
      </c>
      <c r="B249" s="82"/>
      <c r="C249" s="82" t="s">
        <v>0</v>
      </c>
      <c r="D249" s="104" t="s">
        <v>14</v>
      </c>
      <c r="E249" s="29" t="s">
        <v>87</v>
      </c>
      <c r="F249" s="104" t="s">
        <v>88</v>
      </c>
      <c r="G249" s="29" t="s">
        <v>169</v>
      </c>
      <c r="H249" s="104" t="s">
        <v>30</v>
      </c>
      <c r="I249" s="49" t="s">
        <v>32</v>
      </c>
      <c r="J249" s="490"/>
    </row>
    <row r="250" spans="1:10" ht="12.75">
      <c r="A250" s="238" t="s">
        <v>129</v>
      </c>
      <c r="B250" s="82"/>
      <c r="C250" s="82" t="s">
        <v>162</v>
      </c>
      <c r="D250" s="104" t="s">
        <v>11</v>
      </c>
      <c r="E250" s="29" t="s">
        <v>12</v>
      </c>
      <c r="F250" s="104" t="s">
        <v>13</v>
      </c>
      <c r="G250" s="29"/>
      <c r="H250" s="104" t="s">
        <v>30</v>
      </c>
      <c r="I250" s="49" t="s">
        <v>32</v>
      </c>
      <c r="J250" s="490"/>
    </row>
    <row r="251" spans="1:10" ht="12.75">
      <c r="A251" s="238" t="s">
        <v>129</v>
      </c>
      <c r="B251" s="82"/>
      <c r="C251" s="82" t="s">
        <v>0</v>
      </c>
      <c r="D251" s="104" t="s">
        <v>11</v>
      </c>
      <c r="E251" s="29" t="s">
        <v>12</v>
      </c>
      <c r="F251" s="104" t="s">
        <v>13</v>
      </c>
      <c r="G251" s="29"/>
      <c r="H251" s="104" t="s">
        <v>30</v>
      </c>
      <c r="I251" s="49" t="s">
        <v>32</v>
      </c>
      <c r="J251" s="490"/>
    </row>
    <row r="252" spans="1:10" ht="12.75">
      <c r="A252" s="238" t="s">
        <v>129</v>
      </c>
      <c r="B252" s="82"/>
      <c r="C252" s="82" t="s">
        <v>162</v>
      </c>
      <c r="D252" s="104" t="s">
        <v>22</v>
      </c>
      <c r="E252" s="29" t="s">
        <v>23</v>
      </c>
      <c r="F252" s="104"/>
      <c r="G252" s="29" t="s">
        <v>147</v>
      </c>
      <c r="H252" s="104" t="s">
        <v>30</v>
      </c>
      <c r="I252" s="49" t="s">
        <v>32</v>
      </c>
      <c r="J252" s="490"/>
    </row>
    <row r="253" spans="1:10" ht="12.75">
      <c r="A253" s="238" t="s">
        <v>129</v>
      </c>
      <c r="B253" s="82"/>
      <c r="C253" s="82" t="s">
        <v>0</v>
      </c>
      <c r="D253" s="104" t="s">
        <v>22</v>
      </c>
      <c r="E253" s="29" t="s">
        <v>23</v>
      </c>
      <c r="F253" s="104"/>
      <c r="G253" s="29" t="s">
        <v>147</v>
      </c>
      <c r="H253" s="104" t="s">
        <v>30</v>
      </c>
      <c r="I253" s="49" t="s">
        <v>32</v>
      </c>
      <c r="J253" s="490"/>
    </row>
    <row r="254" spans="1:10" ht="12.75">
      <c r="A254" s="239" t="s">
        <v>130</v>
      </c>
      <c r="B254" s="193"/>
      <c r="C254" s="193" t="s">
        <v>0</v>
      </c>
      <c r="D254" s="168" t="s">
        <v>1</v>
      </c>
      <c r="E254" s="169" t="s">
        <v>2</v>
      </c>
      <c r="F254" s="168" t="s">
        <v>85</v>
      </c>
      <c r="G254" s="169"/>
      <c r="H254" s="168" t="s">
        <v>30</v>
      </c>
      <c r="I254" s="182" t="s">
        <v>32</v>
      </c>
      <c r="J254" s="480">
        <f>J263-7</f>
        <v>43338</v>
      </c>
    </row>
    <row r="255" spans="1:10" ht="12.75">
      <c r="A255" s="238" t="s">
        <v>130</v>
      </c>
      <c r="B255" s="82"/>
      <c r="C255" s="82" t="s">
        <v>0</v>
      </c>
      <c r="D255" s="104" t="s">
        <v>5</v>
      </c>
      <c r="E255" s="29" t="s">
        <v>104</v>
      </c>
      <c r="F255" s="104" t="s">
        <v>134</v>
      </c>
      <c r="G255" s="29"/>
      <c r="H255" s="104" t="s">
        <v>30</v>
      </c>
      <c r="I255" s="49" t="s">
        <v>32</v>
      </c>
      <c r="J255" s="481"/>
    </row>
    <row r="256" spans="1:10" ht="12.75">
      <c r="A256" s="238" t="s">
        <v>130</v>
      </c>
      <c r="B256" s="82"/>
      <c r="C256" s="82" t="s">
        <v>0</v>
      </c>
      <c r="D256" s="104" t="s">
        <v>8</v>
      </c>
      <c r="E256" s="29" t="s">
        <v>135</v>
      </c>
      <c r="F256" s="104" t="s">
        <v>10</v>
      </c>
      <c r="G256" s="29" t="s">
        <v>167</v>
      </c>
      <c r="H256" s="104" t="s">
        <v>30</v>
      </c>
      <c r="I256" s="49" t="s">
        <v>32</v>
      </c>
      <c r="J256" s="481"/>
    </row>
    <row r="257" spans="1:10" ht="12.75">
      <c r="A257" s="238" t="s">
        <v>130</v>
      </c>
      <c r="B257" s="82"/>
      <c r="C257" s="82" t="s">
        <v>0</v>
      </c>
      <c r="D257" s="104" t="s">
        <v>93</v>
      </c>
      <c r="E257" s="29" t="s">
        <v>94</v>
      </c>
      <c r="F257" s="104" t="s">
        <v>95</v>
      </c>
      <c r="G257" s="29"/>
      <c r="H257" s="104" t="s">
        <v>30</v>
      </c>
      <c r="I257" s="49" t="s">
        <v>32</v>
      </c>
      <c r="J257" s="481"/>
    </row>
    <row r="258" spans="1:10" ht="12.75">
      <c r="A258" s="238" t="s">
        <v>130</v>
      </c>
      <c r="B258" s="82"/>
      <c r="C258" s="82" t="s">
        <v>0</v>
      </c>
      <c r="D258" s="104" t="s">
        <v>18</v>
      </c>
      <c r="E258" s="29" t="s">
        <v>19</v>
      </c>
      <c r="F258" s="104" t="s">
        <v>20</v>
      </c>
      <c r="G258" s="29" t="s">
        <v>166</v>
      </c>
      <c r="H258" s="104" t="s">
        <v>30</v>
      </c>
      <c r="I258" s="204" t="s">
        <v>32</v>
      </c>
      <c r="J258" s="481"/>
    </row>
    <row r="259" spans="1:10" ht="38.25">
      <c r="A259" s="238" t="s">
        <v>130</v>
      </c>
      <c r="B259" s="82"/>
      <c r="C259" s="82" t="s">
        <v>0</v>
      </c>
      <c r="D259" s="104" t="s">
        <v>91</v>
      </c>
      <c r="E259" s="72" t="s">
        <v>148</v>
      </c>
      <c r="F259" s="83" t="s">
        <v>138</v>
      </c>
      <c r="G259" s="72" t="s">
        <v>171</v>
      </c>
      <c r="H259" s="23" t="s">
        <v>30</v>
      </c>
      <c r="I259" s="204" t="s">
        <v>32</v>
      </c>
      <c r="J259" s="481"/>
    </row>
    <row r="260" spans="1:10" ht="38.25">
      <c r="A260" s="238" t="s">
        <v>130</v>
      </c>
      <c r="B260" s="82"/>
      <c r="C260" s="82" t="s">
        <v>0</v>
      </c>
      <c r="D260" s="104" t="s">
        <v>14</v>
      </c>
      <c r="E260" s="29" t="s">
        <v>87</v>
      </c>
      <c r="F260" s="104" t="s">
        <v>88</v>
      </c>
      <c r="G260" s="29" t="s">
        <v>172</v>
      </c>
      <c r="H260" s="104" t="s">
        <v>30</v>
      </c>
      <c r="I260" s="49" t="s">
        <v>32</v>
      </c>
      <c r="J260" s="481"/>
    </row>
    <row r="261" spans="1:10" ht="12.75">
      <c r="A261" s="238" t="s">
        <v>130</v>
      </c>
      <c r="B261" s="82"/>
      <c r="C261" s="82" t="s">
        <v>0</v>
      </c>
      <c r="D261" s="104" t="s">
        <v>11</v>
      </c>
      <c r="E261" s="29" t="s">
        <v>12</v>
      </c>
      <c r="F261" s="104" t="s">
        <v>13</v>
      </c>
      <c r="G261" s="29"/>
      <c r="H261" s="104" t="s">
        <v>30</v>
      </c>
      <c r="I261" s="49" t="s">
        <v>32</v>
      </c>
      <c r="J261" s="481"/>
    </row>
    <row r="262" spans="1:10" ht="12.75">
      <c r="A262" s="240" t="s">
        <v>130</v>
      </c>
      <c r="B262" s="195"/>
      <c r="C262" s="195" t="s">
        <v>0</v>
      </c>
      <c r="D262" s="165" t="s">
        <v>22</v>
      </c>
      <c r="E262" s="167" t="s">
        <v>23</v>
      </c>
      <c r="F262" s="165"/>
      <c r="G262" s="167"/>
      <c r="H262" s="165" t="s">
        <v>30</v>
      </c>
      <c r="I262" s="183" t="s">
        <v>32</v>
      </c>
      <c r="J262" s="482"/>
    </row>
    <row r="263" spans="1:10" ht="38.25">
      <c r="A263" s="238" t="s">
        <v>131</v>
      </c>
      <c r="B263" s="82"/>
      <c r="C263" s="82" t="s">
        <v>0</v>
      </c>
      <c r="D263" s="104" t="s">
        <v>1</v>
      </c>
      <c r="E263" s="29" t="s">
        <v>2</v>
      </c>
      <c r="F263" s="104" t="s">
        <v>85</v>
      </c>
      <c r="G263" s="29" t="s">
        <v>214</v>
      </c>
      <c r="H263" s="104" t="s">
        <v>30</v>
      </c>
      <c r="I263" s="49" t="s">
        <v>32</v>
      </c>
      <c r="J263" s="490">
        <v>43345</v>
      </c>
    </row>
    <row r="264" spans="1:10" ht="12.75">
      <c r="A264" s="238" t="s">
        <v>131</v>
      </c>
      <c r="B264" s="82"/>
      <c r="C264" s="82" t="s">
        <v>0</v>
      </c>
      <c r="D264" s="104" t="s">
        <v>5</v>
      </c>
      <c r="E264" s="29" t="s">
        <v>104</v>
      </c>
      <c r="F264" s="104" t="s">
        <v>134</v>
      </c>
      <c r="G264" s="29" t="s">
        <v>215</v>
      </c>
      <c r="H264" s="104" t="s">
        <v>30</v>
      </c>
      <c r="I264" s="49" t="s">
        <v>32</v>
      </c>
      <c r="J264" s="490"/>
    </row>
    <row r="265" spans="1:10" ht="25.5">
      <c r="A265" s="238" t="s">
        <v>131</v>
      </c>
      <c r="B265" s="82"/>
      <c r="C265" s="82" t="s">
        <v>0</v>
      </c>
      <c r="D265" s="104" t="s">
        <v>8</v>
      </c>
      <c r="E265" s="29" t="s">
        <v>135</v>
      </c>
      <c r="F265" s="104" t="s">
        <v>10</v>
      </c>
      <c r="G265" s="29" t="s">
        <v>216</v>
      </c>
      <c r="H265" s="104" t="s">
        <v>30</v>
      </c>
      <c r="I265" s="49" t="s">
        <v>32</v>
      </c>
      <c r="J265" s="490"/>
    </row>
    <row r="266" spans="1:10" ht="25.5">
      <c r="A266" s="238" t="s">
        <v>131</v>
      </c>
      <c r="B266" s="82"/>
      <c r="C266" s="82" t="s">
        <v>0</v>
      </c>
      <c r="D266" s="104" t="s">
        <v>93</v>
      </c>
      <c r="E266" s="29" t="s">
        <v>94</v>
      </c>
      <c r="F266" s="104" t="s">
        <v>95</v>
      </c>
      <c r="G266" s="29" t="s">
        <v>217</v>
      </c>
      <c r="H266" s="104" t="s">
        <v>30</v>
      </c>
      <c r="I266" s="49" t="s">
        <v>32</v>
      </c>
      <c r="J266" s="490"/>
    </row>
    <row r="267" spans="1:10" ht="12.75">
      <c r="A267" s="238" t="s">
        <v>131</v>
      </c>
      <c r="B267" s="82"/>
      <c r="C267" s="82" t="s">
        <v>0</v>
      </c>
      <c r="D267" s="104" t="s">
        <v>18</v>
      </c>
      <c r="E267" s="29" t="s">
        <v>19</v>
      </c>
      <c r="F267" s="104" t="s">
        <v>20</v>
      </c>
      <c r="G267" s="29" t="s">
        <v>218</v>
      </c>
      <c r="H267" s="104" t="s">
        <v>30</v>
      </c>
      <c r="I267" s="204"/>
      <c r="J267" s="490"/>
    </row>
    <row r="268" spans="1:10" ht="63.75">
      <c r="A268" s="238" t="s">
        <v>131</v>
      </c>
      <c r="B268" s="82"/>
      <c r="C268" s="82" t="s">
        <v>0</v>
      </c>
      <c r="D268" s="104" t="s">
        <v>91</v>
      </c>
      <c r="E268" s="72" t="s">
        <v>148</v>
      </c>
      <c r="F268" s="81" t="s">
        <v>128</v>
      </c>
      <c r="G268" s="72" t="s">
        <v>219</v>
      </c>
      <c r="H268" s="23" t="s">
        <v>30</v>
      </c>
      <c r="I268" s="204" t="s">
        <v>32</v>
      </c>
      <c r="J268" s="490"/>
    </row>
    <row r="269" spans="1:10" ht="51">
      <c r="A269" s="238" t="s">
        <v>131</v>
      </c>
      <c r="B269" s="82"/>
      <c r="C269" s="82" t="s">
        <v>0</v>
      </c>
      <c r="D269" s="104" t="s">
        <v>14</v>
      </c>
      <c r="E269" s="29" t="s">
        <v>87</v>
      </c>
      <c r="F269" s="104" t="s">
        <v>88</v>
      </c>
      <c r="G269" s="72" t="s">
        <v>221</v>
      </c>
      <c r="H269" s="104" t="s">
        <v>30</v>
      </c>
      <c r="I269" s="49" t="s">
        <v>32</v>
      </c>
      <c r="J269" s="490"/>
    </row>
    <row r="270" spans="1:10" ht="12.75">
      <c r="A270" s="238" t="s">
        <v>131</v>
      </c>
      <c r="B270" s="82"/>
      <c r="C270" s="82" t="s">
        <v>0</v>
      </c>
      <c r="D270" s="104" t="s">
        <v>11</v>
      </c>
      <c r="E270" s="29" t="s">
        <v>12</v>
      </c>
      <c r="F270" s="104" t="s">
        <v>13</v>
      </c>
      <c r="G270" s="72" t="s">
        <v>222</v>
      </c>
      <c r="H270" s="104" t="s">
        <v>30</v>
      </c>
      <c r="I270" s="49" t="s">
        <v>32</v>
      </c>
      <c r="J270" s="490"/>
    </row>
    <row r="271" spans="1:10" ht="12.75">
      <c r="A271" s="238" t="s">
        <v>131</v>
      </c>
      <c r="B271" s="82"/>
      <c r="C271" s="82" t="s">
        <v>0</v>
      </c>
      <c r="D271" s="104" t="s">
        <v>22</v>
      </c>
      <c r="E271" s="29" t="s">
        <v>23</v>
      </c>
      <c r="F271" s="104"/>
      <c r="G271" s="72" t="s">
        <v>147</v>
      </c>
      <c r="H271" s="104" t="s">
        <v>30</v>
      </c>
      <c r="I271" s="49" t="s">
        <v>32</v>
      </c>
      <c r="J271" s="490"/>
    </row>
    <row r="272" spans="1:10" ht="12.75">
      <c r="A272" s="239" t="s">
        <v>226</v>
      </c>
      <c r="B272" s="193"/>
      <c r="C272" s="193" t="s">
        <v>0</v>
      </c>
      <c r="D272" s="168" t="s">
        <v>1</v>
      </c>
      <c r="E272" s="169" t="s">
        <v>2</v>
      </c>
      <c r="F272" s="168" t="s">
        <v>85</v>
      </c>
      <c r="G272" s="169"/>
      <c r="H272" s="168" t="s">
        <v>30</v>
      </c>
      <c r="I272" s="182" t="s">
        <v>227</v>
      </c>
      <c r="J272" s="480">
        <f>J281-7</f>
        <v>43364</v>
      </c>
    </row>
    <row r="273" spans="1:10" ht="12.75">
      <c r="A273" s="238" t="s">
        <v>226</v>
      </c>
      <c r="B273" s="82"/>
      <c r="C273" s="82" t="s">
        <v>0</v>
      </c>
      <c r="D273" s="104" t="s">
        <v>5</v>
      </c>
      <c r="E273" s="29" t="s">
        <v>104</v>
      </c>
      <c r="F273" s="104" t="s">
        <v>134</v>
      </c>
      <c r="G273" s="29"/>
      <c r="H273" s="104" t="s">
        <v>30</v>
      </c>
      <c r="I273" s="49" t="s">
        <v>227</v>
      </c>
      <c r="J273" s="481"/>
    </row>
    <row r="274" spans="1:10" ht="12.75">
      <c r="A274" s="238" t="s">
        <v>226</v>
      </c>
      <c r="B274" s="82"/>
      <c r="C274" s="82" t="s">
        <v>0</v>
      </c>
      <c r="D274" s="104" t="s">
        <v>8</v>
      </c>
      <c r="E274" s="29" t="s">
        <v>135</v>
      </c>
      <c r="F274" s="104" t="s">
        <v>10</v>
      </c>
      <c r="G274" s="29"/>
      <c r="H274" s="104" t="s">
        <v>30</v>
      </c>
      <c r="I274" s="49" t="s">
        <v>227</v>
      </c>
      <c r="J274" s="481"/>
    </row>
    <row r="275" spans="1:10" ht="12.75">
      <c r="A275" s="238" t="s">
        <v>226</v>
      </c>
      <c r="B275" s="82"/>
      <c r="C275" s="82" t="s">
        <v>0</v>
      </c>
      <c r="D275" s="104" t="s">
        <v>93</v>
      </c>
      <c r="E275" s="29" t="s">
        <v>94</v>
      </c>
      <c r="F275" s="104" t="s">
        <v>95</v>
      </c>
      <c r="G275" s="29"/>
      <c r="H275" s="104" t="s">
        <v>30</v>
      </c>
      <c r="I275" s="49" t="s">
        <v>227</v>
      </c>
      <c r="J275" s="481"/>
    </row>
    <row r="276" spans="1:10" ht="12.75">
      <c r="A276" s="238" t="s">
        <v>226</v>
      </c>
      <c r="B276" s="82"/>
      <c r="C276" s="82" t="s">
        <v>0</v>
      </c>
      <c r="D276" s="104" t="s">
        <v>18</v>
      </c>
      <c r="E276" s="29" t="s">
        <v>19</v>
      </c>
      <c r="F276" s="104" t="s">
        <v>20</v>
      </c>
      <c r="G276" s="29" t="s">
        <v>166</v>
      </c>
      <c r="H276" s="104" t="s">
        <v>30</v>
      </c>
      <c r="I276" s="49" t="s">
        <v>227</v>
      </c>
      <c r="J276" s="481"/>
    </row>
    <row r="277" spans="1:10" ht="25.5">
      <c r="A277" s="238" t="s">
        <v>226</v>
      </c>
      <c r="B277" s="82"/>
      <c r="C277" s="82" t="s">
        <v>0</v>
      </c>
      <c r="D277" s="104" t="s">
        <v>91</v>
      </c>
      <c r="E277" s="72" t="s">
        <v>148</v>
      </c>
      <c r="F277" s="85" t="s">
        <v>138</v>
      </c>
      <c r="G277" s="72" t="s">
        <v>228</v>
      </c>
      <c r="H277" s="104" t="s">
        <v>30</v>
      </c>
      <c r="I277" s="49" t="s">
        <v>227</v>
      </c>
      <c r="J277" s="481"/>
    </row>
    <row r="278" spans="1:10" ht="38.25">
      <c r="A278" s="238" t="s">
        <v>226</v>
      </c>
      <c r="B278" s="82"/>
      <c r="C278" s="82" t="s">
        <v>0</v>
      </c>
      <c r="D278" s="104" t="s">
        <v>14</v>
      </c>
      <c r="E278" s="29" t="s">
        <v>87</v>
      </c>
      <c r="F278" s="104" t="s">
        <v>88</v>
      </c>
      <c r="G278" s="72" t="s">
        <v>229</v>
      </c>
      <c r="H278" s="104" t="s">
        <v>30</v>
      </c>
      <c r="I278" s="49" t="s">
        <v>227</v>
      </c>
      <c r="J278" s="481"/>
    </row>
    <row r="279" spans="1:10" ht="12.75">
      <c r="A279" s="238" t="s">
        <v>226</v>
      </c>
      <c r="B279" s="82"/>
      <c r="C279" s="82" t="s">
        <v>0</v>
      </c>
      <c r="D279" s="104" t="s">
        <v>11</v>
      </c>
      <c r="E279" s="29" t="s">
        <v>12</v>
      </c>
      <c r="F279" s="104" t="s">
        <v>13</v>
      </c>
      <c r="G279" s="72"/>
      <c r="H279" s="104" t="s">
        <v>30</v>
      </c>
      <c r="I279" s="49" t="s">
        <v>227</v>
      </c>
      <c r="J279" s="481"/>
    </row>
    <row r="280" spans="1:10" ht="12.75">
      <c r="A280" s="240" t="s">
        <v>226</v>
      </c>
      <c r="B280" s="195"/>
      <c r="C280" s="195" t="s">
        <v>0</v>
      </c>
      <c r="D280" s="165" t="s">
        <v>22</v>
      </c>
      <c r="E280" s="167" t="s">
        <v>23</v>
      </c>
      <c r="F280" s="165"/>
      <c r="G280" s="196" t="s">
        <v>230</v>
      </c>
      <c r="H280" s="165" t="s">
        <v>30</v>
      </c>
      <c r="I280" s="183" t="s">
        <v>227</v>
      </c>
      <c r="J280" s="482"/>
    </row>
    <row r="281" spans="1:10" ht="12.75">
      <c r="A281" s="238" t="s">
        <v>231</v>
      </c>
      <c r="B281" s="82" t="s">
        <v>114</v>
      </c>
      <c r="C281" s="82" t="s">
        <v>0</v>
      </c>
      <c r="D281" s="104" t="s">
        <v>1</v>
      </c>
      <c r="E281" s="77" t="s">
        <v>2</v>
      </c>
      <c r="F281" s="75" t="s">
        <v>85</v>
      </c>
      <c r="G281" s="77"/>
      <c r="H281" s="104" t="s">
        <v>30</v>
      </c>
      <c r="I281" s="49" t="s">
        <v>344</v>
      </c>
      <c r="J281" s="490">
        <v>43371</v>
      </c>
    </row>
    <row r="282" spans="1:10" ht="12.75">
      <c r="A282" s="238" t="s">
        <v>231</v>
      </c>
      <c r="B282" s="82" t="s">
        <v>114</v>
      </c>
      <c r="C282" s="82" t="s">
        <v>0</v>
      </c>
      <c r="D282" s="104" t="s">
        <v>5</v>
      </c>
      <c r="E282" s="77" t="s">
        <v>104</v>
      </c>
      <c r="F282" s="75" t="s">
        <v>134</v>
      </c>
      <c r="G282" s="77"/>
      <c r="H282" s="104" t="s">
        <v>30</v>
      </c>
      <c r="I282" s="49" t="s">
        <v>344</v>
      </c>
      <c r="J282" s="490"/>
    </row>
    <row r="283" spans="1:10" ht="12.75">
      <c r="A283" s="238" t="s">
        <v>231</v>
      </c>
      <c r="B283" s="82" t="s">
        <v>114</v>
      </c>
      <c r="C283" s="82" t="s">
        <v>0</v>
      </c>
      <c r="D283" s="104" t="s">
        <v>8</v>
      </c>
      <c r="E283" s="77" t="s">
        <v>135</v>
      </c>
      <c r="F283" s="75" t="s">
        <v>10</v>
      </c>
      <c r="G283" s="77"/>
      <c r="H283" s="104" t="s">
        <v>30</v>
      </c>
      <c r="I283" s="49" t="s">
        <v>344</v>
      </c>
      <c r="J283" s="490"/>
    </row>
    <row r="284" spans="1:10" ht="12.75">
      <c r="A284" s="238" t="s">
        <v>231</v>
      </c>
      <c r="B284" s="82" t="s">
        <v>114</v>
      </c>
      <c r="C284" s="82" t="s">
        <v>0</v>
      </c>
      <c r="D284" s="104" t="s">
        <v>93</v>
      </c>
      <c r="E284" s="104" t="s">
        <v>339</v>
      </c>
      <c r="F284" s="75" t="s">
        <v>95</v>
      </c>
      <c r="G284" s="77"/>
      <c r="H284" s="104" t="s">
        <v>30</v>
      </c>
      <c r="I284" s="49" t="s">
        <v>344</v>
      </c>
      <c r="J284" s="490"/>
    </row>
    <row r="285" spans="1:10" ht="12.75">
      <c r="A285" s="238" t="s">
        <v>231</v>
      </c>
      <c r="B285" s="82" t="s">
        <v>114</v>
      </c>
      <c r="C285" s="82" t="s">
        <v>0</v>
      </c>
      <c r="D285" s="104" t="s">
        <v>18</v>
      </c>
      <c r="E285" s="77" t="s">
        <v>340</v>
      </c>
      <c r="F285" s="75" t="s">
        <v>20</v>
      </c>
      <c r="G285" s="77" t="s">
        <v>166</v>
      </c>
      <c r="H285" s="104" t="s">
        <v>30</v>
      </c>
      <c r="I285" s="49" t="s">
        <v>344</v>
      </c>
      <c r="J285" s="490"/>
    </row>
    <row r="286" spans="1:10" ht="38.25">
      <c r="A286" s="238" t="s">
        <v>231</v>
      </c>
      <c r="B286" s="82" t="s">
        <v>114</v>
      </c>
      <c r="C286" s="82" t="s">
        <v>0</v>
      </c>
      <c r="D286" s="104" t="s">
        <v>91</v>
      </c>
      <c r="E286" s="77" t="s">
        <v>232</v>
      </c>
      <c r="F286" s="75" t="s">
        <v>108</v>
      </c>
      <c r="G286" s="29" t="s">
        <v>342</v>
      </c>
      <c r="H286" s="104" t="s">
        <v>30</v>
      </c>
      <c r="I286" s="49" t="s">
        <v>344</v>
      </c>
      <c r="J286" s="490"/>
    </row>
    <row r="287" spans="1:10" ht="38.25">
      <c r="A287" s="238" t="s">
        <v>231</v>
      </c>
      <c r="B287" s="82" t="s">
        <v>114</v>
      </c>
      <c r="C287" s="82" t="s">
        <v>0</v>
      </c>
      <c r="D287" s="104" t="s">
        <v>14</v>
      </c>
      <c r="E287" s="77" t="s">
        <v>87</v>
      </c>
      <c r="F287" s="75" t="s">
        <v>88</v>
      </c>
      <c r="G287" s="77" t="s">
        <v>343</v>
      </c>
      <c r="H287" s="104" t="s">
        <v>30</v>
      </c>
      <c r="I287" s="49" t="s">
        <v>344</v>
      </c>
      <c r="J287" s="490"/>
    </row>
    <row r="288" spans="1:10" ht="12.75">
      <c r="A288" s="238" t="s">
        <v>231</v>
      </c>
      <c r="B288" s="82" t="s">
        <v>114</v>
      </c>
      <c r="C288" s="82" t="s">
        <v>0</v>
      </c>
      <c r="D288" s="104" t="s">
        <v>11</v>
      </c>
      <c r="E288" s="77" t="s">
        <v>341</v>
      </c>
      <c r="F288" s="75" t="s">
        <v>13</v>
      </c>
      <c r="G288" s="77"/>
      <c r="H288" s="104" t="s">
        <v>30</v>
      </c>
      <c r="I288" s="49" t="s">
        <v>344</v>
      </c>
      <c r="J288" s="490"/>
    </row>
    <row r="289" spans="1:10" ht="12.75">
      <c r="A289" s="238" t="s">
        <v>231</v>
      </c>
      <c r="B289" s="82" t="s">
        <v>114</v>
      </c>
      <c r="C289" s="82" t="s">
        <v>0</v>
      </c>
      <c r="D289" s="104" t="s">
        <v>22</v>
      </c>
      <c r="E289" s="77" t="s">
        <v>23</v>
      </c>
      <c r="F289" s="75"/>
      <c r="G289" s="77" t="s">
        <v>147</v>
      </c>
      <c r="H289" s="104" t="s">
        <v>30</v>
      </c>
      <c r="I289" s="49" t="s">
        <v>344</v>
      </c>
      <c r="J289" s="490"/>
    </row>
    <row r="290" spans="1:10" ht="12.75">
      <c r="A290" s="239" t="s">
        <v>233</v>
      </c>
      <c r="B290" s="193" t="s">
        <v>114</v>
      </c>
      <c r="C290" s="194" t="s">
        <v>0</v>
      </c>
      <c r="D290" s="194" t="s">
        <v>1</v>
      </c>
      <c r="E290" s="169" t="s">
        <v>2</v>
      </c>
      <c r="F290" s="168" t="s">
        <v>85</v>
      </c>
      <c r="G290" s="168"/>
      <c r="H290" s="168" t="s">
        <v>30</v>
      </c>
      <c r="I290" s="182" t="s">
        <v>32</v>
      </c>
      <c r="J290" s="490">
        <f t="shared" ref="J290:J317" si="8">J299-7</f>
        <v>43378</v>
      </c>
    </row>
    <row r="291" spans="1:10" ht="12.75">
      <c r="A291" s="241" t="s">
        <v>233</v>
      </c>
      <c r="B291" s="82" t="s">
        <v>114</v>
      </c>
      <c r="C291" s="75" t="s">
        <v>0</v>
      </c>
      <c r="D291" s="75" t="s">
        <v>5</v>
      </c>
      <c r="E291" s="29" t="s">
        <v>104</v>
      </c>
      <c r="F291" s="104" t="s">
        <v>134</v>
      </c>
      <c r="G291" s="104"/>
      <c r="H291" s="104" t="s">
        <v>30</v>
      </c>
      <c r="I291" s="49" t="s">
        <v>32</v>
      </c>
      <c r="J291" s="490"/>
    </row>
    <row r="292" spans="1:10" ht="12.75">
      <c r="A292" s="241" t="s">
        <v>233</v>
      </c>
      <c r="B292" s="82" t="s">
        <v>114</v>
      </c>
      <c r="C292" s="75" t="s">
        <v>0</v>
      </c>
      <c r="D292" s="75" t="s">
        <v>8</v>
      </c>
      <c r="E292" s="29" t="s">
        <v>135</v>
      </c>
      <c r="F292" s="104" t="s">
        <v>10</v>
      </c>
      <c r="G292" s="104"/>
      <c r="H292" s="104" t="s">
        <v>30</v>
      </c>
      <c r="I292" s="49" t="s">
        <v>32</v>
      </c>
      <c r="J292" s="490"/>
    </row>
    <row r="293" spans="1:10" ht="12.75">
      <c r="A293" s="73" t="s">
        <v>233</v>
      </c>
      <c r="B293" s="82" t="s">
        <v>114</v>
      </c>
      <c r="C293" s="104" t="s">
        <v>0</v>
      </c>
      <c r="D293" s="104" t="s">
        <v>93</v>
      </c>
      <c r="E293" s="29" t="s">
        <v>94</v>
      </c>
      <c r="F293" s="104" t="s">
        <v>95</v>
      </c>
      <c r="G293" s="104"/>
      <c r="H293" s="104" t="s">
        <v>30</v>
      </c>
      <c r="I293" s="49" t="s">
        <v>32</v>
      </c>
      <c r="J293" s="490"/>
    </row>
    <row r="294" spans="1:10" ht="12.75">
      <c r="A294" s="73" t="s">
        <v>233</v>
      </c>
      <c r="B294" s="82" t="s">
        <v>114</v>
      </c>
      <c r="C294" s="104" t="s">
        <v>0</v>
      </c>
      <c r="D294" s="104" t="s">
        <v>18</v>
      </c>
      <c r="E294" s="29" t="s">
        <v>19</v>
      </c>
      <c r="F294" s="104" t="s">
        <v>20</v>
      </c>
      <c r="G294" s="104" t="s">
        <v>236</v>
      </c>
      <c r="H294" s="104" t="s">
        <v>30</v>
      </c>
      <c r="I294" s="49" t="s">
        <v>32</v>
      </c>
      <c r="J294" s="490"/>
    </row>
    <row r="295" spans="1:10" ht="12.75">
      <c r="A295" s="73" t="s">
        <v>233</v>
      </c>
      <c r="B295" s="82" t="s">
        <v>114</v>
      </c>
      <c r="C295" s="104" t="s">
        <v>0</v>
      </c>
      <c r="D295" s="104" t="s">
        <v>91</v>
      </c>
      <c r="E295" s="29" t="s">
        <v>148</v>
      </c>
      <c r="F295" s="104" t="s">
        <v>128</v>
      </c>
      <c r="G295" s="104" t="s">
        <v>235</v>
      </c>
      <c r="H295" s="104" t="s">
        <v>30</v>
      </c>
      <c r="I295" s="49" t="s">
        <v>32</v>
      </c>
      <c r="J295" s="490"/>
    </row>
    <row r="296" spans="1:10" ht="12.75">
      <c r="A296" s="73" t="s">
        <v>233</v>
      </c>
      <c r="B296" s="82" t="s">
        <v>114</v>
      </c>
      <c r="C296" s="104" t="s">
        <v>0</v>
      </c>
      <c r="D296" s="104" t="s">
        <v>14</v>
      </c>
      <c r="E296" s="29" t="s">
        <v>87</v>
      </c>
      <c r="F296" s="104" t="s">
        <v>88</v>
      </c>
      <c r="G296" s="104" t="s">
        <v>345</v>
      </c>
      <c r="H296" s="104" t="s">
        <v>30</v>
      </c>
      <c r="I296" s="49" t="s">
        <v>32</v>
      </c>
      <c r="J296" s="490"/>
    </row>
    <row r="297" spans="1:10" ht="12.75">
      <c r="A297" s="241" t="s">
        <v>233</v>
      </c>
      <c r="B297" s="82" t="s">
        <v>114</v>
      </c>
      <c r="C297" s="75" t="s">
        <v>0</v>
      </c>
      <c r="D297" s="75" t="s">
        <v>11</v>
      </c>
      <c r="E297" s="29" t="s">
        <v>12</v>
      </c>
      <c r="F297" s="104" t="s">
        <v>13</v>
      </c>
      <c r="G297" s="104"/>
      <c r="H297" s="104" t="s">
        <v>30</v>
      </c>
      <c r="I297" s="49" t="s">
        <v>32</v>
      </c>
      <c r="J297" s="490"/>
    </row>
    <row r="298" spans="1:10" ht="12.75">
      <c r="A298" s="233" t="s">
        <v>233</v>
      </c>
      <c r="B298" s="195" t="s">
        <v>114</v>
      </c>
      <c r="C298" s="165" t="s">
        <v>0</v>
      </c>
      <c r="D298" s="165" t="s">
        <v>22</v>
      </c>
      <c r="E298" s="167" t="s">
        <v>23</v>
      </c>
      <c r="F298" s="165"/>
      <c r="G298" s="165" t="s">
        <v>234</v>
      </c>
      <c r="H298" s="165" t="s">
        <v>30</v>
      </c>
      <c r="I298" s="183" t="s">
        <v>32</v>
      </c>
      <c r="J298" s="490"/>
    </row>
    <row r="299" spans="1:10" ht="12.75">
      <c r="A299" s="73" t="s">
        <v>237</v>
      </c>
      <c r="B299" s="104" t="s">
        <v>55</v>
      </c>
      <c r="C299" s="104" t="s">
        <v>0</v>
      </c>
      <c r="D299" s="104" t="s">
        <v>1</v>
      </c>
      <c r="E299" s="77" t="s">
        <v>2</v>
      </c>
      <c r="F299" s="75" t="s">
        <v>85</v>
      </c>
      <c r="G299" s="29"/>
      <c r="H299" s="104" t="s">
        <v>30</v>
      </c>
      <c r="I299" s="49" t="s">
        <v>227</v>
      </c>
      <c r="J299" s="490">
        <f t="shared" si="8"/>
        <v>43385</v>
      </c>
    </row>
    <row r="300" spans="1:10" ht="12.75">
      <c r="A300" s="73" t="s">
        <v>237</v>
      </c>
      <c r="B300" s="104" t="s">
        <v>55</v>
      </c>
      <c r="C300" s="104" t="s">
        <v>0</v>
      </c>
      <c r="D300" s="104" t="s">
        <v>5</v>
      </c>
      <c r="E300" s="29" t="s">
        <v>104</v>
      </c>
      <c r="F300" s="104" t="s">
        <v>134</v>
      </c>
      <c r="G300" s="29"/>
      <c r="H300" s="104" t="s">
        <v>30</v>
      </c>
      <c r="I300" s="49" t="s">
        <v>227</v>
      </c>
      <c r="J300" s="490"/>
    </row>
    <row r="301" spans="1:10" ht="12.75">
      <c r="A301" s="73" t="s">
        <v>237</v>
      </c>
      <c r="B301" s="104" t="s">
        <v>55</v>
      </c>
      <c r="C301" s="104" t="s">
        <v>0</v>
      </c>
      <c r="D301" s="104" t="s">
        <v>8</v>
      </c>
      <c r="E301" s="29" t="s">
        <v>135</v>
      </c>
      <c r="F301" s="104" t="s">
        <v>10</v>
      </c>
      <c r="G301" s="29"/>
      <c r="H301" s="104" t="s">
        <v>30</v>
      </c>
      <c r="I301" s="49" t="s">
        <v>227</v>
      </c>
      <c r="J301" s="490"/>
    </row>
    <row r="302" spans="1:10" ht="12.75">
      <c r="A302" s="73" t="s">
        <v>237</v>
      </c>
      <c r="B302" s="104" t="s">
        <v>55</v>
      </c>
      <c r="C302" s="104" t="s">
        <v>0</v>
      </c>
      <c r="D302" s="104" t="s">
        <v>93</v>
      </c>
      <c r="E302" s="29" t="s">
        <v>94</v>
      </c>
      <c r="F302" s="104" t="s">
        <v>95</v>
      </c>
      <c r="G302" s="29"/>
      <c r="H302" s="104" t="s">
        <v>30</v>
      </c>
      <c r="I302" s="49" t="s">
        <v>227</v>
      </c>
      <c r="J302" s="490"/>
    </row>
    <row r="303" spans="1:10" ht="12.75">
      <c r="A303" s="73" t="s">
        <v>237</v>
      </c>
      <c r="B303" s="104" t="s">
        <v>55</v>
      </c>
      <c r="C303" s="104" t="s">
        <v>0</v>
      </c>
      <c r="D303" s="104" t="s">
        <v>18</v>
      </c>
      <c r="E303" s="29" t="s">
        <v>340</v>
      </c>
      <c r="F303" s="104" t="s">
        <v>20</v>
      </c>
      <c r="G303" s="29" t="s">
        <v>166</v>
      </c>
      <c r="H303" s="104" t="s">
        <v>30</v>
      </c>
      <c r="I303" s="49" t="s">
        <v>227</v>
      </c>
      <c r="J303" s="490"/>
    </row>
    <row r="304" spans="1:10" ht="38.25">
      <c r="A304" s="73" t="s">
        <v>237</v>
      </c>
      <c r="B304" s="104" t="s">
        <v>55</v>
      </c>
      <c r="C304" s="104" t="s">
        <v>0</v>
      </c>
      <c r="D304" s="104" t="s">
        <v>91</v>
      </c>
      <c r="E304" s="29" t="s">
        <v>107</v>
      </c>
      <c r="F304" s="104" t="s">
        <v>138</v>
      </c>
      <c r="G304" s="29" t="s">
        <v>238</v>
      </c>
      <c r="H304" s="104" t="s">
        <v>30</v>
      </c>
      <c r="I304" s="49" t="s">
        <v>227</v>
      </c>
      <c r="J304" s="490"/>
    </row>
    <row r="305" spans="1:12" ht="42" customHeight="1">
      <c r="A305" s="73" t="s">
        <v>237</v>
      </c>
      <c r="B305" s="104" t="s">
        <v>55</v>
      </c>
      <c r="C305" s="104" t="s">
        <v>0</v>
      </c>
      <c r="D305" s="104" t="s">
        <v>14</v>
      </c>
      <c r="E305" s="29" t="s">
        <v>87</v>
      </c>
      <c r="F305" s="104" t="s">
        <v>88</v>
      </c>
      <c r="G305" s="29" t="s">
        <v>239</v>
      </c>
      <c r="H305" s="104" t="s">
        <v>30</v>
      </c>
      <c r="I305" s="49" t="s">
        <v>227</v>
      </c>
      <c r="J305" s="490"/>
    </row>
    <row r="306" spans="1:12" ht="12.75">
      <c r="A306" s="73" t="s">
        <v>237</v>
      </c>
      <c r="B306" s="104" t="s">
        <v>55</v>
      </c>
      <c r="C306" s="104" t="s">
        <v>0</v>
      </c>
      <c r="D306" s="104" t="s">
        <v>11</v>
      </c>
      <c r="E306" s="29" t="s">
        <v>12</v>
      </c>
      <c r="F306" s="104" t="s">
        <v>13</v>
      </c>
      <c r="G306" s="29"/>
      <c r="H306" s="104" t="s">
        <v>30</v>
      </c>
      <c r="I306" s="49" t="s">
        <v>227</v>
      </c>
      <c r="J306" s="490"/>
    </row>
    <row r="307" spans="1:12" ht="12.75">
      <c r="A307" s="73" t="s">
        <v>237</v>
      </c>
      <c r="B307" s="104" t="s">
        <v>55</v>
      </c>
      <c r="C307" s="104" t="s">
        <v>0</v>
      </c>
      <c r="D307" s="104" t="s">
        <v>22</v>
      </c>
      <c r="E307" s="29" t="s">
        <v>23</v>
      </c>
      <c r="F307" s="104"/>
      <c r="G307" s="29"/>
      <c r="H307" s="104" t="s">
        <v>30</v>
      </c>
      <c r="I307" s="49" t="s">
        <v>227</v>
      </c>
      <c r="J307" s="490"/>
    </row>
    <row r="308" spans="1:12" ht="12.75">
      <c r="A308" s="232" t="s">
        <v>240</v>
      </c>
      <c r="B308" s="168" t="s">
        <v>114</v>
      </c>
      <c r="C308" s="168" t="s">
        <v>0</v>
      </c>
      <c r="D308" s="168" t="s">
        <v>1</v>
      </c>
      <c r="E308" s="169" t="s">
        <v>2</v>
      </c>
      <c r="F308" s="168" t="s">
        <v>85</v>
      </c>
      <c r="G308" s="169"/>
      <c r="H308" s="168" t="s">
        <v>30</v>
      </c>
      <c r="I308" s="182" t="s">
        <v>344</v>
      </c>
      <c r="J308" s="490">
        <f t="shared" si="8"/>
        <v>43392</v>
      </c>
    </row>
    <row r="309" spans="1:12" ht="12.75">
      <c r="A309" s="73" t="s">
        <v>240</v>
      </c>
      <c r="B309" s="104" t="s">
        <v>114</v>
      </c>
      <c r="C309" s="104" t="s">
        <v>0</v>
      </c>
      <c r="D309" s="104" t="s">
        <v>5</v>
      </c>
      <c r="E309" s="29" t="s">
        <v>104</v>
      </c>
      <c r="F309" s="104" t="s">
        <v>134</v>
      </c>
      <c r="G309" s="29"/>
      <c r="H309" s="104" t="s">
        <v>30</v>
      </c>
      <c r="I309" s="49" t="s">
        <v>344</v>
      </c>
      <c r="J309" s="490"/>
    </row>
    <row r="310" spans="1:12" ht="12.75">
      <c r="A310" s="73" t="s">
        <v>240</v>
      </c>
      <c r="B310" s="104" t="s">
        <v>114</v>
      </c>
      <c r="C310" s="104" t="s">
        <v>0</v>
      </c>
      <c r="D310" s="104" t="s">
        <v>8</v>
      </c>
      <c r="E310" s="29" t="s">
        <v>135</v>
      </c>
      <c r="F310" s="104" t="s">
        <v>10</v>
      </c>
      <c r="G310" s="29" t="s">
        <v>167</v>
      </c>
      <c r="H310" s="104" t="s">
        <v>30</v>
      </c>
      <c r="I310" s="49" t="s">
        <v>344</v>
      </c>
      <c r="J310" s="490"/>
    </row>
    <row r="311" spans="1:12" ht="12.75">
      <c r="A311" s="73" t="s">
        <v>240</v>
      </c>
      <c r="B311" s="104" t="s">
        <v>114</v>
      </c>
      <c r="C311" s="104" t="s">
        <v>0</v>
      </c>
      <c r="D311" s="104" t="s">
        <v>93</v>
      </c>
      <c r="E311" s="29" t="s">
        <v>94</v>
      </c>
      <c r="F311" s="104" t="s">
        <v>95</v>
      </c>
      <c r="G311" s="29"/>
      <c r="H311" s="104" t="s">
        <v>30</v>
      </c>
      <c r="I311" s="49" t="s">
        <v>344</v>
      </c>
      <c r="J311" s="490"/>
    </row>
    <row r="312" spans="1:12" ht="12.75">
      <c r="A312" s="73" t="s">
        <v>240</v>
      </c>
      <c r="B312" s="104" t="s">
        <v>114</v>
      </c>
      <c r="C312" s="104" t="s">
        <v>0</v>
      </c>
      <c r="D312" s="104" t="s">
        <v>18</v>
      </c>
      <c r="E312" s="29" t="s">
        <v>346</v>
      </c>
      <c r="F312" s="104" t="s">
        <v>20</v>
      </c>
      <c r="G312" s="29" t="s">
        <v>195</v>
      </c>
      <c r="H312" s="104" t="s">
        <v>30</v>
      </c>
      <c r="I312" s="49" t="s">
        <v>344</v>
      </c>
      <c r="J312" s="490"/>
    </row>
    <row r="313" spans="1:12" ht="38.25">
      <c r="A313" s="73" t="s">
        <v>240</v>
      </c>
      <c r="B313" s="104" t="s">
        <v>114</v>
      </c>
      <c r="C313" s="104" t="s">
        <v>0</v>
      </c>
      <c r="D313" s="104" t="s">
        <v>91</v>
      </c>
      <c r="E313" s="29" t="s">
        <v>148</v>
      </c>
      <c r="F313" s="104" t="s">
        <v>138</v>
      </c>
      <c r="G313" s="29" t="s">
        <v>349</v>
      </c>
      <c r="H313" s="104" t="s">
        <v>30</v>
      </c>
      <c r="I313" s="49" t="s">
        <v>344</v>
      </c>
      <c r="J313" s="490"/>
    </row>
    <row r="314" spans="1:12" ht="25.5">
      <c r="A314" s="73" t="s">
        <v>240</v>
      </c>
      <c r="B314" s="104" t="s">
        <v>114</v>
      </c>
      <c r="C314" s="104" t="s">
        <v>0</v>
      </c>
      <c r="D314" s="104" t="s">
        <v>14</v>
      </c>
      <c r="E314" s="29" t="s">
        <v>87</v>
      </c>
      <c r="F314" s="104" t="s">
        <v>88</v>
      </c>
      <c r="G314" s="29" t="s">
        <v>350</v>
      </c>
      <c r="H314" s="104" t="s">
        <v>30</v>
      </c>
      <c r="I314" s="49" t="s">
        <v>344</v>
      </c>
      <c r="J314" s="490"/>
    </row>
    <row r="315" spans="1:12" ht="12.75">
      <c r="A315" s="73" t="s">
        <v>240</v>
      </c>
      <c r="B315" s="104" t="s">
        <v>114</v>
      </c>
      <c r="C315" s="104" t="s">
        <v>0</v>
      </c>
      <c r="D315" s="104" t="s">
        <v>11</v>
      </c>
      <c r="E315" s="29" t="s">
        <v>12</v>
      </c>
      <c r="F315" s="104" t="s">
        <v>13</v>
      </c>
      <c r="G315" s="29" t="s">
        <v>348</v>
      </c>
      <c r="H315" s="104" t="s">
        <v>30</v>
      </c>
      <c r="I315" s="49" t="s">
        <v>344</v>
      </c>
      <c r="J315" s="490"/>
    </row>
    <row r="316" spans="1:12" ht="12.75">
      <c r="A316" s="233" t="s">
        <v>240</v>
      </c>
      <c r="B316" s="165" t="s">
        <v>114</v>
      </c>
      <c r="C316" s="165" t="s">
        <v>0</v>
      </c>
      <c r="D316" s="165" t="s">
        <v>22</v>
      </c>
      <c r="E316" s="167" t="s">
        <v>23</v>
      </c>
      <c r="F316" s="165"/>
      <c r="G316" s="167" t="s">
        <v>347</v>
      </c>
      <c r="H316" s="165" t="s">
        <v>30</v>
      </c>
      <c r="I316" s="183" t="s">
        <v>344</v>
      </c>
      <c r="J316" s="490"/>
    </row>
    <row r="317" spans="1:12" s="1" customFormat="1" ht="12.75">
      <c r="A317" s="73" t="s">
        <v>241</v>
      </c>
      <c r="B317" s="104" t="s">
        <v>114</v>
      </c>
      <c r="C317" s="104" t="s">
        <v>0</v>
      </c>
      <c r="D317" s="104" t="s">
        <v>1</v>
      </c>
      <c r="E317" s="29" t="s">
        <v>2</v>
      </c>
      <c r="F317" s="104" t="s">
        <v>85</v>
      </c>
      <c r="G317" s="29"/>
      <c r="H317" s="104" t="s">
        <v>30</v>
      </c>
      <c r="I317" s="49" t="s">
        <v>32</v>
      </c>
      <c r="J317" s="490">
        <f t="shared" si="8"/>
        <v>43399</v>
      </c>
      <c r="K317" s="22"/>
      <c r="L317" s="22"/>
    </row>
    <row r="318" spans="1:12" s="1" customFormat="1" ht="12.75">
      <c r="A318" s="73" t="s">
        <v>241</v>
      </c>
      <c r="B318" s="104" t="s">
        <v>114</v>
      </c>
      <c r="C318" s="104" t="s">
        <v>0</v>
      </c>
      <c r="D318" s="104" t="s">
        <v>5</v>
      </c>
      <c r="E318" s="29" t="s">
        <v>104</v>
      </c>
      <c r="F318" s="104" t="s">
        <v>134</v>
      </c>
      <c r="G318" s="29"/>
      <c r="H318" s="104" t="s">
        <v>30</v>
      </c>
      <c r="I318" s="49" t="s">
        <v>32</v>
      </c>
      <c r="J318" s="490"/>
      <c r="K318" s="22"/>
      <c r="L318" s="22"/>
    </row>
    <row r="319" spans="1:12" s="1" customFormat="1" ht="12.75">
      <c r="A319" s="73" t="s">
        <v>241</v>
      </c>
      <c r="B319" s="104" t="s">
        <v>114</v>
      </c>
      <c r="C319" s="104" t="s">
        <v>0</v>
      </c>
      <c r="D319" s="104" t="s">
        <v>8</v>
      </c>
      <c r="E319" s="29" t="s">
        <v>135</v>
      </c>
      <c r="F319" s="104" t="s">
        <v>10</v>
      </c>
      <c r="G319" s="29"/>
      <c r="H319" s="104" t="s">
        <v>30</v>
      </c>
      <c r="I319" s="49" t="s">
        <v>32</v>
      </c>
      <c r="J319" s="490"/>
      <c r="K319" s="22"/>
      <c r="L319" s="22"/>
    </row>
    <row r="320" spans="1:12" s="1" customFormat="1" ht="12.75">
      <c r="A320" s="73" t="s">
        <v>241</v>
      </c>
      <c r="B320" s="104" t="s">
        <v>114</v>
      </c>
      <c r="C320" s="104" t="s">
        <v>0</v>
      </c>
      <c r="D320" s="104" t="s">
        <v>93</v>
      </c>
      <c r="E320" s="29" t="s">
        <v>94</v>
      </c>
      <c r="F320" s="104" t="s">
        <v>95</v>
      </c>
      <c r="G320" s="29"/>
      <c r="H320" s="104" t="s">
        <v>30</v>
      </c>
      <c r="I320" s="49" t="s">
        <v>32</v>
      </c>
      <c r="J320" s="490"/>
      <c r="K320" s="22"/>
      <c r="L320" s="22"/>
    </row>
    <row r="321" spans="1:12" s="1" customFormat="1" ht="12.75">
      <c r="A321" s="73" t="s">
        <v>241</v>
      </c>
      <c r="B321" s="104" t="s">
        <v>114</v>
      </c>
      <c r="C321" s="104" t="s">
        <v>0</v>
      </c>
      <c r="D321" s="104" t="s">
        <v>18</v>
      </c>
      <c r="E321" s="29" t="s">
        <v>19</v>
      </c>
      <c r="F321" s="104" t="s">
        <v>20</v>
      </c>
      <c r="G321" s="29" t="s">
        <v>354</v>
      </c>
      <c r="H321" s="104" t="s">
        <v>30</v>
      </c>
      <c r="I321" s="49" t="s">
        <v>32</v>
      </c>
      <c r="J321" s="490"/>
      <c r="K321" s="22"/>
      <c r="L321" s="22"/>
    </row>
    <row r="322" spans="1:12" s="1" customFormat="1" ht="25.5">
      <c r="A322" s="73" t="s">
        <v>241</v>
      </c>
      <c r="B322" s="104" t="s">
        <v>114</v>
      </c>
      <c r="C322" s="104" t="s">
        <v>0</v>
      </c>
      <c r="D322" s="104" t="s">
        <v>91</v>
      </c>
      <c r="E322" s="29" t="s">
        <v>148</v>
      </c>
      <c r="F322" s="104" t="s">
        <v>138</v>
      </c>
      <c r="G322" s="29" t="s">
        <v>352</v>
      </c>
      <c r="H322" s="104" t="s">
        <v>30</v>
      </c>
      <c r="I322" s="49" t="s">
        <v>32</v>
      </c>
      <c r="J322" s="490"/>
      <c r="K322" s="22"/>
      <c r="L322" s="22"/>
    </row>
    <row r="323" spans="1:12" s="1" customFormat="1" ht="25.5">
      <c r="A323" s="73" t="s">
        <v>241</v>
      </c>
      <c r="B323" s="104" t="s">
        <v>114</v>
      </c>
      <c r="C323" s="104" t="s">
        <v>0</v>
      </c>
      <c r="D323" s="104" t="s">
        <v>14</v>
      </c>
      <c r="E323" s="29" t="s">
        <v>87</v>
      </c>
      <c r="F323" s="104" t="s">
        <v>88</v>
      </c>
      <c r="G323" s="29" t="s">
        <v>353</v>
      </c>
      <c r="H323" s="104" t="s">
        <v>30</v>
      </c>
      <c r="I323" s="49" t="s">
        <v>32</v>
      </c>
      <c r="J323" s="490"/>
      <c r="K323" s="22"/>
      <c r="L323" s="22"/>
    </row>
    <row r="324" spans="1:12" s="1" customFormat="1" ht="12.75">
      <c r="A324" s="73" t="s">
        <v>241</v>
      </c>
      <c r="B324" s="104" t="s">
        <v>114</v>
      </c>
      <c r="C324" s="104" t="s">
        <v>0</v>
      </c>
      <c r="D324" s="104" t="s">
        <v>11</v>
      </c>
      <c r="E324" s="29" t="s">
        <v>12</v>
      </c>
      <c r="F324" s="104" t="s">
        <v>13</v>
      </c>
      <c r="G324" s="29"/>
      <c r="H324" s="104" t="s">
        <v>30</v>
      </c>
      <c r="I324" s="49" t="s">
        <v>32</v>
      </c>
      <c r="J324" s="490"/>
      <c r="K324" s="22"/>
      <c r="L324" s="22"/>
    </row>
    <row r="325" spans="1:12" s="1" customFormat="1" ht="12.75">
      <c r="A325" s="73" t="s">
        <v>241</v>
      </c>
      <c r="B325" s="104" t="s">
        <v>114</v>
      </c>
      <c r="C325" s="104" t="s">
        <v>0</v>
      </c>
      <c r="D325" s="104" t="s">
        <v>22</v>
      </c>
      <c r="E325" s="29" t="s">
        <v>23</v>
      </c>
      <c r="F325" s="104"/>
      <c r="G325" s="29" t="s">
        <v>351</v>
      </c>
      <c r="H325" s="104" t="s">
        <v>30</v>
      </c>
      <c r="I325" s="49" t="s">
        <v>32</v>
      </c>
      <c r="J325" s="490"/>
      <c r="K325" s="22"/>
      <c r="L325" s="22"/>
    </row>
    <row r="326" spans="1:12" ht="12.75">
      <c r="A326" s="232" t="s">
        <v>242</v>
      </c>
      <c r="B326" s="168" t="s">
        <v>55</v>
      </c>
      <c r="C326" s="168" t="s">
        <v>0</v>
      </c>
      <c r="D326" s="168" t="s">
        <v>1</v>
      </c>
      <c r="E326" s="169" t="s">
        <v>2</v>
      </c>
      <c r="F326" s="168" t="s">
        <v>85</v>
      </c>
      <c r="G326" s="168"/>
      <c r="H326" s="168" t="s">
        <v>30</v>
      </c>
      <c r="I326" s="182" t="s">
        <v>227</v>
      </c>
      <c r="J326" s="490">
        <f t="shared" ref="J326" si="9">J335-7</f>
        <v>43406</v>
      </c>
    </row>
    <row r="327" spans="1:12" ht="12.75">
      <c r="A327" s="73" t="s">
        <v>242</v>
      </c>
      <c r="B327" s="104" t="s">
        <v>55</v>
      </c>
      <c r="C327" s="104" t="s">
        <v>0</v>
      </c>
      <c r="D327" s="104" t="s">
        <v>5</v>
      </c>
      <c r="E327" s="29" t="s">
        <v>104</v>
      </c>
      <c r="F327" s="104" t="s">
        <v>134</v>
      </c>
      <c r="G327" s="29"/>
      <c r="H327" s="104" t="s">
        <v>30</v>
      </c>
      <c r="I327" s="49" t="s">
        <v>227</v>
      </c>
      <c r="J327" s="490"/>
    </row>
    <row r="328" spans="1:12" ht="12.75">
      <c r="A328" s="73" t="s">
        <v>242</v>
      </c>
      <c r="B328" s="104" t="s">
        <v>55</v>
      </c>
      <c r="C328" s="104" t="s">
        <v>0</v>
      </c>
      <c r="D328" s="104" t="s">
        <v>8</v>
      </c>
      <c r="E328" s="29" t="s">
        <v>135</v>
      </c>
      <c r="F328" s="104" t="s">
        <v>10</v>
      </c>
      <c r="G328" s="104"/>
      <c r="H328" s="104" t="s">
        <v>30</v>
      </c>
      <c r="I328" s="49" t="s">
        <v>227</v>
      </c>
      <c r="J328" s="490"/>
    </row>
    <row r="329" spans="1:12" ht="12.75">
      <c r="A329" s="73" t="s">
        <v>242</v>
      </c>
      <c r="B329" s="104" t="s">
        <v>55</v>
      </c>
      <c r="C329" s="104" t="s">
        <v>0</v>
      </c>
      <c r="D329" s="104" t="s">
        <v>93</v>
      </c>
      <c r="E329" s="29" t="s">
        <v>94</v>
      </c>
      <c r="F329" s="104" t="s">
        <v>95</v>
      </c>
      <c r="G329" s="104"/>
      <c r="H329" s="104" t="s">
        <v>30</v>
      </c>
      <c r="I329" s="49" t="s">
        <v>227</v>
      </c>
      <c r="J329" s="490"/>
    </row>
    <row r="330" spans="1:12" ht="12.75">
      <c r="A330" s="73" t="s">
        <v>242</v>
      </c>
      <c r="B330" s="104" t="s">
        <v>55</v>
      </c>
      <c r="C330" s="104" t="s">
        <v>0</v>
      </c>
      <c r="D330" s="104" t="s">
        <v>18</v>
      </c>
      <c r="E330" s="29" t="s">
        <v>19</v>
      </c>
      <c r="F330" s="104" t="s">
        <v>20</v>
      </c>
      <c r="G330" s="104"/>
      <c r="H330" s="104" t="s">
        <v>30</v>
      </c>
      <c r="I330" s="49" t="s">
        <v>227</v>
      </c>
      <c r="J330" s="490"/>
    </row>
    <row r="331" spans="1:12" ht="67.5" customHeight="1">
      <c r="A331" s="73" t="s">
        <v>242</v>
      </c>
      <c r="B331" s="104" t="s">
        <v>55</v>
      </c>
      <c r="C331" s="104" t="s">
        <v>0</v>
      </c>
      <c r="D331" s="104" t="s">
        <v>91</v>
      </c>
      <c r="E331" s="29" t="s">
        <v>107</v>
      </c>
      <c r="F331" s="104" t="s">
        <v>138</v>
      </c>
      <c r="G331" s="29" t="s">
        <v>238</v>
      </c>
      <c r="H331" s="104" t="s">
        <v>30</v>
      </c>
      <c r="I331" s="49" t="s">
        <v>227</v>
      </c>
      <c r="J331" s="490"/>
    </row>
    <row r="332" spans="1:12" ht="25.5">
      <c r="A332" s="73" t="s">
        <v>242</v>
      </c>
      <c r="B332" s="104" t="s">
        <v>55</v>
      </c>
      <c r="C332" s="104" t="s">
        <v>0</v>
      </c>
      <c r="D332" s="104" t="s">
        <v>14</v>
      </c>
      <c r="E332" s="84" t="s">
        <v>244</v>
      </c>
      <c r="F332" s="104" t="s">
        <v>88</v>
      </c>
      <c r="G332" s="29" t="s">
        <v>355</v>
      </c>
      <c r="H332" s="104" t="s">
        <v>175</v>
      </c>
      <c r="I332" s="49" t="s">
        <v>227</v>
      </c>
      <c r="J332" s="490"/>
    </row>
    <row r="333" spans="1:12" ht="12.75">
      <c r="A333" s="73" t="s">
        <v>242</v>
      </c>
      <c r="B333" s="104" t="s">
        <v>55</v>
      </c>
      <c r="C333" s="104" t="s">
        <v>0</v>
      </c>
      <c r="D333" s="104" t="s">
        <v>11</v>
      </c>
      <c r="E333" s="29" t="s">
        <v>12</v>
      </c>
      <c r="F333" s="104" t="s">
        <v>13</v>
      </c>
      <c r="G333" s="104"/>
      <c r="H333" s="104" t="s">
        <v>30</v>
      </c>
      <c r="I333" s="49" t="s">
        <v>227</v>
      </c>
      <c r="J333" s="490"/>
    </row>
    <row r="334" spans="1:12" ht="25.5">
      <c r="A334" s="233" t="s">
        <v>242</v>
      </c>
      <c r="B334" s="165" t="s">
        <v>55</v>
      </c>
      <c r="C334" s="165" t="s">
        <v>0</v>
      </c>
      <c r="D334" s="165" t="s">
        <v>22</v>
      </c>
      <c r="E334" s="167" t="s">
        <v>23</v>
      </c>
      <c r="F334" s="165"/>
      <c r="G334" s="167" t="s">
        <v>243</v>
      </c>
      <c r="H334" s="165" t="s">
        <v>30</v>
      </c>
      <c r="I334" s="183" t="s">
        <v>227</v>
      </c>
      <c r="J334" s="490"/>
    </row>
    <row r="335" spans="1:12" ht="12.75">
      <c r="A335" s="73" t="s">
        <v>245</v>
      </c>
      <c r="B335" s="104" t="s">
        <v>127</v>
      </c>
      <c r="C335" s="104" t="s">
        <v>0</v>
      </c>
      <c r="D335" s="104" t="s">
        <v>1</v>
      </c>
      <c r="E335" s="29" t="s">
        <v>2</v>
      </c>
      <c r="F335" s="104" t="s">
        <v>85</v>
      </c>
      <c r="G335" s="29"/>
      <c r="H335" s="104" t="s">
        <v>30</v>
      </c>
      <c r="I335" s="49" t="s">
        <v>344</v>
      </c>
      <c r="J335" s="490">
        <f t="shared" ref="J335" si="10">J344-7</f>
        <v>43413</v>
      </c>
    </row>
    <row r="336" spans="1:12" ht="12.75">
      <c r="A336" s="73" t="s">
        <v>245</v>
      </c>
      <c r="B336" s="104" t="s">
        <v>127</v>
      </c>
      <c r="C336" s="104" t="s">
        <v>0</v>
      </c>
      <c r="D336" s="104" t="s">
        <v>5</v>
      </c>
      <c r="E336" s="29" t="s">
        <v>104</v>
      </c>
      <c r="F336" s="104" t="s">
        <v>134</v>
      </c>
      <c r="G336" s="29"/>
      <c r="H336" s="104" t="s">
        <v>30</v>
      </c>
      <c r="I336" s="49" t="s">
        <v>344</v>
      </c>
      <c r="J336" s="490"/>
    </row>
    <row r="337" spans="1:10" ht="12.75">
      <c r="A337" s="73" t="s">
        <v>245</v>
      </c>
      <c r="B337" s="104" t="s">
        <v>127</v>
      </c>
      <c r="C337" s="104" t="s">
        <v>0</v>
      </c>
      <c r="D337" s="104" t="s">
        <v>8</v>
      </c>
      <c r="E337" s="29" t="s">
        <v>135</v>
      </c>
      <c r="F337" s="104" t="s">
        <v>10</v>
      </c>
      <c r="G337" s="29"/>
      <c r="H337" s="104" t="s">
        <v>30</v>
      </c>
      <c r="I337" s="49" t="s">
        <v>344</v>
      </c>
      <c r="J337" s="490"/>
    </row>
    <row r="338" spans="1:10" ht="12.75">
      <c r="A338" s="73" t="s">
        <v>245</v>
      </c>
      <c r="B338" s="104" t="s">
        <v>127</v>
      </c>
      <c r="C338" s="104" t="s">
        <v>0</v>
      </c>
      <c r="D338" s="104" t="s">
        <v>93</v>
      </c>
      <c r="E338" s="29" t="s">
        <v>94</v>
      </c>
      <c r="F338" s="104" t="s">
        <v>95</v>
      </c>
      <c r="G338" s="29"/>
      <c r="H338" s="104" t="s">
        <v>30</v>
      </c>
      <c r="I338" s="49" t="s">
        <v>344</v>
      </c>
      <c r="J338" s="490"/>
    </row>
    <row r="339" spans="1:10" ht="12.75">
      <c r="A339" s="73" t="s">
        <v>245</v>
      </c>
      <c r="B339" s="104" t="s">
        <v>127</v>
      </c>
      <c r="C339" s="104" t="s">
        <v>0</v>
      </c>
      <c r="D339" s="104" t="s">
        <v>18</v>
      </c>
      <c r="E339" s="29" t="s">
        <v>19</v>
      </c>
      <c r="F339" s="104" t="s">
        <v>20</v>
      </c>
      <c r="G339" s="29"/>
      <c r="H339" s="104" t="s">
        <v>30</v>
      </c>
      <c r="I339" s="49" t="s">
        <v>344</v>
      </c>
      <c r="J339" s="490"/>
    </row>
    <row r="340" spans="1:10" ht="38.25">
      <c r="A340" s="73" t="s">
        <v>245</v>
      </c>
      <c r="B340" s="104" t="s">
        <v>127</v>
      </c>
      <c r="C340" s="104" t="s">
        <v>0</v>
      </c>
      <c r="D340" s="104" t="s">
        <v>91</v>
      </c>
      <c r="E340" s="29" t="s">
        <v>148</v>
      </c>
      <c r="F340" s="104" t="s">
        <v>138</v>
      </c>
      <c r="G340" s="29" t="s">
        <v>342</v>
      </c>
      <c r="H340" s="104" t="s">
        <v>30</v>
      </c>
      <c r="I340" s="49" t="s">
        <v>344</v>
      </c>
      <c r="J340" s="490"/>
    </row>
    <row r="341" spans="1:10" ht="12.75">
      <c r="A341" s="73" t="s">
        <v>245</v>
      </c>
      <c r="B341" s="104" t="s">
        <v>127</v>
      </c>
      <c r="C341" s="104" t="s">
        <v>0</v>
      </c>
      <c r="D341" s="104" t="s">
        <v>14</v>
      </c>
      <c r="E341" s="29" t="s">
        <v>87</v>
      </c>
      <c r="F341" s="104" t="s">
        <v>88</v>
      </c>
      <c r="G341" s="29" t="s">
        <v>248</v>
      </c>
      <c r="H341" s="104" t="s">
        <v>30</v>
      </c>
      <c r="I341" s="49" t="s">
        <v>344</v>
      </c>
      <c r="J341" s="490"/>
    </row>
    <row r="342" spans="1:10" ht="12.75">
      <c r="A342" s="73" t="s">
        <v>245</v>
      </c>
      <c r="B342" s="104" t="s">
        <v>127</v>
      </c>
      <c r="C342" s="104" t="s">
        <v>0</v>
      </c>
      <c r="D342" s="104" t="s">
        <v>11</v>
      </c>
      <c r="E342" s="29" t="s">
        <v>12</v>
      </c>
      <c r="F342" s="104" t="s">
        <v>13</v>
      </c>
      <c r="G342" s="29"/>
      <c r="H342" s="104" t="s">
        <v>30</v>
      </c>
      <c r="I342" s="49" t="s">
        <v>344</v>
      </c>
      <c r="J342" s="490"/>
    </row>
    <row r="343" spans="1:10" ht="12.75">
      <c r="A343" s="73" t="s">
        <v>245</v>
      </c>
      <c r="B343" s="104" t="s">
        <v>127</v>
      </c>
      <c r="C343" s="104" t="s">
        <v>0</v>
      </c>
      <c r="D343" s="104" t="s">
        <v>22</v>
      </c>
      <c r="E343" s="29" t="s">
        <v>23</v>
      </c>
      <c r="F343" s="104"/>
      <c r="G343" s="29" t="s">
        <v>347</v>
      </c>
      <c r="H343" s="104" t="s">
        <v>30</v>
      </c>
      <c r="I343" s="49" t="s">
        <v>344</v>
      </c>
      <c r="J343" s="490"/>
    </row>
    <row r="344" spans="1:10" ht="12.75">
      <c r="A344" s="232" t="s">
        <v>246</v>
      </c>
      <c r="B344" s="168" t="s">
        <v>114</v>
      </c>
      <c r="C344" s="168" t="s">
        <v>0</v>
      </c>
      <c r="D344" s="168" t="s">
        <v>1</v>
      </c>
      <c r="E344" s="187" t="s">
        <v>2</v>
      </c>
      <c r="F344" s="187" t="s">
        <v>85</v>
      </c>
      <c r="G344" s="169"/>
      <c r="H344" s="168" t="s">
        <v>30</v>
      </c>
      <c r="I344" s="182" t="s">
        <v>32</v>
      </c>
      <c r="J344" s="490">
        <f t="shared" ref="J344" si="11">J353-7</f>
        <v>43420</v>
      </c>
    </row>
    <row r="345" spans="1:10" ht="12.75">
      <c r="A345" s="73" t="s">
        <v>246</v>
      </c>
      <c r="B345" s="104" t="s">
        <v>114</v>
      </c>
      <c r="C345" s="104" t="s">
        <v>0</v>
      </c>
      <c r="D345" s="104" t="s">
        <v>5</v>
      </c>
      <c r="E345" s="4" t="s">
        <v>104</v>
      </c>
      <c r="F345" s="4" t="s">
        <v>134</v>
      </c>
      <c r="G345" s="29"/>
      <c r="H345" s="104" t="s">
        <v>30</v>
      </c>
      <c r="I345" s="49" t="s">
        <v>32</v>
      </c>
      <c r="J345" s="490"/>
    </row>
    <row r="346" spans="1:10" ht="12.75">
      <c r="A346" s="73" t="s">
        <v>246</v>
      </c>
      <c r="B346" s="104" t="s">
        <v>114</v>
      </c>
      <c r="C346" s="104" t="s">
        <v>0</v>
      </c>
      <c r="D346" s="104" t="s">
        <v>8</v>
      </c>
      <c r="E346" s="4" t="s">
        <v>135</v>
      </c>
      <c r="F346" s="4" t="s">
        <v>10</v>
      </c>
      <c r="G346" s="29" t="s">
        <v>356</v>
      </c>
      <c r="H346" s="104" t="s">
        <v>30</v>
      </c>
      <c r="I346" s="49" t="s">
        <v>32</v>
      </c>
      <c r="J346" s="490"/>
    </row>
    <row r="347" spans="1:10" ht="12.75">
      <c r="A347" s="73" t="s">
        <v>246</v>
      </c>
      <c r="B347" s="104" t="s">
        <v>114</v>
      </c>
      <c r="C347" s="104" t="s">
        <v>0</v>
      </c>
      <c r="D347" s="104" t="s">
        <v>93</v>
      </c>
      <c r="E347" s="3" t="s">
        <v>94</v>
      </c>
      <c r="F347" s="3" t="s">
        <v>95</v>
      </c>
      <c r="G347" s="29"/>
      <c r="H347" s="104" t="s">
        <v>30</v>
      </c>
      <c r="I347" s="49" t="s">
        <v>32</v>
      </c>
      <c r="J347" s="490"/>
    </row>
    <row r="348" spans="1:10" ht="12.75">
      <c r="A348" s="73" t="s">
        <v>246</v>
      </c>
      <c r="B348" s="104" t="s">
        <v>114</v>
      </c>
      <c r="C348" s="104" t="s">
        <v>0</v>
      </c>
      <c r="D348" s="104" t="s">
        <v>18</v>
      </c>
      <c r="E348" s="3" t="s">
        <v>19</v>
      </c>
      <c r="F348" s="3" t="s">
        <v>20</v>
      </c>
      <c r="G348" s="29" t="s">
        <v>359</v>
      </c>
      <c r="H348" s="104" t="s">
        <v>30</v>
      </c>
      <c r="I348" s="49" t="s">
        <v>32</v>
      </c>
      <c r="J348" s="490"/>
    </row>
    <row r="349" spans="1:10" ht="12.75">
      <c r="A349" s="73" t="s">
        <v>246</v>
      </c>
      <c r="B349" s="104" t="s">
        <v>114</v>
      </c>
      <c r="C349" s="104" t="s">
        <v>0</v>
      </c>
      <c r="D349" s="104" t="s">
        <v>91</v>
      </c>
      <c r="E349" s="3" t="s">
        <v>107</v>
      </c>
      <c r="F349" s="3" t="s">
        <v>138</v>
      </c>
      <c r="G349" s="29" t="s">
        <v>357</v>
      </c>
      <c r="H349" s="104" t="s">
        <v>30</v>
      </c>
      <c r="I349" s="49" t="s">
        <v>32</v>
      </c>
      <c r="J349" s="490"/>
    </row>
    <row r="350" spans="1:10" ht="25.5">
      <c r="A350" s="73" t="s">
        <v>246</v>
      </c>
      <c r="B350" s="104" t="s">
        <v>114</v>
      </c>
      <c r="C350" s="104" t="s">
        <v>0</v>
      </c>
      <c r="D350" s="104" t="s">
        <v>14</v>
      </c>
      <c r="E350" s="3" t="s">
        <v>87</v>
      </c>
      <c r="F350" s="3" t="s">
        <v>88</v>
      </c>
      <c r="G350" s="29" t="s">
        <v>358</v>
      </c>
      <c r="H350" s="104" t="s">
        <v>30</v>
      </c>
      <c r="I350" s="49" t="s">
        <v>32</v>
      </c>
      <c r="J350" s="490"/>
    </row>
    <row r="351" spans="1:10" ht="12.75">
      <c r="A351" s="73" t="s">
        <v>246</v>
      </c>
      <c r="B351" s="104" t="s">
        <v>114</v>
      </c>
      <c r="C351" s="104" t="s">
        <v>0</v>
      </c>
      <c r="D351" s="104" t="s">
        <v>11</v>
      </c>
      <c r="E351" s="3" t="s">
        <v>12</v>
      </c>
      <c r="F351" s="3" t="s">
        <v>13</v>
      </c>
      <c r="G351" s="29"/>
      <c r="H351" s="104" t="s">
        <v>30</v>
      </c>
      <c r="I351" s="49" t="s">
        <v>32</v>
      </c>
      <c r="J351" s="490"/>
    </row>
    <row r="352" spans="1:10" ht="12.75">
      <c r="A352" s="233" t="s">
        <v>246</v>
      </c>
      <c r="B352" s="165" t="s">
        <v>114</v>
      </c>
      <c r="C352" s="165" t="s">
        <v>0</v>
      </c>
      <c r="D352" s="165" t="s">
        <v>22</v>
      </c>
      <c r="E352" s="189" t="s">
        <v>23</v>
      </c>
      <c r="F352" s="189"/>
      <c r="G352" s="167" t="s">
        <v>147</v>
      </c>
      <c r="H352" s="165" t="s">
        <v>30</v>
      </c>
      <c r="I352" s="183" t="s">
        <v>32</v>
      </c>
      <c r="J352" s="490"/>
    </row>
    <row r="353" spans="1:10" ht="12.75">
      <c r="A353" s="73" t="s">
        <v>247</v>
      </c>
      <c r="B353" s="104" t="s">
        <v>55</v>
      </c>
      <c r="C353" s="104" t="s">
        <v>0</v>
      </c>
      <c r="D353" s="104" t="s">
        <v>1</v>
      </c>
      <c r="E353" s="3" t="s">
        <v>2</v>
      </c>
      <c r="F353" s="3" t="s">
        <v>85</v>
      </c>
      <c r="G353" s="104"/>
      <c r="H353" s="104" t="s">
        <v>30</v>
      </c>
      <c r="I353" s="49" t="s">
        <v>344</v>
      </c>
      <c r="J353" s="490">
        <f t="shared" ref="J353" si="12">J362-7</f>
        <v>43427</v>
      </c>
    </row>
    <row r="354" spans="1:10" ht="12.75">
      <c r="A354" s="73" t="s">
        <v>247</v>
      </c>
      <c r="B354" s="104" t="s">
        <v>55</v>
      </c>
      <c r="C354" s="104" t="s">
        <v>0</v>
      </c>
      <c r="D354" s="104" t="s">
        <v>5</v>
      </c>
      <c r="E354" s="4" t="s">
        <v>104</v>
      </c>
      <c r="F354" s="4" t="s">
        <v>134</v>
      </c>
      <c r="G354" s="29"/>
      <c r="H354" s="104" t="s">
        <v>30</v>
      </c>
      <c r="I354" s="49" t="s">
        <v>344</v>
      </c>
      <c r="J354" s="490"/>
    </row>
    <row r="355" spans="1:10" ht="12.75">
      <c r="A355" s="73" t="s">
        <v>247</v>
      </c>
      <c r="B355" s="104" t="s">
        <v>55</v>
      </c>
      <c r="C355" s="104" t="s">
        <v>0</v>
      </c>
      <c r="D355" s="104" t="s">
        <v>8</v>
      </c>
      <c r="E355" s="4" t="s">
        <v>135</v>
      </c>
      <c r="F355" s="4" t="s">
        <v>10</v>
      </c>
      <c r="G355" s="104" t="s">
        <v>167</v>
      </c>
      <c r="H355" s="104" t="s">
        <v>30</v>
      </c>
      <c r="I355" s="49" t="s">
        <v>344</v>
      </c>
      <c r="J355" s="490"/>
    </row>
    <row r="356" spans="1:10" ht="12.75">
      <c r="A356" s="73" t="s">
        <v>247</v>
      </c>
      <c r="B356" s="104" t="s">
        <v>55</v>
      </c>
      <c r="C356" s="104" t="s">
        <v>0</v>
      </c>
      <c r="D356" s="104" t="s">
        <v>93</v>
      </c>
      <c r="E356" s="3" t="s">
        <v>94</v>
      </c>
      <c r="F356" s="3" t="s">
        <v>95</v>
      </c>
      <c r="G356" s="104"/>
      <c r="H356" s="104" t="s">
        <v>30</v>
      </c>
      <c r="I356" s="49" t="s">
        <v>344</v>
      </c>
      <c r="J356" s="490"/>
    </row>
    <row r="357" spans="1:10" ht="12.75">
      <c r="A357" s="73" t="s">
        <v>247</v>
      </c>
      <c r="B357" s="104" t="s">
        <v>55</v>
      </c>
      <c r="C357" s="104" t="s">
        <v>0</v>
      </c>
      <c r="D357" s="104" t="s">
        <v>18</v>
      </c>
      <c r="E357" s="3" t="s">
        <v>19</v>
      </c>
      <c r="F357" s="3" t="s">
        <v>20</v>
      </c>
      <c r="G357" s="104" t="s">
        <v>362</v>
      </c>
      <c r="H357" s="104" t="s">
        <v>30</v>
      </c>
      <c r="I357" s="49" t="s">
        <v>344</v>
      </c>
      <c r="J357" s="490"/>
    </row>
    <row r="358" spans="1:10" ht="25.5">
      <c r="A358" s="73" t="s">
        <v>247</v>
      </c>
      <c r="B358" s="104" t="s">
        <v>55</v>
      </c>
      <c r="C358" s="104" t="s">
        <v>0</v>
      </c>
      <c r="D358" s="104" t="s">
        <v>91</v>
      </c>
      <c r="E358" s="3" t="s">
        <v>107</v>
      </c>
      <c r="F358" s="3" t="s">
        <v>138</v>
      </c>
      <c r="G358" s="29" t="s">
        <v>361</v>
      </c>
      <c r="H358" s="104" t="s">
        <v>30</v>
      </c>
      <c r="I358" s="49" t="s">
        <v>344</v>
      </c>
      <c r="J358" s="490"/>
    </row>
    <row r="359" spans="1:10" ht="12.75">
      <c r="A359" s="73" t="s">
        <v>247</v>
      </c>
      <c r="B359" s="104" t="s">
        <v>55</v>
      </c>
      <c r="C359" s="104" t="s">
        <v>0</v>
      </c>
      <c r="D359" s="104" t="s">
        <v>14</v>
      </c>
      <c r="E359" s="3" t="s">
        <v>87</v>
      </c>
      <c r="F359" s="3" t="s">
        <v>88</v>
      </c>
      <c r="G359" s="104" t="s">
        <v>248</v>
      </c>
      <c r="H359" s="104" t="s">
        <v>30</v>
      </c>
      <c r="I359" s="49" t="s">
        <v>344</v>
      </c>
      <c r="J359" s="490"/>
    </row>
    <row r="360" spans="1:10" ht="12.75">
      <c r="A360" s="73" t="s">
        <v>247</v>
      </c>
      <c r="B360" s="104" t="s">
        <v>55</v>
      </c>
      <c r="C360" s="104" t="s">
        <v>0</v>
      </c>
      <c r="D360" s="104" t="s">
        <v>11</v>
      </c>
      <c r="E360" s="3" t="s">
        <v>12</v>
      </c>
      <c r="F360" s="3" t="s">
        <v>13</v>
      </c>
      <c r="G360" s="104"/>
      <c r="H360" s="104" t="s">
        <v>30</v>
      </c>
      <c r="I360" s="49" t="s">
        <v>344</v>
      </c>
      <c r="J360" s="490"/>
    </row>
    <row r="361" spans="1:10" ht="25.5">
      <c r="A361" s="73" t="s">
        <v>247</v>
      </c>
      <c r="B361" s="104" t="s">
        <v>55</v>
      </c>
      <c r="C361" s="104" t="s">
        <v>0</v>
      </c>
      <c r="D361" s="104" t="s">
        <v>22</v>
      </c>
      <c r="E361" s="3" t="s">
        <v>23</v>
      </c>
      <c r="F361" s="3"/>
      <c r="G361" s="29" t="s">
        <v>360</v>
      </c>
      <c r="H361" s="104" t="s">
        <v>30</v>
      </c>
      <c r="I361" s="49" t="s">
        <v>344</v>
      </c>
      <c r="J361" s="490"/>
    </row>
    <row r="362" spans="1:10" ht="12.75">
      <c r="A362" s="242" t="s">
        <v>249</v>
      </c>
      <c r="B362" s="168" t="s">
        <v>114</v>
      </c>
      <c r="C362" s="168" t="s">
        <v>0</v>
      </c>
      <c r="D362" s="168" t="s">
        <v>1</v>
      </c>
      <c r="E362" s="169" t="s">
        <v>2</v>
      </c>
      <c r="F362" s="168" t="s">
        <v>85</v>
      </c>
      <c r="G362" s="168"/>
      <c r="H362" s="168" t="s">
        <v>30</v>
      </c>
      <c r="I362" s="182" t="s">
        <v>227</v>
      </c>
      <c r="J362" s="490">
        <f t="shared" ref="J362" si="13">J371-7</f>
        <v>43434</v>
      </c>
    </row>
    <row r="363" spans="1:10" ht="12.75">
      <c r="A363" s="243" t="s">
        <v>249</v>
      </c>
      <c r="B363" s="104" t="s">
        <v>114</v>
      </c>
      <c r="C363" s="104" t="s">
        <v>0</v>
      </c>
      <c r="D363" s="104" t="s">
        <v>5</v>
      </c>
      <c r="E363" s="29" t="s">
        <v>104</v>
      </c>
      <c r="F363" s="104" t="s">
        <v>134</v>
      </c>
      <c r="G363" s="29"/>
      <c r="H363" s="104" t="s">
        <v>30</v>
      </c>
      <c r="I363" s="49" t="s">
        <v>227</v>
      </c>
      <c r="J363" s="490"/>
    </row>
    <row r="364" spans="1:10" ht="12.75">
      <c r="A364" s="243" t="s">
        <v>249</v>
      </c>
      <c r="B364" s="104" t="s">
        <v>114</v>
      </c>
      <c r="C364" s="104" t="s">
        <v>0</v>
      </c>
      <c r="D364" s="104" t="s">
        <v>8</v>
      </c>
      <c r="E364" s="29" t="s">
        <v>135</v>
      </c>
      <c r="F364" s="104" t="s">
        <v>10</v>
      </c>
      <c r="G364" s="104" t="s">
        <v>250</v>
      </c>
      <c r="H364" s="104" t="s">
        <v>30</v>
      </c>
      <c r="I364" s="49" t="s">
        <v>227</v>
      </c>
      <c r="J364" s="490"/>
    </row>
    <row r="365" spans="1:10" ht="12.75">
      <c r="A365" s="243" t="s">
        <v>249</v>
      </c>
      <c r="B365" s="104" t="s">
        <v>114</v>
      </c>
      <c r="C365" s="104" t="s">
        <v>0</v>
      </c>
      <c r="D365" s="104" t="s">
        <v>93</v>
      </c>
      <c r="E365" s="29" t="s">
        <v>94</v>
      </c>
      <c r="F365" s="104" t="s">
        <v>95</v>
      </c>
      <c r="G365" s="104"/>
      <c r="H365" s="104" t="s">
        <v>30</v>
      </c>
      <c r="I365" s="49" t="s">
        <v>227</v>
      </c>
      <c r="J365" s="490"/>
    </row>
    <row r="366" spans="1:10" ht="12.75">
      <c r="A366" s="243" t="s">
        <v>249</v>
      </c>
      <c r="B366" s="104" t="s">
        <v>114</v>
      </c>
      <c r="C366" s="104" t="s">
        <v>0</v>
      </c>
      <c r="D366" s="104" t="s">
        <v>18</v>
      </c>
      <c r="E366" s="29" t="s">
        <v>19</v>
      </c>
      <c r="F366" s="104" t="s">
        <v>20</v>
      </c>
      <c r="G366" s="104" t="s">
        <v>254</v>
      </c>
      <c r="H366" s="104" t="s">
        <v>30</v>
      </c>
      <c r="I366" s="49" t="s">
        <v>227</v>
      </c>
      <c r="J366" s="490"/>
    </row>
    <row r="367" spans="1:10" ht="38.25">
      <c r="A367" s="243" t="s">
        <v>249</v>
      </c>
      <c r="B367" s="104" t="s">
        <v>114</v>
      </c>
      <c r="C367" s="104" t="s">
        <v>0</v>
      </c>
      <c r="D367" s="104" t="s">
        <v>91</v>
      </c>
      <c r="E367" s="29" t="s">
        <v>148</v>
      </c>
      <c r="F367" s="104" t="s">
        <v>138</v>
      </c>
      <c r="G367" s="29" t="s">
        <v>253</v>
      </c>
      <c r="H367" s="104" t="s">
        <v>30</v>
      </c>
      <c r="I367" s="49" t="s">
        <v>227</v>
      </c>
      <c r="J367" s="490"/>
    </row>
    <row r="368" spans="1:10" ht="25.5">
      <c r="A368" s="243" t="s">
        <v>249</v>
      </c>
      <c r="B368" s="104" t="s">
        <v>114</v>
      </c>
      <c r="C368" s="104" t="s">
        <v>0</v>
      </c>
      <c r="D368" s="104" t="s">
        <v>14</v>
      </c>
      <c r="E368" s="29" t="s">
        <v>87</v>
      </c>
      <c r="F368" s="104" t="s">
        <v>88</v>
      </c>
      <c r="G368" s="29" t="s">
        <v>252</v>
      </c>
      <c r="H368" s="104" t="s">
        <v>30</v>
      </c>
      <c r="I368" s="49" t="s">
        <v>227</v>
      </c>
      <c r="J368" s="490"/>
    </row>
    <row r="369" spans="1:10" ht="12.75">
      <c r="A369" s="243" t="s">
        <v>249</v>
      </c>
      <c r="B369" s="104" t="s">
        <v>114</v>
      </c>
      <c r="C369" s="104" t="s">
        <v>0</v>
      </c>
      <c r="D369" s="104" t="s">
        <v>11</v>
      </c>
      <c r="E369" s="29" t="s">
        <v>12</v>
      </c>
      <c r="F369" s="104" t="s">
        <v>13</v>
      </c>
      <c r="G369" s="104"/>
      <c r="H369" s="104" t="s">
        <v>30</v>
      </c>
      <c r="I369" s="49" t="s">
        <v>227</v>
      </c>
      <c r="J369" s="490"/>
    </row>
    <row r="370" spans="1:10" ht="12.75">
      <c r="A370" s="244" t="s">
        <v>249</v>
      </c>
      <c r="B370" s="165" t="s">
        <v>114</v>
      </c>
      <c r="C370" s="165" t="s">
        <v>0</v>
      </c>
      <c r="D370" s="165" t="s">
        <v>22</v>
      </c>
      <c r="E370" s="167" t="s">
        <v>23</v>
      </c>
      <c r="F370" s="165"/>
      <c r="G370" s="165" t="s">
        <v>251</v>
      </c>
      <c r="H370" s="165" t="s">
        <v>30</v>
      </c>
      <c r="I370" s="183" t="s">
        <v>227</v>
      </c>
      <c r="J370" s="490"/>
    </row>
    <row r="371" spans="1:10" ht="12.75">
      <c r="A371" s="243" t="s">
        <v>255</v>
      </c>
      <c r="B371" s="104" t="s">
        <v>55</v>
      </c>
      <c r="C371" s="104" t="s">
        <v>0</v>
      </c>
      <c r="D371" s="104" t="s">
        <v>1</v>
      </c>
      <c r="E371" s="29" t="s">
        <v>2</v>
      </c>
      <c r="F371" s="104" t="s">
        <v>85</v>
      </c>
      <c r="G371" s="29" t="s">
        <v>191</v>
      </c>
      <c r="H371" s="104" t="s">
        <v>30</v>
      </c>
      <c r="I371" s="49" t="s">
        <v>227</v>
      </c>
      <c r="J371" s="490">
        <f t="shared" ref="J371" si="14">J380-7</f>
        <v>43441</v>
      </c>
    </row>
    <row r="372" spans="1:10" ht="12.75">
      <c r="A372" s="243" t="s">
        <v>255</v>
      </c>
      <c r="B372" s="104" t="s">
        <v>55</v>
      </c>
      <c r="C372" s="104" t="s">
        <v>0</v>
      </c>
      <c r="D372" s="104" t="s">
        <v>5</v>
      </c>
      <c r="E372" s="29" t="s">
        <v>104</v>
      </c>
      <c r="F372" s="104" t="s">
        <v>134</v>
      </c>
      <c r="G372" s="29"/>
      <c r="H372" s="104" t="s">
        <v>30</v>
      </c>
      <c r="I372" s="49" t="s">
        <v>227</v>
      </c>
      <c r="J372" s="490"/>
    </row>
    <row r="373" spans="1:10" ht="12.75">
      <c r="A373" s="243" t="s">
        <v>255</v>
      </c>
      <c r="B373" s="104" t="s">
        <v>55</v>
      </c>
      <c r="C373" s="104" t="s">
        <v>0</v>
      </c>
      <c r="D373" s="104" t="s">
        <v>8</v>
      </c>
      <c r="E373" s="29" t="s">
        <v>135</v>
      </c>
      <c r="F373" s="104" t="s">
        <v>10</v>
      </c>
      <c r="G373" s="29" t="s">
        <v>167</v>
      </c>
      <c r="H373" s="104" t="s">
        <v>30</v>
      </c>
      <c r="I373" s="49" t="s">
        <v>227</v>
      </c>
      <c r="J373" s="490"/>
    </row>
    <row r="374" spans="1:10" ht="12.75">
      <c r="A374" s="73" t="s">
        <v>255</v>
      </c>
      <c r="B374" s="104" t="s">
        <v>55</v>
      </c>
      <c r="C374" s="104" t="s">
        <v>0</v>
      </c>
      <c r="D374" s="104" t="s">
        <v>93</v>
      </c>
      <c r="E374" s="29" t="s">
        <v>94</v>
      </c>
      <c r="F374" s="104" t="s">
        <v>95</v>
      </c>
      <c r="G374" s="29"/>
      <c r="H374" s="104" t="s">
        <v>30</v>
      </c>
      <c r="I374" s="49" t="s">
        <v>227</v>
      </c>
      <c r="J374" s="490"/>
    </row>
    <row r="375" spans="1:10" ht="12.75">
      <c r="A375" s="73" t="s">
        <v>255</v>
      </c>
      <c r="B375" s="104" t="s">
        <v>55</v>
      </c>
      <c r="C375" s="104" t="s">
        <v>0</v>
      </c>
      <c r="D375" s="104" t="s">
        <v>18</v>
      </c>
      <c r="E375" s="29" t="s">
        <v>19</v>
      </c>
      <c r="F375" s="104" t="s">
        <v>20</v>
      </c>
      <c r="G375" s="29" t="s">
        <v>195</v>
      </c>
      <c r="H375" s="104" t="s">
        <v>30</v>
      </c>
      <c r="I375" s="49" t="s">
        <v>227</v>
      </c>
      <c r="J375" s="490"/>
    </row>
    <row r="376" spans="1:10" ht="38.25">
      <c r="A376" s="73" t="s">
        <v>255</v>
      </c>
      <c r="B376" s="104" t="s">
        <v>55</v>
      </c>
      <c r="C376" s="104" t="s">
        <v>0</v>
      </c>
      <c r="D376" s="104" t="s">
        <v>91</v>
      </c>
      <c r="E376" s="29" t="s">
        <v>148</v>
      </c>
      <c r="F376" s="104" t="s">
        <v>138</v>
      </c>
      <c r="G376" s="29" t="s">
        <v>257</v>
      </c>
      <c r="H376" s="104" t="s">
        <v>30</v>
      </c>
      <c r="I376" s="49" t="s">
        <v>227</v>
      </c>
      <c r="J376" s="490"/>
    </row>
    <row r="377" spans="1:10" ht="25.5">
      <c r="A377" s="73" t="s">
        <v>255</v>
      </c>
      <c r="B377" s="104" t="s">
        <v>55</v>
      </c>
      <c r="C377" s="104" t="s">
        <v>0</v>
      </c>
      <c r="D377" s="104" t="s">
        <v>14</v>
      </c>
      <c r="E377" s="29" t="s">
        <v>87</v>
      </c>
      <c r="F377" s="104" t="s">
        <v>88</v>
      </c>
      <c r="G377" s="29" t="s">
        <v>256</v>
      </c>
      <c r="H377" s="104" t="s">
        <v>30</v>
      </c>
      <c r="I377" s="49" t="s">
        <v>227</v>
      </c>
      <c r="J377" s="490"/>
    </row>
    <row r="378" spans="1:10" ht="12.75">
      <c r="A378" s="73" t="s">
        <v>255</v>
      </c>
      <c r="B378" s="104" t="s">
        <v>55</v>
      </c>
      <c r="C378" s="104" t="s">
        <v>0</v>
      </c>
      <c r="D378" s="104" t="s">
        <v>11</v>
      </c>
      <c r="E378" s="29" t="s">
        <v>12</v>
      </c>
      <c r="F378" s="104" t="s">
        <v>13</v>
      </c>
      <c r="G378" s="29"/>
      <c r="H378" s="104" t="s">
        <v>30</v>
      </c>
      <c r="I378" s="49" t="s">
        <v>227</v>
      </c>
      <c r="J378" s="490"/>
    </row>
    <row r="379" spans="1:10" ht="12.75">
      <c r="A379" s="73" t="s">
        <v>255</v>
      </c>
      <c r="B379" s="104" t="s">
        <v>55</v>
      </c>
      <c r="C379" s="104" t="s">
        <v>0</v>
      </c>
      <c r="D379" s="104" t="s">
        <v>22</v>
      </c>
      <c r="E379" s="29" t="s">
        <v>23</v>
      </c>
      <c r="F379" s="104"/>
      <c r="G379" s="29"/>
      <c r="H379" s="104" t="s">
        <v>30</v>
      </c>
      <c r="I379" s="49" t="s">
        <v>227</v>
      </c>
      <c r="J379" s="490"/>
    </row>
    <row r="380" spans="1:10" ht="12.75">
      <c r="A380" s="232" t="s">
        <v>258</v>
      </c>
      <c r="B380" s="168" t="s">
        <v>114</v>
      </c>
      <c r="C380" s="168" t="s">
        <v>0</v>
      </c>
      <c r="D380" s="168" t="s">
        <v>1</v>
      </c>
      <c r="E380" s="169" t="s">
        <v>2</v>
      </c>
      <c r="F380" s="168" t="s">
        <v>85</v>
      </c>
      <c r="G380" s="169"/>
      <c r="H380" s="168" t="s">
        <v>30</v>
      </c>
      <c r="I380" s="182" t="s">
        <v>227</v>
      </c>
      <c r="J380" s="490">
        <f t="shared" ref="J380" si="15">J389-7</f>
        <v>43448</v>
      </c>
    </row>
    <row r="381" spans="1:10" ht="12.75">
      <c r="A381" s="73" t="s">
        <v>258</v>
      </c>
      <c r="B381" s="104" t="s">
        <v>114</v>
      </c>
      <c r="C381" s="104" t="s">
        <v>0</v>
      </c>
      <c r="D381" s="104" t="s">
        <v>5</v>
      </c>
      <c r="E381" s="29" t="s">
        <v>104</v>
      </c>
      <c r="F381" s="104" t="s">
        <v>134</v>
      </c>
      <c r="G381" s="29" t="s">
        <v>259</v>
      </c>
      <c r="H381" s="104" t="s">
        <v>30</v>
      </c>
      <c r="I381" s="49" t="s">
        <v>227</v>
      </c>
      <c r="J381" s="490"/>
    </row>
    <row r="382" spans="1:10" ht="12.75">
      <c r="A382" s="73" t="s">
        <v>258</v>
      </c>
      <c r="B382" s="104" t="s">
        <v>114</v>
      </c>
      <c r="C382" s="104" t="s">
        <v>0</v>
      </c>
      <c r="D382" s="104" t="s">
        <v>8</v>
      </c>
      <c r="E382" s="29" t="s">
        <v>135</v>
      </c>
      <c r="F382" s="104" t="s">
        <v>10</v>
      </c>
      <c r="G382" s="29" t="s">
        <v>260</v>
      </c>
      <c r="H382" s="104" t="s">
        <v>30</v>
      </c>
      <c r="I382" s="49" t="s">
        <v>227</v>
      </c>
      <c r="J382" s="490"/>
    </row>
    <row r="383" spans="1:10" ht="12.75">
      <c r="A383" s="73" t="s">
        <v>258</v>
      </c>
      <c r="B383" s="104" t="s">
        <v>114</v>
      </c>
      <c r="C383" s="104" t="s">
        <v>0</v>
      </c>
      <c r="D383" s="104" t="s">
        <v>93</v>
      </c>
      <c r="E383" s="29" t="s">
        <v>94</v>
      </c>
      <c r="F383" s="104" t="s">
        <v>95</v>
      </c>
      <c r="G383" s="29"/>
      <c r="H383" s="104" t="s">
        <v>30</v>
      </c>
      <c r="I383" s="49" t="s">
        <v>227</v>
      </c>
      <c r="J383" s="490"/>
    </row>
    <row r="384" spans="1:10" ht="25.5">
      <c r="A384" s="73" t="s">
        <v>258</v>
      </c>
      <c r="B384" s="104" t="s">
        <v>114</v>
      </c>
      <c r="C384" s="104" t="s">
        <v>0</v>
      </c>
      <c r="D384" s="104" t="s">
        <v>18</v>
      </c>
      <c r="E384" s="29" t="s">
        <v>19</v>
      </c>
      <c r="F384" s="104" t="s">
        <v>20</v>
      </c>
      <c r="G384" s="29" t="s">
        <v>263</v>
      </c>
      <c r="H384" s="104" t="s">
        <v>30</v>
      </c>
      <c r="I384" s="49" t="s">
        <v>227</v>
      </c>
      <c r="J384" s="490"/>
    </row>
    <row r="385" spans="1:10" ht="25.5">
      <c r="A385" s="73" t="s">
        <v>258</v>
      </c>
      <c r="B385" s="104" t="s">
        <v>114</v>
      </c>
      <c r="C385" s="104" t="s">
        <v>0</v>
      </c>
      <c r="D385" s="104" t="s">
        <v>91</v>
      </c>
      <c r="E385" s="29" t="s">
        <v>232</v>
      </c>
      <c r="F385" s="104" t="s">
        <v>138</v>
      </c>
      <c r="G385" s="29" t="s">
        <v>261</v>
      </c>
      <c r="H385" s="104" t="s">
        <v>30</v>
      </c>
      <c r="I385" s="49" t="s">
        <v>227</v>
      </c>
      <c r="J385" s="490"/>
    </row>
    <row r="386" spans="1:10" ht="25.5">
      <c r="A386" s="73" t="s">
        <v>258</v>
      </c>
      <c r="B386" s="104" t="s">
        <v>114</v>
      </c>
      <c r="C386" s="104" t="s">
        <v>0</v>
      </c>
      <c r="D386" s="104" t="s">
        <v>14</v>
      </c>
      <c r="E386" s="29" t="s">
        <v>87</v>
      </c>
      <c r="F386" s="104" t="s">
        <v>88</v>
      </c>
      <c r="G386" s="29" t="s">
        <v>262</v>
      </c>
      <c r="H386" s="104" t="s">
        <v>30</v>
      </c>
      <c r="I386" s="49" t="s">
        <v>227</v>
      </c>
      <c r="J386" s="490"/>
    </row>
    <row r="387" spans="1:10" ht="12.75">
      <c r="A387" s="73" t="s">
        <v>258</v>
      </c>
      <c r="B387" s="104" t="s">
        <v>114</v>
      </c>
      <c r="C387" s="104" t="s">
        <v>0</v>
      </c>
      <c r="D387" s="104" t="s">
        <v>11</v>
      </c>
      <c r="E387" s="29" t="s">
        <v>12</v>
      </c>
      <c r="F387" s="104" t="s">
        <v>13</v>
      </c>
      <c r="G387" s="29"/>
      <c r="H387" s="104" t="s">
        <v>30</v>
      </c>
      <c r="I387" s="49" t="s">
        <v>227</v>
      </c>
      <c r="J387" s="490"/>
    </row>
    <row r="388" spans="1:10" ht="12.75">
      <c r="A388" s="233" t="s">
        <v>258</v>
      </c>
      <c r="B388" s="165" t="s">
        <v>114</v>
      </c>
      <c r="C388" s="165" t="s">
        <v>0</v>
      </c>
      <c r="D388" s="165" t="s">
        <v>22</v>
      </c>
      <c r="E388" s="167" t="s">
        <v>23</v>
      </c>
      <c r="F388" s="165"/>
      <c r="G388" s="167"/>
      <c r="H388" s="165" t="s">
        <v>30</v>
      </c>
      <c r="I388" s="183" t="s">
        <v>227</v>
      </c>
      <c r="J388" s="490"/>
    </row>
    <row r="389" spans="1:10" ht="12.75">
      <c r="A389" s="73" t="s">
        <v>264</v>
      </c>
      <c r="B389" s="104" t="s">
        <v>49</v>
      </c>
      <c r="C389" s="104" t="s">
        <v>0</v>
      </c>
      <c r="D389" s="104" t="s">
        <v>1</v>
      </c>
      <c r="E389" s="29" t="s">
        <v>2</v>
      </c>
      <c r="F389" s="104" t="s">
        <v>85</v>
      </c>
      <c r="G389" s="29"/>
      <c r="H389" s="104" t="s">
        <v>30</v>
      </c>
      <c r="I389" s="49" t="s">
        <v>227</v>
      </c>
      <c r="J389" s="490">
        <f>J398-7</f>
        <v>43455</v>
      </c>
    </row>
    <row r="390" spans="1:10" ht="12.75">
      <c r="A390" s="73" t="s">
        <v>264</v>
      </c>
      <c r="B390" s="104" t="s">
        <v>49</v>
      </c>
      <c r="C390" s="104" t="s">
        <v>0</v>
      </c>
      <c r="D390" s="104" t="s">
        <v>5</v>
      </c>
      <c r="E390" s="29" t="s">
        <v>104</v>
      </c>
      <c r="F390" s="104" t="s">
        <v>363</v>
      </c>
      <c r="G390" s="29"/>
      <c r="H390" s="104" t="s">
        <v>30</v>
      </c>
      <c r="I390" s="49" t="s">
        <v>227</v>
      </c>
      <c r="J390" s="490"/>
    </row>
    <row r="391" spans="1:10" ht="12.75">
      <c r="A391" s="73" t="s">
        <v>264</v>
      </c>
      <c r="B391" s="104" t="s">
        <v>49</v>
      </c>
      <c r="C391" s="104" t="s">
        <v>0</v>
      </c>
      <c r="D391" s="104" t="s">
        <v>8</v>
      </c>
      <c r="E391" s="29" t="s">
        <v>135</v>
      </c>
      <c r="F391" s="104" t="s">
        <v>10</v>
      </c>
      <c r="G391" s="29"/>
      <c r="H391" s="104" t="s">
        <v>30</v>
      </c>
      <c r="I391" s="49" t="s">
        <v>227</v>
      </c>
      <c r="J391" s="490"/>
    </row>
    <row r="392" spans="1:10" ht="12.75">
      <c r="A392" s="73" t="s">
        <v>264</v>
      </c>
      <c r="B392" s="104" t="s">
        <v>49</v>
      </c>
      <c r="C392" s="104" t="s">
        <v>0</v>
      </c>
      <c r="D392" s="104" t="s">
        <v>93</v>
      </c>
      <c r="E392" s="29" t="s">
        <v>94</v>
      </c>
      <c r="F392" s="104" t="s">
        <v>95</v>
      </c>
      <c r="G392" s="29"/>
      <c r="H392" s="104" t="s">
        <v>30</v>
      </c>
      <c r="I392" s="49" t="s">
        <v>227</v>
      </c>
      <c r="J392" s="490"/>
    </row>
    <row r="393" spans="1:10" ht="12.75">
      <c r="A393" s="73" t="s">
        <v>264</v>
      </c>
      <c r="B393" s="104" t="s">
        <v>49</v>
      </c>
      <c r="C393" s="104" t="s">
        <v>0</v>
      </c>
      <c r="D393" s="104" t="s">
        <v>18</v>
      </c>
      <c r="E393" s="29" t="s">
        <v>340</v>
      </c>
      <c r="F393" s="104" t="s">
        <v>20</v>
      </c>
      <c r="G393" s="29"/>
      <c r="H393" s="104" t="s">
        <v>30</v>
      </c>
      <c r="I393" s="49" t="s">
        <v>227</v>
      </c>
      <c r="J393" s="490"/>
    </row>
    <row r="394" spans="1:10" ht="38.25">
      <c r="A394" s="73" t="s">
        <v>264</v>
      </c>
      <c r="B394" s="104" t="s">
        <v>49</v>
      </c>
      <c r="C394" s="104" t="s">
        <v>0</v>
      </c>
      <c r="D394" s="104" t="s">
        <v>91</v>
      </c>
      <c r="E394" s="29" t="s">
        <v>364</v>
      </c>
      <c r="F394" s="104" t="s">
        <v>138</v>
      </c>
      <c r="G394" s="29" t="s">
        <v>257</v>
      </c>
      <c r="H394" s="104" t="s">
        <v>30</v>
      </c>
      <c r="I394" s="49" t="s">
        <v>227</v>
      </c>
      <c r="J394" s="490"/>
    </row>
    <row r="395" spans="1:10" ht="25.5">
      <c r="A395" s="73" t="s">
        <v>264</v>
      </c>
      <c r="B395" s="104" t="s">
        <v>49</v>
      </c>
      <c r="C395" s="104" t="s">
        <v>0</v>
      </c>
      <c r="D395" s="104" t="s">
        <v>14</v>
      </c>
      <c r="E395" s="29" t="s">
        <v>87</v>
      </c>
      <c r="F395" s="104" t="s">
        <v>88</v>
      </c>
      <c r="G395" s="29" t="s">
        <v>262</v>
      </c>
      <c r="H395" s="104" t="s">
        <v>30</v>
      </c>
      <c r="I395" s="49" t="s">
        <v>227</v>
      </c>
      <c r="J395" s="490"/>
    </row>
    <row r="396" spans="1:10" ht="12.75">
      <c r="A396" s="73" t="s">
        <v>264</v>
      </c>
      <c r="B396" s="104" t="s">
        <v>49</v>
      </c>
      <c r="C396" s="104" t="s">
        <v>0</v>
      </c>
      <c r="D396" s="104" t="s">
        <v>11</v>
      </c>
      <c r="E396" s="29" t="s">
        <v>12</v>
      </c>
      <c r="F396" s="104" t="s">
        <v>13</v>
      </c>
      <c r="G396" s="29"/>
      <c r="H396" s="104" t="s">
        <v>30</v>
      </c>
      <c r="I396" s="49" t="s">
        <v>227</v>
      </c>
      <c r="J396" s="490"/>
    </row>
    <row r="397" spans="1:10" ht="25.5">
      <c r="A397" s="73" t="s">
        <v>264</v>
      </c>
      <c r="B397" s="104" t="s">
        <v>49</v>
      </c>
      <c r="C397" s="104" t="s">
        <v>0</v>
      </c>
      <c r="D397" s="104" t="s">
        <v>22</v>
      </c>
      <c r="E397" s="29" t="s">
        <v>23</v>
      </c>
      <c r="F397" s="104"/>
      <c r="G397" s="29" t="s">
        <v>265</v>
      </c>
      <c r="H397" s="104" t="s">
        <v>30</v>
      </c>
      <c r="I397" s="49" t="s">
        <v>227</v>
      </c>
      <c r="J397" s="490"/>
    </row>
    <row r="398" spans="1:10" ht="12.75">
      <c r="A398" s="232" t="s">
        <v>266</v>
      </c>
      <c r="B398" s="168" t="s">
        <v>127</v>
      </c>
      <c r="C398" s="168" t="s">
        <v>0</v>
      </c>
      <c r="D398" s="168" t="s">
        <v>1</v>
      </c>
      <c r="E398" s="187" t="s">
        <v>2</v>
      </c>
      <c r="F398" s="186" t="s">
        <v>85</v>
      </c>
      <c r="G398" s="169" t="s">
        <v>191</v>
      </c>
      <c r="H398" s="168" t="s">
        <v>30</v>
      </c>
      <c r="I398" s="182" t="s">
        <v>344</v>
      </c>
      <c r="J398" s="480">
        <v>43462</v>
      </c>
    </row>
    <row r="399" spans="1:10" ht="12.75">
      <c r="A399" s="73" t="s">
        <v>266</v>
      </c>
      <c r="B399" s="104" t="s">
        <v>127</v>
      </c>
      <c r="C399" s="104" t="s">
        <v>0</v>
      </c>
      <c r="D399" s="104" t="s">
        <v>5</v>
      </c>
      <c r="E399" s="3" t="s">
        <v>104</v>
      </c>
      <c r="F399" s="2" t="s">
        <v>363</v>
      </c>
      <c r="G399" s="29"/>
      <c r="H399" s="104" t="s">
        <v>30</v>
      </c>
      <c r="I399" s="49" t="s">
        <v>344</v>
      </c>
      <c r="J399" s="481"/>
    </row>
    <row r="400" spans="1:10" ht="36.75" customHeight="1">
      <c r="A400" s="73" t="s">
        <v>266</v>
      </c>
      <c r="B400" s="104" t="s">
        <v>127</v>
      </c>
      <c r="C400" s="104" t="s">
        <v>0</v>
      </c>
      <c r="D400" s="104" t="s">
        <v>8</v>
      </c>
      <c r="E400" s="86" t="s">
        <v>111</v>
      </c>
      <c r="F400" s="2" t="s">
        <v>10</v>
      </c>
      <c r="G400" s="29" t="s">
        <v>273</v>
      </c>
      <c r="H400" s="104" t="s">
        <v>30</v>
      </c>
      <c r="I400" s="49" t="s">
        <v>344</v>
      </c>
      <c r="J400" s="481"/>
    </row>
    <row r="401" spans="1:10" ht="12.75">
      <c r="A401" s="73" t="s">
        <v>266</v>
      </c>
      <c r="B401" s="104" t="s">
        <v>127</v>
      </c>
      <c r="C401" s="104" t="s">
        <v>0</v>
      </c>
      <c r="D401" s="104" t="s">
        <v>93</v>
      </c>
      <c r="E401" s="3" t="s">
        <v>94</v>
      </c>
      <c r="F401" s="2" t="s">
        <v>95</v>
      </c>
      <c r="G401" s="29"/>
      <c r="H401" s="104" t="s">
        <v>30</v>
      </c>
      <c r="I401" s="49" t="s">
        <v>344</v>
      </c>
      <c r="J401" s="481"/>
    </row>
    <row r="402" spans="1:10" ht="12.75">
      <c r="A402" s="73" t="s">
        <v>266</v>
      </c>
      <c r="B402" s="104" t="s">
        <v>127</v>
      </c>
      <c r="C402" s="104" t="s">
        <v>0</v>
      </c>
      <c r="D402" s="104" t="s">
        <v>18</v>
      </c>
      <c r="E402" s="3" t="s">
        <v>19</v>
      </c>
      <c r="F402" s="2" t="s">
        <v>20</v>
      </c>
      <c r="G402" s="29"/>
      <c r="H402" s="104" t="s">
        <v>30</v>
      </c>
      <c r="I402" s="49" t="s">
        <v>344</v>
      </c>
      <c r="J402" s="481"/>
    </row>
    <row r="403" spans="1:10" ht="25.5">
      <c r="A403" s="73" t="s">
        <v>266</v>
      </c>
      <c r="B403" s="104" t="s">
        <v>127</v>
      </c>
      <c r="C403" s="104" t="s">
        <v>0</v>
      </c>
      <c r="D403" s="104" t="s">
        <v>91</v>
      </c>
      <c r="E403" s="3" t="s">
        <v>148</v>
      </c>
      <c r="F403" s="2" t="s">
        <v>138</v>
      </c>
      <c r="G403" s="29" t="s">
        <v>365</v>
      </c>
      <c r="H403" s="104" t="s">
        <v>30</v>
      </c>
      <c r="I403" s="49" t="s">
        <v>344</v>
      </c>
      <c r="J403" s="481"/>
    </row>
    <row r="404" spans="1:10" ht="38.25">
      <c r="A404" s="73" t="s">
        <v>266</v>
      </c>
      <c r="B404" s="104" t="s">
        <v>127</v>
      </c>
      <c r="C404" s="104" t="s">
        <v>0</v>
      </c>
      <c r="D404" s="104" t="s">
        <v>14</v>
      </c>
      <c r="E404" s="3" t="s">
        <v>87</v>
      </c>
      <c r="F404" s="2" t="s">
        <v>88</v>
      </c>
      <c r="G404" s="29" t="s">
        <v>366</v>
      </c>
      <c r="H404" s="104" t="s">
        <v>30</v>
      </c>
      <c r="I404" s="49" t="s">
        <v>344</v>
      </c>
      <c r="J404" s="481"/>
    </row>
    <row r="405" spans="1:10" ht="12.75">
      <c r="A405" s="73" t="s">
        <v>266</v>
      </c>
      <c r="B405" s="104" t="s">
        <v>127</v>
      </c>
      <c r="C405" s="104" t="s">
        <v>0</v>
      </c>
      <c r="D405" s="104" t="s">
        <v>11</v>
      </c>
      <c r="E405" s="3" t="s">
        <v>12</v>
      </c>
      <c r="F405" s="2" t="s">
        <v>13</v>
      </c>
      <c r="G405" s="29" t="s">
        <v>348</v>
      </c>
      <c r="H405" s="104" t="s">
        <v>30</v>
      </c>
      <c r="I405" s="49" t="s">
        <v>344</v>
      </c>
      <c r="J405" s="481"/>
    </row>
    <row r="406" spans="1:10" ht="12.75">
      <c r="A406" s="233" t="s">
        <v>266</v>
      </c>
      <c r="B406" s="165" t="s">
        <v>127</v>
      </c>
      <c r="C406" s="165" t="s">
        <v>0</v>
      </c>
      <c r="D406" s="165" t="s">
        <v>22</v>
      </c>
      <c r="E406" s="188" t="s">
        <v>23</v>
      </c>
      <c r="F406" s="165"/>
      <c r="G406" s="167" t="s">
        <v>218</v>
      </c>
      <c r="H406" s="165" t="s">
        <v>30</v>
      </c>
      <c r="I406" s="183" t="s">
        <v>344</v>
      </c>
      <c r="J406" s="482"/>
    </row>
    <row r="407" spans="1:10" ht="12.75">
      <c r="A407" s="73" t="s">
        <v>267</v>
      </c>
      <c r="B407" s="104" t="s">
        <v>127</v>
      </c>
      <c r="C407" s="104" t="s">
        <v>0</v>
      </c>
      <c r="D407" s="104" t="s">
        <v>1</v>
      </c>
      <c r="E407" s="3" t="s">
        <v>2</v>
      </c>
      <c r="F407" s="2" t="s">
        <v>85</v>
      </c>
      <c r="G407" s="29"/>
      <c r="H407" s="104" t="s">
        <v>30</v>
      </c>
      <c r="I407" s="49" t="s">
        <v>294</v>
      </c>
      <c r="J407" s="490">
        <f t="shared" ref="J407" si="16">J416-7</f>
        <v>43476</v>
      </c>
    </row>
    <row r="408" spans="1:10" ht="12.75">
      <c r="A408" s="73" t="s">
        <v>267</v>
      </c>
      <c r="B408" s="104" t="s">
        <v>127</v>
      </c>
      <c r="C408" s="104" t="s">
        <v>0</v>
      </c>
      <c r="D408" s="104" t="s">
        <v>5</v>
      </c>
      <c r="E408" s="3" t="s">
        <v>104</v>
      </c>
      <c r="F408" s="2" t="s">
        <v>134</v>
      </c>
      <c r="G408" s="29"/>
      <c r="H408" s="104" t="s">
        <v>30</v>
      </c>
      <c r="I408" s="49" t="s">
        <v>294</v>
      </c>
      <c r="J408" s="490"/>
    </row>
    <row r="409" spans="1:10" ht="12.75">
      <c r="A409" s="73" t="s">
        <v>267</v>
      </c>
      <c r="B409" s="104" t="s">
        <v>127</v>
      </c>
      <c r="C409" s="104" t="s">
        <v>0</v>
      </c>
      <c r="D409" s="104" t="s">
        <v>8</v>
      </c>
      <c r="E409" s="3" t="s">
        <v>135</v>
      </c>
      <c r="F409" s="2" t="s">
        <v>10</v>
      </c>
      <c r="G409" s="29"/>
      <c r="H409" s="104" t="s">
        <v>30</v>
      </c>
      <c r="I409" s="49" t="s">
        <v>294</v>
      </c>
      <c r="J409" s="490"/>
    </row>
    <row r="410" spans="1:10" ht="12.75">
      <c r="A410" s="73" t="s">
        <v>267</v>
      </c>
      <c r="B410" s="104" t="s">
        <v>127</v>
      </c>
      <c r="C410" s="104" t="s">
        <v>0</v>
      </c>
      <c r="D410" s="104" t="s">
        <v>93</v>
      </c>
      <c r="E410" s="3" t="s">
        <v>94</v>
      </c>
      <c r="F410" s="2" t="s">
        <v>95</v>
      </c>
      <c r="G410" s="104"/>
      <c r="H410" s="104" t="s">
        <v>30</v>
      </c>
      <c r="I410" s="49" t="s">
        <v>294</v>
      </c>
      <c r="J410" s="490"/>
    </row>
    <row r="411" spans="1:10" ht="12.75">
      <c r="A411" s="73" t="s">
        <v>267</v>
      </c>
      <c r="B411" s="104" t="s">
        <v>127</v>
      </c>
      <c r="C411" s="104" t="s">
        <v>0</v>
      </c>
      <c r="D411" s="104" t="s">
        <v>18</v>
      </c>
      <c r="E411" s="3" t="s">
        <v>19</v>
      </c>
      <c r="F411" s="2" t="s">
        <v>20</v>
      </c>
      <c r="G411" s="29" t="s">
        <v>166</v>
      </c>
      <c r="H411" s="104" t="s">
        <v>30</v>
      </c>
      <c r="I411" s="49" t="s">
        <v>294</v>
      </c>
      <c r="J411" s="490"/>
    </row>
    <row r="412" spans="1:10" ht="12.75">
      <c r="A412" s="73" t="s">
        <v>267</v>
      </c>
      <c r="B412" s="104" t="s">
        <v>127</v>
      </c>
      <c r="C412" s="104" t="s">
        <v>0</v>
      </c>
      <c r="D412" s="104" t="s">
        <v>91</v>
      </c>
      <c r="E412" s="3" t="s">
        <v>148</v>
      </c>
      <c r="F412" s="2" t="s">
        <v>138</v>
      </c>
      <c r="G412" s="104" t="s">
        <v>367</v>
      </c>
      <c r="H412" s="104" t="s">
        <v>30</v>
      </c>
      <c r="I412" s="49" t="s">
        <v>294</v>
      </c>
      <c r="J412" s="490"/>
    </row>
    <row r="413" spans="1:10" ht="25.5">
      <c r="A413" s="73" t="s">
        <v>267</v>
      </c>
      <c r="B413" s="104" t="s">
        <v>127</v>
      </c>
      <c r="C413" s="104" t="s">
        <v>0</v>
      </c>
      <c r="D413" s="104" t="s">
        <v>14</v>
      </c>
      <c r="E413" s="3" t="s">
        <v>87</v>
      </c>
      <c r="F413" s="2" t="s">
        <v>88</v>
      </c>
      <c r="G413" s="29" t="s">
        <v>368</v>
      </c>
      <c r="H413" s="104" t="s">
        <v>30</v>
      </c>
      <c r="I413" s="49" t="s">
        <v>294</v>
      </c>
      <c r="J413" s="490"/>
    </row>
    <row r="414" spans="1:10" ht="12.75">
      <c r="A414" s="73" t="s">
        <v>267</v>
      </c>
      <c r="B414" s="104" t="s">
        <v>127</v>
      </c>
      <c r="C414" s="104" t="s">
        <v>0</v>
      </c>
      <c r="D414" s="104" t="s">
        <v>11</v>
      </c>
      <c r="E414" s="3" t="s">
        <v>12</v>
      </c>
      <c r="F414" s="2" t="s">
        <v>13</v>
      </c>
      <c r="G414" s="29"/>
      <c r="H414" s="104" t="s">
        <v>30</v>
      </c>
      <c r="I414" s="49" t="s">
        <v>294</v>
      </c>
      <c r="J414" s="490"/>
    </row>
    <row r="415" spans="1:10" ht="12.75">
      <c r="A415" s="73" t="s">
        <v>267</v>
      </c>
      <c r="B415" s="104" t="s">
        <v>127</v>
      </c>
      <c r="C415" s="104" t="s">
        <v>0</v>
      </c>
      <c r="D415" s="104" t="s">
        <v>22</v>
      </c>
      <c r="E415" s="3" t="s">
        <v>23</v>
      </c>
      <c r="F415" s="104"/>
      <c r="G415" s="29"/>
      <c r="H415" s="104" t="s">
        <v>30</v>
      </c>
      <c r="I415" s="49" t="s">
        <v>294</v>
      </c>
      <c r="J415" s="490"/>
    </row>
    <row r="416" spans="1:10" ht="12.75">
      <c r="A416" s="232" t="s">
        <v>268</v>
      </c>
      <c r="B416" s="168" t="s">
        <v>127</v>
      </c>
      <c r="C416" s="168" t="s">
        <v>0</v>
      </c>
      <c r="D416" s="168" t="s">
        <v>1</v>
      </c>
      <c r="E416" s="187" t="s">
        <v>2</v>
      </c>
      <c r="F416" s="186" t="s">
        <v>85</v>
      </c>
      <c r="G416" s="186"/>
      <c r="H416" s="168" t="s">
        <v>30</v>
      </c>
      <c r="I416" s="182" t="s">
        <v>295</v>
      </c>
      <c r="J416" s="480">
        <f t="shared" ref="J416" si="17">J425-7</f>
        <v>43483</v>
      </c>
    </row>
    <row r="417" spans="1:10" ht="12.75">
      <c r="A417" s="73" t="s">
        <v>268</v>
      </c>
      <c r="B417" s="104" t="s">
        <v>127</v>
      </c>
      <c r="C417" s="104" t="s">
        <v>0</v>
      </c>
      <c r="D417" s="104" t="s">
        <v>5</v>
      </c>
      <c r="E417" s="3" t="s">
        <v>104</v>
      </c>
      <c r="F417" s="2" t="s">
        <v>134</v>
      </c>
      <c r="G417" s="2"/>
      <c r="H417" s="104" t="s">
        <v>30</v>
      </c>
      <c r="I417" s="49" t="s">
        <v>295</v>
      </c>
      <c r="J417" s="481"/>
    </row>
    <row r="418" spans="1:10" ht="12.75">
      <c r="A418" s="73" t="s">
        <v>268</v>
      </c>
      <c r="B418" s="104" t="s">
        <v>127</v>
      </c>
      <c r="C418" s="104" t="s">
        <v>0</v>
      </c>
      <c r="D418" s="104" t="s">
        <v>8</v>
      </c>
      <c r="E418" s="3" t="s">
        <v>135</v>
      </c>
      <c r="F418" s="2" t="s">
        <v>10</v>
      </c>
      <c r="G418" s="2"/>
      <c r="H418" s="104" t="s">
        <v>30</v>
      </c>
      <c r="I418" s="49" t="s">
        <v>295</v>
      </c>
      <c r="J418" s="481"/>
    </row>
    <row r="419" spans="1:10" ht="12.75">
      <c r="A419" s="73" t="s">
        <v>268</v>
      </c>
      <c r="B419" s="104" t="s">
        <v>127</v>
      </c>
      <c r="C419" s="104" t="s">
        <v>0</v>
      </c>
      <c r="D419" s="104" t="s">
        <v>93</v>
      </c>
      <c r="E419" s="3" t="s">
        <v>94</v>
      </c>
      <c r="F419" s="2" t="s">
        <v>95</v>
      </c>
      <c r="G419" s="2"/>
      <c r="H419" s="104" t="s">
        <v>30</v>
      </c>
      <c r="I419" s="49" t="s">
        <v>295</v>
      </c>
      <c r="J419" s="481"/>
    </row>
    <row r="420" spans="1:10" ht="12.75">
      <c r="A420" s="73" t="s">
        <v>268</v>
      </c>
      <c r="B420" s="104" t="s">
        <v>127</v>
      </c>
      <c r="C420" s="104" t="s">
        <v>0</v>
      </c>
      <c r="D420" s="104" t="s">
        <v>18</v>
      </c>
      <c r="E420" s="3" t="s">
        <v>19</v>
      </c>
      <c r="F420" s="2" t="s">
        <v>20</v>
      </c>
      <c r="G420" s="2" t="s">
        <v>371</v>
      </c>
      <c r="H420" s="104" t="s">
        <v>30</v>
      </c>
      <c r="I420" s="49" t="s">
        <v>295</v>
      </c>
      <c r="J420" s="481"/>
    </row>
    <row r="421" spans="1:10" ht="38.25">
      <c r="A421" s="73" t="s">
        <v>268</v>
      </c>
      <c r="B421" s="104" t="s">
        <v>127</v>
      </c>
      <c r="C421" s="104" t="s">
        <v>0</v>
      </c>
      <c r="D421" s="104" t="s">
        <v>91</v>
      </c>
      <c r="E421" s="3" t="s">
        <v>107</v>
      </c>
      <c r="F421" s="2" t="s">
        <v>138</v>
      </c>
      <c r="G421" s="3" t="s">
        <v>369</v>
      </c>
      <c r="H421" s="104" t="s">
        <v>30</v>
      </c>
      <c r="I421" s="49" t="s">
        <v>295</v>
      </c>
      <c r="J421" s="481"/>
    </row>
    <row r="422" spans="1:10" ht="25.5">
      <c r="A422" s="73" t="s">
        <v>268</v>
      </c>
      <c r="B422" s="104" t="s">
        <v>127</v>
      </c>
      <c r="C422" s="104" t="s">
        <v>0</v>
      </c>
      <c r="D422" s="104" t="s">
        <v>14</v>
      </c>
      <c r="E422" s="3" t="s">
        <v>87</v>
      </c>
      <c r="F422" s="2" t="s">
        <v>88</v>
      </c>
      <c r="G422" s="3" t="s">
        <v>370</v>
      </c>
      <c r="H422" s="104" t="s">
        <v>30</v>
      </c>
      <c r="I422" s="49" t="s">
        <v>295</v>
      </c>
      <c r="J422" s="481"/>
    </row>
    <row r="423" spans="1:10" ht="12.75">
      <c r="A423" s="73" t="s">
        <v>268</v>
      </c>
      <c r="B423" s="104" t="s">
        <v>127</v>
      </c>
      <c r="C423" s="104" t="s">
        <v>0</v>
      </c>
      <c r="D423" s="104" t="s">
        <v>11</v>
      </c>
      <c r="E423" s="3" t="s">
        <v>12</v>
      </c>
      <c r="F423" s="2" t="s">
        <v>13</v>
      </c>
      <c r="G423" s="2"/>
      <c r="H423" s="104" t="s">
        <v>30</v>
      </c>
      <c r="I423" s="49" t="s">
        <v>295</v>
      </c>
      <c r="J423" s="481"/>
    </row>
    <row r="424" spans="1:10" ht="12.75">
      <c r="A424" s="233" t="s">
        <v>268</v>
      </c>
      <c r="B424" s="165" t="s">
        <v>127</v>
      </c>
      <c r="C424" s="165" t="s">
        <v>0</v>
      </c>
      <c r="D424" s="165" t="s">
        <v>22</v>
      </c>
      <c r="E424" s="189" t="s">
        <v>23</v>
      </c>
      <c r="F424" s="188"/>
      <c r="G424" s="188"/>
      <c r="H424" s="165" t="s">
        <v>30</v>
      </c>
      <c r="I424" s="183" t="s">
        <v>295</v>
      </c>
      <c r="J424" s="482"/>
    </row>
    <row r="425" spans="1:10" ht="12.75">
      <c r="A425" s="73" t="s">
        <v>269</v>
      </c>
      <c r="B425" s="104" t="s">
        <v>55</v>
      </c>
      <c r="C425" s="104" t="s">
        <v>0</v>
      </c>
      <c r="D425" s="104" t="s">
        <v>1</v>
      </c>
      <c r="E425" s="3" t="s">
        <v>2</v>
      </c>
      <c r="F425" s="2" t="s">
        <v>85</v>
      </c>
      <c r="G425" s="29"/>
      <c r="H425" s="104" t="s">
        <v>30</v>
      </c>
      <c r="I425" s="49" t="s">
        <v>296</v>
      </c>
      <c r="J425" s="490">
        <f t="shared" ref="J425:J470" si="18">J434-7</f>
        <v>43490</v>
      </c>
    </row>
    <row r="426" spans="1:10" ht="12.75">
      <c r="A426" s="73" t="s">
        <v>269</v>
      </c>
      <c r="B426" s="104" t="s">
        <v>55</v>
      </c>
      <c r="C426" s="104" t="s">
        <v>0</v>
      </c>
      <c r="D426" s="104" t="s">
        <v>5</v>
      </c>
      <c r="E426" s="3" t="s">
        <v>104</v>
      </c>
      <c r="F426" s="2" t="s">
        <v>134</v>
      </c>
      <c r="G426" s="29"/>
      <c r="H426" s="104" t="s">
        <v>30</v>
      </c>
      <c r="I426" s="49" t="s">
        <v>296</v>
      </c>
      <c r="J426" s="490"/>
    </row>
    <row r="427" spans="1:10" ht="12.75">
      <c r="A427" s="73" t="s">
        <v>269</v>
      </c>
      <c r="B427" s="104" t="s">
        <v>55</v>
      </c>
      <c r="C427" s="104" t="s">
        <v>0</v>
      </c>
      <c r="D427" s="104" t="s">
        <v>8</v>
      </c>
      <c r="E427" s="3" t="s">
        <v>135</v>
      </c>
      <c r="F427" s="2" t="s">
        <v>10</v>
      </c>
      <c r="G427" s="29"/>
      <c r="H427" s="104" t="s">
        <v>30</v>
      </c>
      <c r="I427" s="49" t="s">
        <v>296</v>
      </c>
      <c r="J427" s="490"/>
    </row>
    <row r="428" spans="1:10" ht="12.75">
      <c r="A428" s="73" t="s">
        <v>269</v>
      </c>
      <c r="B428" s="104" t="s">
        <v>55</v>
      </c>
      <c r="C428" s="104" t="s">
        <v>0</v>
      </c>
      <c r="D428" s="104" t="s">
        <v>93</v>
      </c>
      <c r="E428" s="3" t="s">
        <v>94</v>
      </c>
      <c r="F428" s="2" t="s">
        <v>95</v>
      </c>
      <c r="G428" s="29"/>
      <c r="H428" s="104" t="s">
        <v>30</v>
      </c>
      <c r="I428" s="49" t="s">
        <v>296</v>
      </c>
      <c r="J428" s="490"/>
    </row>
    <row r="429" spans="1:10" ht="12.75">
      <c r="A429" s="73" t="s">
        <v>269</v>
      </c>
      <c r="B429" s="104" t="s">
        <v>55</v>
      </c>
      <c r="C429" s="104" t="s">
        <v>0</v>
      </c>
      <c r="D429" s="104" t="s">
        <v>18</v>
      </c>
      <c r="E429" s="3" t="s">
        <v>19</v>
      </c>
      <c r="F429" s="2" t="s">
        <v>20</v>
      </c>
      <c r="G429" s="29" t="s">
        <v>270</v>
      </c>
      <c r="H429" s="104" t="s">
        <v>30</v>
      </c>
      <c r="I429" s="49" t="s">
        <v>296</v>
      </c>
      <c r="J429" s="490"/>
    </row>
    <row r="430" spans="1:10" ht="25.5">
      <c r="A430" s="73" t="s">
        <v>269</v>
      </c>
      <c r="B430" s="104" t="s">
        <v>55</v>
      </c>
      <c r="C430" s="104" t="s">
        <v>0</v>
      </c>
      <c r="D430" s="104" t="s">
        <v>91</v>
      </c>
      <c r="E430" s="3" t="s">
        <v>107</v>
      </c>
      <c r="F430" s="2" t="s">
        <v>138</v>
      </c>
      <c r="G430" s="29" t="s">
        <v>271</v>
      </c>
      <c r="H430" s="104" t="s">
        <v>30</v>
      </c>
      <c r="I430" s="49" t="s">
        <v>296</v>
      </c>
      <c r="J430" s="490"/>
    </row>
    <row r="431" spans="1:10" ht="38.25">
      <c r="A431" s="73" t="s">
        <v>269</v>
      </c>
      <c r="B431" s="104" t="s">
        <v>55</v>
      </c>
      <c r="C431" s="104" t="s">
        <v>0</v>
      </c>
      <c r="D431" s="104" t="s">
        <v>14</v>
      </c>
      <c r="E431" s="3" t="s">
        <v>87</v>
      </c>
      <c r="F431" s="2" t="s">
        <v>88</v>
      </c>
      <c r="G431" s="29" t="s">
        <v>272</v>
      </c>
      <c r="H431" s="104" t="s">
        <v>30</v>
      </c>
      <c r="I431" s="49" t="s">
        <v>296</v>
      </c>
      <c r="J431" s="490"/>
    </row>
    <row r="432" spans="1:10" ht="12.75">
      <c r="A432" s="73" t="s">
        <v>269</v>
      </c>
      <c r="B432" s="104" t="s">
        <v>55</v>
      </c>
      <c r="C432" s="104" t="s">
        <v>0</v>
      </c>
      <c r="D432" s="104" t="s">
        <v>11</v>
      </c>
      <c r="E432" s="3" t="s">
        <v>12</v>
      </c>
      <c r="F432" s="2" t="s">
        <v>13</v>
      </c>
      <c r="G432" s="29"/>
      <c r="H432" s="104" t="s">
        <v>30</v>
      </c>
      <c r="I432" s="49" t="s">
        <v>296</v>
      </c>
      <c r="J432" s="490"/>
    </row>
    <row r="433" spans="1:12" ht="12.75">
      <c r="A433" s="73" t="s">
        <v>269</v>
      </c>
      <c r="B433" s="104" t="s">
        <v>55</v>
      </c>
      <c r="C433" s="104" t="s">
        <v>0</v>
      </c>
      <c r="D433" s="104" t="s">
        <v>22</v>
      </c>
      <c r="E433" s="3" t="s">
        <v>23</v>
      </c>
      <c r="F433" s="2"/>
      <c r="G433" s="29"/>
      <c r="H433" s="104" t="s">
        <v>30</v>
      </c>
      <c r="I433" s="49" t="s">
        <v>296</v>
      </c>
      <c r="J433" s="490"/>
    </row>
    <row r="434" spans="1:12" ht="12.75">
      <c r="A434" s="228" t="s">
        <v>274</v>
      </c>
      <c r="B434" s="168" t="s">
        <v>127</v>
      </c>
      <c r="C434" s="168" t="s">
        <v>0</v>
      </c>
      <c r="D434" s="168" t="s">
        <v>1</v>
      </c>
      <c r="E434" s="169" t="s">
        <v>2</v>
      </c>
      <c r="F434" s="169" t="s">
        <v>85</v>
      </c>
      <c r="G434" s="168"/>
      <c r="H434" s="168" t="s">
        <v>30</v>
      </c>
      <c r="I434" s="182" t="s">
        <v>294</v>
      </c>
      <c r="J434" s="480">
        <f t="shared" si="18"/>
        <v>43497</v>
      </c>
    </row>
    <row r="435" spans="1:12" ht="15" customHeight="1">
      <c r="A435" s="229" t="s">
        <v>274</v>
      </c>
      <c r="B435" s="104" t="s">
        <v>127</v>
      </c>
      <c r="C435" s="104" t="s">
        <v>0</v>
      </c>
      <c r="D435" s="104" t="s">
        <v>5</v>
      </c>
      <c r="E435" s="29" t="s">
        <v>104</v>
      </c>
      <c r="F435" s="29" t="s">
        <v>363</v>
      </c>
      <c r="G435" s="104"/>
      <c r="H435" s="104" t="s">
        <v>30</v>
      </c>
      <c r="I435" s="49" t="s">
        <v>294</v>
      </c>
      <c r="J435" s="481"/>
    </row>
    <row r="436" spans="1:12" ht="39.75" customHeight="1">
      <c r="A436" s="229" t="s">
        <v>274</v>
      </c>
      <c r="B436" s="104" t="s">
        <v>127</v>
      </c>
      <c r="C436" s="104" t="s">
        <v>0</v>
      </c>
      <c r="D436" s="104" t="s">
        <v>8</v>
      </c>
      <c r="E436" s="72" t="s">
        <v>135</v>
      </c>
      <c r="F436" s="29" t="s">
        <v>10</v>
      </c>
      <c r="G436" s="29" t="s">
        <v>273</v>
      </c>
      <c r="H436" s="104" t="s">
        <v>30</v>
      </c>
      <c r="I436" s="49" t="s">
        <v>294</v>
      </c>
      <c r="J436" s="481"/>
    </row>
    <row r="437" spans="1:12" ht="15" customHeight="1">
      <c r="A437" s="229" t="s">
        <v>274</v>
      </c>
      <c r="B437" s="104" t="s">
        <v>127</v>
      </c>
      <c r="C437" s="104" t="s">
        <v>0</v>
      </c>
      <c r="D437" s="104" t="s">
        <v>93</v>
      </c>
      <c r="E437" s="29" t="s">
        <v>94</v>
      </c>
      <c r="F437" s="29" t="s">
        <v>95</v>
      </c>
      <c r="G437" s="104"/>
      <c r="H437" s="104" t="s">
        <v>30</v>
      </c>
      <c r="I437" s="49" t="s">
        <v>294</v>
      </c>
      <c r="J437" s="481"/>
    </row>
    <row r="438" spans="1:12" ht="31.5" customHeight="1">
      <c r="A438" s="229" t="s">
        <v>274</v>
      </c>
      <c r="B438" s="104" t="s">
        <v>127</v>
      </c>
      <c r="C438" s="104" t="s">
        <v>0</v>
      </c>
      <c r="D438" s="104" t="s">
        <v>18</v>
      </c>
      <c r="E438" s="29" t="s">
        <v>19</v>
      </c>
      <c r="F438" s="29" t="s">
        <v>277</v>
      </c>
      <c r="G438" s="104" t="s">
        <v>374</v>
      </c>
      <c r="H438" s="104" t="s">
        <v>30</v>
      </c>
      <c r="I438" s="49" t="s">
        <v>294</v>
      </c>
      <c r="J438" s="481"/>
    </row>
    <row r="439" spans="1:12" ht="15" customHeight="1">
      <c r="A439" s="229" t="s">
        <v>274</v>
      </c>
      <c r="B439" s="104" t="s">
        <v>127</v>
      </c>
      <c r="C439" s="104" t="s">
        <v>0</v>
      </c>
      <c r="D439" s="104" t="s">
        <v>91</v>
      </c>
      <c r="E439" s="29" t="s">
        <v>107</v>
      </c>
      <c r="F439" s="29" t="s">
        <v>138</v>
      </c>
      <c r="G439" s="104" t="s">
        <v>278</v>
      </c>
      <c r="H439" s="104" t="s">
        <v>30</v>
      </c>
      <c r="I439" s="49" t="s">
        <v>294</v>
      </c>
      <c r="J439" s="481"/>
    </row>
    <row r="440" spans="1:12" ht="49.5" customHeight="1">
      <c r="A440" s="229" t="s">
        <v>274</v>
      </c>
      <c r="B440" s="104" t="s">
        <v>127</v>
      </c>
      <c r="C440" s="104" t="s">
        <v>0</v>
      </c>
      <c r="D440" s="104" t="s">
        <v>14</v>
      </c>
      <c r="E440" s="29" t="s">
        <v>275</v>
      </c>
      <c r="F440" s="29" t="s">
        <v>88</v>
      </c>
      <c r="G440" s="29" t="s">
        <v>373</v>
      </c>
      <c r="H440" s="104" t="s">
        <v>30</v>
      </c>
      <c r="I440" s="49" t="s">
        <v>294</v>
      </c>
      <c r="J440" s="481"/>
    </row>
    <row r="441" spans="1:12" ht="15" customHeight="1">
      <c r="A441" s="229" t="s">
        <v>274</v>
      </c>
      <c r="B441" s="104" t="s">
        <v>127</v>
      </c>
      <c r="C441" s="104" t="s">
        <v>0</v>
      </c>
      <c r="D441" s="104" t="s">
        <v>11</v>
      </c>
      <c r="E441" s="29" t="s">
        <v>12</v>
      </c>
      <c r="F441" s="29" t="s">
        <v>13</v>
      </c>
      <c r="G441" s="104"/>
      <c r="H441" s="104" t="s">
        <v>30</v>
      </c>
      <c r="I441" s="49" t="s">
        <v>294</v>
      </c>
      <c r="J441" s="481"/>
    </row>
    <row r="442" spans="1:12" ht="15" customHeight="1">
      <c r="A442" s="230" t="s">
        <v>274</v>
      </c>
      <c r="B442" s="165" t="s">
        <v>127</v>
      </c>
      <c r="C442" s="165" t="s">
        <v>0</v>
      </c>
      <c r="D442" s="165" t="s">
        <v>22</v>
      </c>
      <c r="E442" s="167" t="s">
        <v>23</v>
      </c>
      <c r="F442" s="167"/>
      <c r="G442" s="165" t="s">
        <v>372</v>
      </c>
      <c r="H442" s="165" t="s">
        <v>30</v>
      </c>
      <c r="I442" s="183" t="s">
        <v>294</v>
      </c>
      <c r="J442" s="482"/>
    </row>
    <row r="443" spans="1:12" ht="12.75">
      <c r="A443" s="229" t="s">
        <v>279</v>
      </c>
      <c r="B443" s="104" t="s">
        <v>55</v>
      </c>
      <c r="C443" s="2" t="s">
        <v>0</v>
      </c>
      <c r="D443" s="2" t="s">
        <v>1</v>
      </c>
      <c r="E443" s="3" t="s">
        <v>2</v>
      </c>
      <c r="F443" s="2" t="s">
        <v>85</v>
      </c>
      <c r="G443" s="2"/>
      <c r="H443" s="104" t="s">
        <v>30</v>
      </c>
      <c r="I443" s="49" t="s">
        <v>280</v>
      </c>
      <c r="J443" s="490">
        <f t="shared" si="18"/>
        <v>43504</v>
      </c>
      <c r="K443" s="1"/>
      <c r="L443" s="1"/>
    </row>
    <row r="444" spans="1:12" ht="12.75">
      <c r="A444" s="229" t="s">
        <v>279</v>
      </c>
      <c r="B444" s="104" t="s">
        <v>55</v>
      </c>
      <c r="C444" s="2" t="s">
        <v>0</v>
      </c>
      <c r="D444" s="2" t="s">
        <v>5</v>
      </c>
      <c r="E444" s="3" t="s">
        <v>104</v>
      </c>
      <c r="F444" s="2" t="s">
        <v>134</v>
      </c>
      <c r="G444" s="2"/>
      <c r="H444" s="104" t="s">
        <v>30</v>
      </c>
      <c r="I444" s="49" t="s">
        <v>280</v>
      </c>
      <c r="J444" s="490"/>
      <c r="K444" s="1"/>
      <c r="L444" s="1"/>
    </row>
    <row r="445" spans="1:12" ht="25.5">
      <c r="A445" s="229" t="s">
        <v>279</v>
      </c>
      <c r="B445" s="104" t="s">
        <v>55</v>
      </c>
      <c r="C445" s="2" t="s">
        <v>0</v>
      </c>
      <c r="D445" s="2" t="s">
        <v>8</v>
      </c>
      <c r="E445" s="3" t="s">
        <v>375</v>
      </c>
      <c r="F445" s="2" t="s">
        <v>10</v>
      </c>
      <c r="G445" s="29" t="s">
        <v>273</v>
      </c>
      <c r="H445" s="104" t="s">
        <v>30</v>
      </c>
      <c r="I445" s="49" t="s">
        <v>280</v>
      </c>
      <c r="J445" s="490"/>
      <c r="K445" s="1"/>
      <c r="L445" s="1"/>
    </row>
    <row r="446" spans="1:12" ht="12.75">
      <c r="A446" s="229" t="s">
        <v>279</v>
      </c>
      <c r="B446" s="104" t="s">
        <v>55</v>
      </c>
      <c r="C446" s="2" t="s">
        <v>0</v>
      </c>
      <c r="D446" s="2" t="s">
        <v>93</v>
      </c>
      <c r="E446" s="3" t="s">
        <v>94</v>
      </c>
      <c r="F446" s="2" t="s">
        <v>95</v>
      </c>
      <c r="G446" s="2"/>
      <c r="H446" s="104" t="s">
        <v>30</v>
      </c>
      <c r="I446" s="49" t="s">
        <v>280</v>
      </c>
      <c r="J446" s="490"/>
      <c r="K446" s="1"/>
      <c r="L446" s="1"/>
    </row>
    <row r="447" spans="1:12" ht="12.75">
      <c r="A447" s="229" t="s">
        <v>279</v>
      </c>
      <c r="B447" s="104" t="s">
        <v>55</v>
      </c>
      <c r="C447" s="2" t="s">
        <v>0</v>
      </c>
      <c r="D447" s="2" t="s">
        <v>18</v>
      </c>
      <c r="E447" s="3" t="s">
        <v>19</v>
      </c>
      <c r="F447" s="2" t="s">
        <v>277</v>
      </c>
      <c r="G447" s="2" t="s">
        <v>376</v>
      </c>
      <c r="H447" s="104" t="s">
        <v>30</v>
      </c>
      <c r="I447" s="49" t="s">
        <v>280</v>
      </c>
      <c r="J447" s="490"/>
      <c r="K447" s="1"/>
      <c r="L447" s="1"/>
    </row>
    <row r="448" spans="1:12" ht="25.5">
      <c r="A448" s="229" t="s">
        <v>279</v>
      </c>
      <c r="B448" s="104" t="s">
        <v>55</v>
      </c>
      <c r="C448" s="2" t="s">
        <v>0</v>
      </c>
      <c r="D448" s="2" t="s">
        <v>91</v>
      </c>
      <c r="E448" s="3" t="s">
        <v>107</v>
      </c>
      <c r="F448" s="2" t="s">
        <v>138</v>
      </c>
      <c r="G448" s="29" t="s">
        <v>271</v>
      </c>
      <c r="H448" s="104" t="s">
        <v>30</v>
      </c>
      <c r="I448" s="49" t="s">
        <v>280</v>
      </c>
      <c r="J448" s="490"/>
      <c r="K448" s="1"/>
      <c r="L448" s="1"/>
    </row>
    <row r="449" spans="1:12" ht="12.75">
      <c r="A449" s="229" t="s">
        <v>279</v>
      </c>
      <c r="B449" s="104" t="s">
        <v>55</v>
      </c>
      <c r="C449" s="2" t="s">
        <v>0</v>
      </c>
      <c r="D449" s="2" t="s">
        <v>14</v>
      </c>
      <c r="E449" s="3" t="s">
        <v>275</v>
      </c>
      <c r="F449" s="2" t="s">
        <v>88</v>
      </c>
      <c r="G449" s="104" t="s">
        <v>281</v>
      </c>
      <c r="H449" s="104" t="s">
        <v>30</v>
      </c>
      <c r="I449" s="49" t="s">
        <v>280</v>
      </c>
      <c r="J449" s="490"/>
      <c r="K449" s="1"/>
      <c r="L449" s="1"/>
    </row>
    <row r="450" spans="1:12" ht="12.75">
      <c r="A450" s="229" t="s">
        <v>279</v>
      </c>
      <c r="B450" s="104" t="s">
        <v>55</v>
      </c>
      <c r="C450" s="2" t="s">
        <v>0</v>
      </c>
      <c r="D450" s="2" t="s">
        <v>11</v>
      </c>
      <c r="E450" s="3" t="s">
        <v>12</v>
      </c>
      <c r="F450" s="2" t="s">
        <v>13</v>
      </c>
      <c r="G450" s="2"/>
      <c r="H450" s="104" t="s">
        <v>30</v>
      </c>
      <c r="I450" s="49" t="s">
        <v>280</v>
      </c>
      <c r="J450" s="490"/>
      <c r="K450" s="1"/>
      <c r="L450" s="1"/>
    </row>
    <row r="451" spans="1:12" ht="12.75">
      <c r="A451" s="229" t="s">
        <v>279</v>
      </c>
      <c r="B451" s="104" t="s">
        <v>55</v>
      </c>
      <c r="C451" s="2" t="s">
        <v>0</v>
      </c>
      <c r="D451" s="2" t="s">
        <v>22</v>
      </c>
      <c r="E451" s="3" t="s">
        <v>23</v>
      </c>
      <c r="F451" s="2"/>
      <c r="G451" s="2"/>
      <c r="H451" s="104" t="s">
        <v>30</v>
      </c>
      <c r="I451" s="49" t="s">
        <v>280</v>
      </c>
      <c r="J451" s="490"/>
      <c r="K451" s="1"/>
      <c r="L451" s="1"/>
    </row>
    <row r="452" spans="1:12" ht="12.75">
      <c r="A452" s="228" t="s">
        <v>282</v>
      </c>
      <c r="B452" s="127" t="s">
        <v>49</v>
      </c>
      <c r="C452" s="186" t="s">
        <v>0</v>
      </c>
      <c r="D452" s="186" t="s">
        <v>1</v>
      </c>
      <c r="E452" s="187" t="s">
        <v>2</v>
      </c>
      <c r="F452" s="186" t="s">
        <v>85</v>
      </c>
      <c r="G452" s="169"/>
      <c r="H452" s="168" t="s">
        <v>30</v>
      </c>
      <c r="I452" s="182" t="s">
        <v>227</v>
      </c>
      <c r="J452" s="480">
        <f t="shared" si="18"/>
        <v>43511</v>
      </c>
    </row>
    <row r="453" spans="1:12" ht="12.75">
      <c r="A453" s="229" t="s">
        <v>282</v>
      </c>
      <c r="B453" s="83" t="s">
        <v>49</v>
      </c>
      <c r="C453" s="2" t="s">
        <v>0</v>
      </c>
      <c r="D453" s="2" t="s">
        <v>5</v>
      </c>
      <c r="E453" s="3" t="s">
        <v>104</v>
      </c>
      <c r="F453" s="2" t="s">
        <v>134</v>
      </c>
      <c r="G453" s="29"/>
      <c r="H453" s="104" t="s">
        <v>30</v>
      </c>
      <c r="I453" s="49" t="s">
        <v>227</v>
      </c>
      <c r="J453" s="481"/>
    </row>
    <row r="454" spans="1:12" ht="12.75">
      <c r="A454" s="229" t="s">
        <v>282</v>
      </c>
      <c r="B454" s="83" t="s">
        <v>49</v>
      </c>
      <c r="C454" s="2" t="s">
        <v>0</v>
      </c>
      <c r="D454" s="2" t="s">
        <v>8</v>
      </c>
      <c r="E454" s="3" t="s">
        <v>135</v>
      </c>
      <c r="F454" s="2" t="s">
        <v>10</v>
      </c>
      <c r="G454" s="29"/>
      <c r="H454" s="104" t="s">
        <v>30</v>
      </c>
      <c r="I454" s="49" t="s">
        <v>227</v>
      </c>
      <c r="J454" s="481"/>
    </row>
    <row r="455" spans="1:12" ht="12.75">
      <c r="A455" s="229" t="s">
        <v>282</v>
      </c>
      <c r="B455" s="83" t="s">
        <v>49</v>
      </c>
      <c r="C455" s="2" t="s">
        <v>0</v>
      </c>
      <c r="D455" s="2" t="s">
        <v>93</v>
      </c>
      <c r="E455" s="3" t="s">
        <v>94</v>
      </c>
      <c r="F455" s="2" t="s">
        <v>95</v>
      </c>
      <c r="G455" s="29"/>
      <c r="H455" s="104" t="s">
        <v>30</v>
      </c>
      <c r="I455" s="49" t="s">
        <v>227</v>
      </c>
      <c r="J455" s="481"/>
    </row>
    <row r="456" spans="1:12" ht="12.75">
      <c r="A456" s="229" t="s">
        <v>282</v>
      </c>
      <c r="B456" s="83" t="s">
        <v>49</v>
      </c>
      <c r="C456" s="2" t="s">
        <v>0</v>
      </c>
      <c r="D456" s="2" t="s">
        <v>18</v>
      </c>
      <c r="E456" s="3" t="s">
        <v>19</v>
      </c>
      <c r="F456" s="2" t="s">
        <v>277</v>
      </c>
      <c r="G456" s="29" t="s">
        <v>284</v>
      </c>
      <c r="H456" s="104" t="s">
        <v>30</v>
      </c>
      <c r="I456" s="49" t="s">
        <v>227</v>
      </c>
      <c r="J456" s="481"/>
    </row>
    <row r="457" spans="1:12" ht="38.25">
      <c r="A457" s="229" t="s">
        <v>282</v>
      </c>
      <c r="B457" s="83" t="s">
        <v>49</v>
      </c>
      <c r="C457" s="2" t="s">
        <v>0</v>
      </c>
      <c r="D457" s="2" t="s">
        <v>91</v>
      </c>
      <c r="E457" s="3" t="s">
        <v>148</v>
      </c>
      <c r="F457" s="2" t="s">
        <v>138</v>
      </c>
      <c r="G457" s="29" t="s">
        <v>283</v>
      </c>
      <c r="H457" s="104" t="s">
        <v>30</v>
      </c>
      <c r="I457" s="49" t="s">
        <v>227</v>
      </c>
      <c r="J457" s="481"/>
    </row>
    <row r="458" spans="1:12" ht="25.5">
      <c r="A458" s="229" t="s">
        <v>282</v>
      </c>
      <c r="B458" s="83" t="s">
        <v>49</v>
      </c>
      <c r="C458" s="2" t="s">
        <v>0</v>
      </c>
      <c r="D458" s="2" t="s">
        <v>14</v>
      </c>
      <c r="E458" s="3" t="s">
        <v>275</v>
      </c>
      <c r="F458" s="2" t="s">
        <v>88</v>
      </c>
      <c r="G458" s="29" t="s">
        <v>281</v>
      </c>
      <c r="H458" s="104" t="s">
        <v>30</v>
      </c>
      <c r="I458" s="49" t="s">
        <v>227</v>
      </c>
      <c r="J458" s="481"/>
    </row>
    <row r="459" spans="1:12" ht="12.75">
      <c r="A459" s="229" t="s">
        <v>282</v>
      </c>
      <c r="B459" s="83" t="s">
        <v>49</v>
      </c>
      <c r="C459" s="2" t="s">
        <v>0</v>
      </c>
      <c r="D459" s="2" t="s">
        <v>11</v>
      </c>
      <c r="E459" s="3" t="s">
        <v>12</v>
      </c>
      <c r="F459" s="2" t="s">
        <v>13</v>
      </c>
      <c r="G459" s="29"/>
      <c r="H459" s="104" t="s">
        <v>30</v>
      </c>
      <c r="I459" s="49" t="s">
        <v>227</v>
      </c>
      <c r="J459" s="481"/>
    </row>
    <row r="460" spans="1:12" ht="12.75">
      <c r="A460" s="230" t="s">
        <v>282</v>
      </c>
      <c r="B460" s="190" t="s">
        <v>49</v>
      </c>
      <c r="C460" s="188" t="s">
        <v>0</v>
      </c>
      <c r="D460" s="188" t="s">
        <v>22</v>
      </c>
      <c r="E460" s="189" t="s">
        <v>23</v>
      </c>
      <c r="F460" s="188"/>
      <c r="G460" s="167"/>
      <c r="H460" s="165" t="s">
        <v>30</v>
      </c>
      <c r="I460" s="183" t="s">
        <v>227</v>
      </c>
      <c r="J460" s="482"/>
    </row>
    <row r="461" spans="1:12" ht="12.75">
      <c r="A461" s="229" t="s">
        <v>285</v>
      </c>
      <c r="B461" s="83" t="s">
        <v>59</v>
      </c>
      <c r="C461" s="2" t="s">
        <v>0</v>
      </c>
      <c r="D461" s="2" t="s">
        <v>1</v>
      </c>
      <c r="E461" s="3" t="s">
        <v>2</v>
      </c>
      <c r="F461" s="2" t="s">
        <v>85</v>
      </c>
      <c r="G461" s="2"/>
      <c r="H461" s="104" t="s">
        <v>30</v>
      </c>
      <c r="I461" s="49" t="s">
        <v>344</v>
      </c>
      <c r="J461" s="490">
        <f t="shared" si="18"/>
        <v>43518</v>
      </c>
    </row>
    <row r="462" spans="1:12" ht="12.75">
      <c r="A462" s="229" t="s">
        <v>285</v>
      </c>
      <c r="B462" s="83" t="s">
        <v>59</v>
      </c>
      <c r="C462" s="2" t="s">
        <v>0</v>
      </c>
      <c r="D462" s="2" t="s">
        <v>5</v>
      </c>
      <c r="E462" s="3" t="s">
        <v>104</v>
      </c>
      <c r="F462" s="2" t="s">
        <v>134</v>
      </c>
      <c r="G462" s="2"/>
      <c r="H462" s="104" t="s">
        <v>30</v>
      </c>
      <c r="I462" s="49" t="s">
        <v>344</v>
      </c>
      <c r="J462" s="490"/>
    </row>
    <row r="463" spans="1:12" ht="12.75">
      <c r="A463" s="229" t="s">
        <v>285</v>
      </c>
      <c r="B463" s="83" t="s">
        <v>59</v>
      </c>
      <c r="C463" s="2" t="s">
        <v>0</v>
      </c>
      <c r="D463" s="2" t="s">
        <v>8</v>
      </c>
      <c r="E463" s="3" t="s">
        <v>135</v>
      </c>
      <c r="F463" s="2" t="s">
        <v>10</v>
      </c>
      <c r="G463" s="2"/>
      <c r="H463" s="104" t="s">
        <v>30</v>
      </c>
      <c r="I463" s="49" t="s">
        <v>344</v>
      </c>
      <c r="J463" s="490"/>
    </row>
    <row r="464" spans="1:12" ht="12.75">
      <c r="A464" s="229" t="s">
        <v>285</v>
      </c>
      <c r="B464" s="83" t="s">
        <v>59</v>
      </c>
      <c r="C464" s="2" t="s">
        <v>0</v>
      </c>
      <c r="D464" s="2" t="s">
        <v>93</v>
      </c>
      <c r="E464" s="3" t="s">
        <v>94</v>
      </c>
      <c r="F464" s="2" t="s">
        <v>95</v>
      </c>
      <c r="G464" s="2"/>
      <c r="H464" s="104" t="s">
        <v>30</v>
      </c>
      <c r="I464" s="49" t="s">
        <v>344</v>
      </c>
      <c r="J464" s="490"/>
    </row>
    <row r="465" spans="1:10" ht="25.5">
      <c r="A465" s="229" t="s">
        <v>285</v>
      </c>
      <c r="B465" s="83" t="s">
        <v>59</v>
      </c>
      <c r="C465" s="2" t="s">
        <v>0</v>
      </c>
      <c r="D465" s="2" t="s">
        <v>18</v>
      </c>
      <c r="E465" s="3" t="s">
        <v>19</v>
      </c>
      <c r="F465" s="2" t="s">
        <v>277</v>
      </c>
      <c r="G465" s="3" t="s">
        <v>379</v>
      </c>
      <c r="H465" s="104" t="s">
        <v>30</v>
      </c>
      <c r="I465" s="49" t="s">
        <v>344</v>
      </c>
      <c r="J465" s="490"/>
    </row>
    <row r="466" spans="1:10" ht="25.5">
      <c r="A466" s="229" t="s">
        <v>285</v>
      </c>
      <c r="B466" s="83" t="s">
        <v>59</v>
      </c>
      <c r="C466" s="2" t="s">
        <v>0</v>
      </c>
      <c r="D466" s="2" t="s">
        <v>91</v>
      </c>
      <c r="E466" s="3" t="s">
        <v>107</v>
      </c>
      <c r="F466" s="2" t="s">
        <v>138</v>
      </c>
      <c r="G466" s="3" t="s">
        <v>377</v>
      </c>
      <c r="H466" s="104" t="s">
        <v>30</v>
      </c>
      <c r="I466" s="49" t="s">
        <v>344</v>
      </c>
      <c r="J466" s="490"/>
    </row>
    <row r="467" spans="1:10" ht="51">
      <c r="A467" s="229" t="s">
        <v>285</v>
      </c>
      <c r="B467" s="83" t="s">
        <v>59</v>
      </c>
      <c r="C467" s="2" t="s">
        <v>0</v>
      </c>
      <c r="D467" s="2" t="s">
        <v>14</v>
      </c>
      <c r="E467" s="3" t="s">
        <v>275</v>
      </c>
      <c r="F467" s="2" t="s">
        <v>88</v>
      </c>
      <c r="G467" s="3" t="s">
        <v>378</v>
      </c>
      <c r="H467" s="104" t="s">
        <v>30</v>
      </c>
      <c r="I467" s="49" t="s">
        <v>344</v>
      </c>
      <c r="J467" s="490"/>
    </row>
    <row r="468" spans="1:10" ht="12.75">
      <c r="A468" s="229" t="s">
        <v>285</v>
      </c>
      <c r="B468" s="83" t="s">
        <v>59</v>
      </c>
      <c r="C468" s="2" t="s">
        <v>0</v>
      </c>
      <c r="D468" s="2" t="s">
        <v>11</v>
      </c>
      <c r="E468" s="3" t="s">
        <v>12</v>
      </c>
      <c r="F468" s="2" t="s">
        <v>13</v>
      </c>
      <c r="G468" s="2"/>
      <c r="H468" s="104" t="s">
        <v>30</v>
      </c>
      <c r="I468" s="49" t="s">
        <v>344</v>
      </c>
      <c r="J468" s="490"/>
    </row>
    <row r="469" spans="1:10" ht="12.75">
      <c r="A469" s="229" t="s">
        <v>285</v>
      </c>
      <c r="B469" s="83" t="s">
        <v>59</v>
      </c>
      <c r="C469" s="2" t="s">
        <v>0</v>
      </c>
      <c r="D469" s="2" t="s">
        <v>22</v>
      </c>
      <c r="E469" s="3" t="s">
        <v>23</v>
      </c>
      <c r="F469" s="2"/>
      <c r="G469" s="2" t="s">
        <v>147</v>
      </c>
      <c r="H469" s="104" t="s">
        <v>30</v>
      </c>
      <c r="I469" s="49" t="s">
        <v>344</v>
      </c>
      <c r="J469" s="490"/>
    </row>
    <row r="470" spans="1:10" ht="12.75">
      <c r="A470" s="228" t="s">
        <v>286</v>
      </c>
      <c r="B470" s="168" t="s">
        <v>59</v>
      </c>
      <c r="C470" s="168" t="s">
        <v>0</v>
      </c>
      <c r="D470" s="168" t="s">
        <v>1</v>
      </c>
      <c r="E470" s="169" t="s">
        <v>2</v>
      </c>
      <c r="F470" s="168" t="s">
        <v>85</v>
      </c>
      <c r="G470" s="168" t="s">
        <v>287</v>
      </c>
      <c r="H470" s="168" t="s">
        <v>30</v>
      </c>
      <c r="I470" s="182" t="s">
        <v>32</v>
      </c>
      <c r="J470" s="480">
        <f t="shared" si="18"/>
        <v>43525</v>
      </c>
    </row>
    <row r="471" spans="1:10" ht="12.75">
      <c r="A471" s="229" t="s">
        <v>286</v>
      </c>
      <c r="B471" s="104" t="s">
        <v>59</v>
      </c>
      <c r="C471" s="104" t="s">
        <v>0</v>
      </c>
      <c r="D471" s="104" t="s">
        <v>5</v>
      </c>
      <c r="E471" s="29" t="s">
        <v>104</v>
      </c>
      <c r="F471" s="104" t="s">
        <v>363</v>
      </c>
      <c r="G471" s="104"/>
      <c r="H471" s="104" t="s">
        <v>30</v>
      </c>
      <c r="I471" s="49" t="s">
        <v>32</v>
      </c>
      <c r="J471" s="481"/>
    </row>
    <row r="472" spans="1:10" ht="63.75">
      <c r="A472" s="229" t="s">
        <v>286</v>
      </c>
      <c r="B472" s="104" t="s">
        <v>59</v>
      </c>
      <c r="C472" s="104" t="s">
        <v>0</v>
      </c>
      <c r="D472" s="104" t="s">
        <v>8</v>
      </c>
      <c r="E472" s="29" t="s">
        <v>135</v>
      </c>
      <c r="F472" s="104" t="s">
        <v>10</v>
      </c>
      <c r="G472" s="29" t="s">
        <v>288</v>
      </c>
      <c r="H472" s="104" t="s">
        <v>30</v>
      </c>
      <c r="I472" s="49" t="s">
        <v>32</v>
      </c>
      <c r="J472" s="481"/>
    </row>
    <row r="473" spans="1:10" ht="12.75">
      <c r="A473" s="229" t="s">
        <v>286</v>
      </c>
      <c r="B473" s="104" t="s">
        <v>59</v>
      </c>
      <c r="C473" s="104" t="s">
        <v>0</v>
      </c>
      <c r="D473" s="104" t="s">
        <v>93</v>
      </c>
      <c r="E473" s="29" t="s">
        <v>94</v>
      </c>
      <c r="F473" s="104" t="s">
        <v>95</v>
      </c>
      <c r="G473" s="104"/>
      <c r="H473" s="104" t="s">
        <v>30</v>
      </c>
      <c r="I473" s="49" t="s">
        <v>32</v>
      </c>
      <c r="J473" s="481"/>
    </row>
    <row r="474" spans="1:10" ht="12.75">
      <c r="A474" s="229" t="s">
        <v>286</v>
      </c>
      <c r="B474" s="104" t="s">
        <v>59</v>
      </c>
      <c r="C474" s="104" t="s">
        <v>0</v>
      </c>
      <c r="D474" s="104" t="s">
        <v>18</v>
      </c>
      <c r="E474" s="29" t="s">
        <v>346</v>
      </c>
      <c r="F474" s="104" t="s">
        <v>277</v>
      </c>
      <c r="G474" s="104" t="s">
        <v>254</v>
      </c>
      <c r="H474" s="104" t="s">
        <v>30</v>
      </c>
      <c r="I474" s="49" t="s">
        <v>32</v>
      </c>
      <c r="J474" s="481"/>
    </row>
    <row r="475" spans="1:10" ht="25.5">
      <c r="A475" s="229" t="s">
        <v>286</v>
      </c>
      <c r="B475" s="104" t="s">
        <v>59</v>
      </c>
      <c r="C475" s="104" t="s">
        <v>0</v>
      </c>
      <c r="D475" s="104" t="s">
        <v>91</v>
      </c>
      <c r="E475" s="29" t="s">
        <v>380</v>
      </c>
      <c r="F475" s="104" t="s">
        <v>128</v>
      </c>
      <c r="G475" s="29" t="s">
        <v>290</v>
      </c>
      <c r="H475" s="104" t="s">
        <v>30</v>
      </c>
      <c r="I475" s="49" t="s">
        <v>32</v>
      </c>
      <c r="J475" s="481"/>
    </row>
    <row r="476" spans="1:10" ht="76.5">
      <c r="A476" s="229" t="s">
        <v>286</v>
      </c>
      <c r="B476" s="104" t="s">
        <v>59</v>
      </c>
      <c r="C476" s="104" t="s">
        <v>0</v>
      </c>
      <c r="D476" s="104" t="s">
        <v>14</v>
      </c>
      <c r="E476" s="29" t="s">
        <v>275</v>
      </c>
      <c r="F476" s="104" t="s">
        <v>88</v>
      </c>
      <c r="G476" s="29" t="s">
        <v>291</v>
      </c>
      <c r="H476" s="104" t="s">
        <v>30</v>
      </c>
      <c r="I476" s="49" t="s">
        <v>32</v>
      </c>
      <c r="J476" s="481"/>
    </row>
    <row r="477" spans="1:10" ht="12.75">
      <c r="A477" s="229" t="s">
        <v>286</v>
      </c>
      <c r="B477" s="104" t="s">
        <v>59</v>
      </c>
      <c r="C477" s="104" t="s">
        <v>0</v>
      </c>
      <c r="D477" s="104" t="s">
        <v>11</v>
      </c>
      <c r="E477" s="29" t="s">
        <v>12</v>
      </c>
      <c r="F477" s="104" t="s">
        <v>13</v>
      </c>
      <c r="G477" s="104" t="s">
        <v>289</v>
      </c>
      <c r="H477" s="104" t="s">
        <v>30</v>
      </c>
      <c r="I477" s="49" t="s">
        <v>32</v>
      </c>
      <c r="J477" s="481"/>
    </row>
    <row r="478" spans="1:10" ht="12.75">
      <c r="A478" s="230" t="s">
        <v>286</v>
      </c>
      <c r="B478" s="165" t="s">
        <v>59</v>
      </c>
      <c r="C478" s="165" t="s">
        <v>0</v>
      </c>
      <c r="D478" s="165" t="s">
        <v>22</v>
      </c>
      <c r="E478" s="167" t="s">
        <v>23</v>
      </c>
      <c r="F478" s="165"/>
      <c r="G478" s="165"/>
      <c r="H478" s="165" t="s">
        <v>30</v>
      </c>
      <c r="I478" s="183" t="s">
        <v>32</v>
      </c>
      <c r="J478" s="482"/>
    </row>
    <row r="479" spans="1:10" ht="12.75">
      <c r="A479" s="229" t="s">
        <v>292</v>
      </c>
      <c r="B479" s="83" t="s">
        <v>55</v>
      </c>
      <c r="C479" s="2" t="s">
        <v>0</v>
      </c>
      <c r="D479" s="2" t="s">
        <v>1</v>
      </c>
      <c r="E479" s="3" t="s">
        <v>2</v>
      </c>
      <c r="F479" s="2" t="s">
        <v>85</v>
      </c>
      <c r="G479" s="29"/>
      <c r="H479" s="104" t="s">
        <v>30</v>
      </c>
      <c r="I479" s="49" t="s">
        <v>280</v>
      </c>
      <c r="J479" s="490">
        <f t="shared" ref="J479:J542" si="19">J488-7</f>
        <v>43532</v>
      </c>
    </row>
    <row r="480" spans="1:10" ht="12.75">
      <c r="A480" s="229" t="s">
        <v>292</v>
      </c>
      <c r="B480" s="83" t="s">
        <v>55</v>
      </c>
      <c r="C480" s="2" t="s">
        <v>0</v>
      </c>
      <c r="D480" s="2" t="s">
        <v>5</v>
      </c>
      <c r="E480" s="3" t="s">
        <v>104</v>
      </c>
      <c r="F480" s="2" t="s">
        <v>134</v>
      </c>
      <c r="G480" s="29"/>
      <c r="H480" s="104" t="s">
        <v>30</v>
      </c>
      <c r="I480" s="49" t="s">
        <v>280</v>
      </c>
      <c r="J480" s="490"/>
    </row>
    <row r="481" spans="1:10" ht="25.5">
      <c r="A481" s="229" t="s">
        <v>292</v>
      </c>
      <c r="B481" s="83" t="s">
        <v>55</v>
      </c>
      <c r="C481" s="2" t="s">
        <v>0</v>
      </c>
      <c r="D481" s="2" t="s">
        <v>8</v>
      </c>
      <c r="E481" s="3" t="s">
        <v>375</v>
      </c>
      <c r="F481" s="2" t="s">
        <v>10</v>
      </c>
      <c r="G481" s="29" t="s">
        <v>273</v>
      </c>
      <c r="H481" s="104" t="s">
        <v>30</v>
      </c>
      <c r="I481" s="49" t="s">
        <v>280</v>
      </c>
      <c r="J481" s="490"/>
    </row>
    <row r="482" spans="1:10" ht="12.75">
      <c r="A482" s="229" t="s">
        <v>292</v>
      </c>
      <c r="B482" s="83" t="s">
        <v>55</v>
      </c>
      <c r="C482" s="2" t="s">
        <v>0</v>
      </c>
      <c r="D482" s="2" t="s">
        <v>93</v>
      </c>
      <c r="E482" s="3" t="s">
        <v>94</v>
      </c>
      <c r="F482" s="2" t="s">
        <v>95</v>
      </c>
      <c r="G482" s="29"/>
      <c r="H482" s="104" t="s">
        <v>30</v>
      </c>
      <c r="I482" s="49" t="s">
        <v>280</v>
      </c>
      <c r="J482" s="490"/>
    </row>
    <row r="483" spans="1:10" ht="12.75">
      <c r="A483" s="229" t="s">
        <v>292</v>
      </c>
      <c r="B483" s="83" t="s">
        <v>55</v>
      </c>
      <c r="C483" s="2" t="s">
        <v>0</v>
      </c>
      <c r="D483" s="2" t="s">
        <v>18</v>
      </c>
      <c r="E483" s="3" t="s">
        <v>19</v>
      </c>
      <c r="F483" s="2" t="s">
        <v>277</v>
      </c>
      <c r="G483" s="29" t="s">
        <v>284</v>
      </c>
      <c r="H483" s="104" t="s">
        <v>30</v>
      </c>
      <c r="I483" s="49" t="s">
        <v>280</v>
      </c>
      <c r="J483" s="490"/>
    </row>
    <row r="484" spans="1:10" ht="38.25">
      <c r="A484" s="229" t="s">
        <v>292</v>
      </c>
      <c r="B484" s="83" t="s">
        <v>55</v>
      </c>
      <c r="C484" s="2" t="s">
        <v>0</v>
      </c>
      <c r="D484" s="2" t="s">
        <v>91</v>
      </c>
      <c r="E484" s="3" t="s">
        <v>148</v>
      </c>
      <c r="F484" s="2" t="s">
        <v>138</v>
      </c>
      <c r="G484" s="29" t="s">
        <v>283</v>
      </c>
      <c r="H484" s="104" t="s">
        <v>30</v>
      </c>
      <c r="I484" s="49" t="s">
        <v>280</v>
      </c>
      <c r="J484" s="490"/>
    </row>
    <row r="485" spans="1:10" ht="38.25" customHeight="1">
      <c r="A485" s="229" t="s">
        <v>292</v>
      </c>
      <c r="B485" s="83" t="s">
        <v>55</v>
      </c>
      <c r="C485" s="2" t="s">
        <v>0</v>
      </c>
      <c r="D485" s="2" t="s">
        <v>14</v>
      </c>
      <c r="E485" s="3" t="s">
        <v>275</v>
      </c>
      <c r="F485" s="2" t="s">
        <v>88</v>
      </c>
      <c r="G485" s="29" t="s">
        <v>281</v>
      </c>
      <c r="H485" s="104" t="s">
        <v>30</v>
      </c>
      <c r="I485" s="49" t="s">
        <v>280</v>
      </c>
      <c r="J485" s="490"/>
    </row>
    <row r="486" spans="1:10" ht="12.75">
      <c r="A486" s="229" t="s">
        <v>292</v>
      </c>
      <c r="B486" s="83" t="s">
        <v>55</v>
      </c>
      <c r="C486" s="2" t="s">
        <v>0</v>
      </c>
      <c r="D486" s="2" t="s">
        <v>11</v>
      </c>
      <c r="E486" s="3" t="s">
        <v>12</v>
      </c>
      <c r="F486" s="2" t="s">
        <v>13</v>
      </c>
      <c r="G486" s="29"/>
      <c r="H486" s="104" t="s">
        <v>30</v>
      </c>
      <c r="I486" s="49" t="s">
        <v>280</v>
      </c>
      <c r="J486" s="490"/>
    </row>
    <row r="487" spans="1:10" ht="12.75">
      <c r="A487" s="229" t="s">
        <v>292</v>
      </c>
      <c r="B487" s="83" t="s">
        <v>55</v>
      </c>
      <c r="C487" s="2" t="s">
        <v>0</v>
      </c>
      <c r="D487" s="2" t="s">
        <v>22</v>
      </c>
      <c r="E487" s="3" t="s">
        <v>23</v>
      </c>
      <c r="F487" s="2"/>
      <c r="G487" s="29"/>
      <c r="H487" s="104" t="s">
        <v>30</v>
      </c>
      <c r="I487" s="49" t="s">
        <v>280</v>
      </c>
      <c r="J487" s="490"/>
    </row>
    <row r="488" spans="1:10" ht="12.75">
      <c r="A488" s="228" t="s">
        <v>293</v>
      </c>
      <c r="B488" s="127" t="s">
        <v>127</v>
      </c>
      <c r="C488" s="186" t="s">
        <v>63</v>
      </c>
      <c r="D488" s="186" t="s">
        <v>1</v>
      </c>
      <c r="E488" s="187" t="s">
        <v>2</v>
      </c>
      <c r="F488" s="186" t="s">
        <v>85</v>
      </c>
      <c r="G488" s="169"/>
      <c r="H488" s="168" t="s">
        <v>30</v>
      </c>
      <c r="I488" s="182" t="s">
        <v>227</v>
      </c>
      <c r="J488" s="480">
        <f t="shared" si="19"/>
        <v>43539</v>
      </c>
    </row>
    <row r="489" spans="1:10" ht="12.75">
      <c r="A489" s="229" t="s">
        <v>293</v>
      </c>
      <c r="B489" s="83" t="s">
        <v>127</v>
      </c>
      <c r="C489" s="2" t="s">
        <v>63</v>
      </c>
      <c r="D489" s="2" t="s">
        <v>5</v>
      </c>
      <c r="E489" s="3" t="s">
        <v>104</v>
      </c>
      <c r="F489" s="2" t="s">
        <v>134</v>
      </c>
      <c r="G489" s="29"/>
      <c r="H489" s="104" t="s">
        <v>30</v>
      </c>
      <c r="I489" s="49" t="s">
        <v>227</v>
      </c>
      <c r="J489" s="481"/>
    </row>
    <row r="490" spans="1:10" ht="12.75">
      <c r="A490" s="229" t="s">
        <v>293</v>
      </c>
      <c r="B490" s="83" t="s">
        <v>127</v>
      </c>
      <c r="C490" s="2" t="s">
        <v>63</v>
      </c>
      <c r="D490" s="2" t="s">
        <v>8</v>
      </c>
      <c r="E490" s="3" t="s">
        <v>135</v>
      </c>
      <c r="F490" s="2" t="s">
        <v>10</v>
      </c>
      <c r="G490" s="29"/>
      <c r="H490" s="104" t="s">
        <v>30</v>
      </c>
      <c r="I490" s="49" t="s">
        <v>227</v>
      </c>
      <c r="J490" s="481"/>
    </row>
    <row r="491" spans="1:10" ht="12.75">
      <c r="A491" s="229" t="s">
        <v>293</v>
      </c>
      <c r="B491" s="83" t="s">
        <v>127</v>
      </c>
      <c r="C491" s="2" t="s">
        <v>63</v>
      </c>
      <c r="D491" s="2" t="s">
        <v>93</v>
      </c>
      <c r="E491" s="3" t="s">
        <v>94</v>
      </c>
      <c r="F491" s="2" t="s">
        <v>95</v>
      </c>
      <c r="G491" s="29"/>
      <c r="H491" s="104" t="s">
        <v>30</v>
      </c>
      <c r="I491" s="49" t="s">
        <v>227</v>
      </c>
      <c r="J491" s="481"/>
    </row>
    <row r="492" spans="1:10" ht="12.75">
      <c r="A492" s="229" t="s">
        <v>293</v>
      </c>
      <c r="B492" s="83" t="s">
        <v>127</v>
      </c>
      <c r="C492" s="2" t="s">
        <v>63</v>
      </c>
      <c r="D492" s="2" t="s">
        <v>18</v>
      </c>
      <c r="E492" s="3" t="s">
        <v>19</v>
      </c>
      <c r="F492" s="2" t="s">
        <v>277</v>
      </c>
      <c r="G492" s="29" t="s">
        <v>384</v>
      </c>
      <c r="H492" s="104" t="s">
        <v>30</v>
      </c>
      <c r="I492" s="49" t="s">
        <v>227</v>
      </c>
      <c r="J492" s="481"/>
    </row>
    <row r="493" spans="1:10" ht="25.5">
      <c r="A493" s="229" t="s">
        <v>293</v>
      </c>
      <c r="B493" s="83" t="s">
        <v>127</v>
      </c>
      <c r="C493" s="2" t="s">
        <v>63</v>
      </c>
      <c r="D493" s="2" t="s">
        <v>91</v>
      </c>
      <c r="E493" s="3" t="s">
        <v>148</v>
      </c>
      <c r="F493" s="2" t="s">
        <v>138</v>
      </c>
      <c r="G493" s="29" t="s">
        <v>393</v>
      </c>
      <c r="H493" s="104" t="s">
        <v>30</v>
      </c>
      <c r="I493" s="49" t="s">
        <v>227</v>
      </c>
      <c r="J493" s="481"/>
    </row>
    <row r="494" spans="1:10" ht="38.25">
      <c r="A494" s="229" t="s">
        <v>293</v>
      </c>
      <c r="B494" s="83" t="s">
        <v>127</v>
      </c>
      <c r="C494" s="2" t="s">
        <v>63</v>
      </c>
      <c r="D494" s="2" t="s">
        <v>14</v>
      </c>
      <c r="E494" s="3" t="s">
        <v>275</v>
      </c>
      <c r="F494" s="2" t="s">
        <v>88</v>
      </c>
      <c r="G494" s="29" t="s">
        <v>394</v>
      </c>
      <c r="H494" s="104" t="s">
        <v>30</v>
      </c>
      <c r="I494" s="49" t="s">
        <v>227</v>
      </c>
      <c r="J494" s="481"/>
    </row>
    <row r="495" spans="1:10" ht="12.75">
      <c r="A495" s="229" t="s">
        <v>293</v>
      </c>
      <c r="B495" s="83" t="s">
        <v>127</v>
      </c>
      <c r="C495" s="2" t="s">
        <v>63</v>
      </c>
      <c r="D495" s="2" t="s">
        <v>11</v>
      </c>
      <c r="E495" s="3" t="s">
        <v>12</v>
      </c>
      <c r="F495" s="2" t="s">
        <v>13</v>
      </c>
      <c r="G495" s="29"/>
      <c r="H495" s="104" t="s">
        <v>30</v>
      </c>
      <c r="I495" s="49" t="s">
        <v>227</v>
      </c>
      <c r="J495" s="481"/>
    </row>
    <row r="496" spans="1:10" ht="12.75">
      <c r="A496" s="230" t="s">
        <v>293</v>
      </c>
      <c r="B496" s="190" t="s">
        <v>127</v>
      </c>
      <c r="C496" s="188" t="s">
        <v>63</v>
      </c>
      <c r="D496" s="188" t="s">
        <v>22</v>
      </c>
      <c r="E496" s="189" t="s">
        <v>23</v>
      </c>
      <c r="F496" s="188"/>
      <c r="G496" s="167"/>
      <c r="H496" s="165" t="s">
        <v>30</v>
      </c>
      <c r="I496" s="183" t="s">
        <v>227</v>
      </c>
      <c r="J496" s="482"/>
    </row>
    <row r="497" spans="1:10" ht="12.75">
      <c r="A497" s="229" t="s">
        <v>297</v>
      </c>
      <c r="B497" s="83" t="s">
        <v>127</v>
      </c>
      <c r="C497" s="2" t="s">
        <v>63</v>
      </c>
      <c r="D497" s="2" t="s">
        <v>1</v>
      </c>
      <c r="E497" s="3" t="s">
        <v>2</v>
      </c>
      <c r="F497" s="2" t="s">
        <v>85</v>
      </c>
      <c r="G497" s="2"/>
      <c r="H497" s="104" t="s">
        <v>30</v>
      </c>
      <c r="I497" s="49" t="s">
        <v>344</v>
      </c>
      <c r="J497" s="490">
        <f t="shared" si="19"/>
        <v>43546</v>
      </c>
    </row>
    <row r="498" spans="1:10" ht="12.75">
      <c r="A498" s="229" t="s">
        <v>297</v>
      </c>
      <c r="B498" s="83" t="s">
        <v>127</v>
      </c>
      <c r="C498" s="2" t="s">
        <v>63</v>
      </c>
      <c r="D498" s="2" t="s">
        <v>5</v>
      </c>
      <c r="E498" s="3" t="s">
        <v>104</v>
      </c>
      <c r="F498" s="2" t="s">
        <v>134</v>
      </c>
      <c r="G498" s="2"/>
      <c r="H498" s="104" t="s">
        <v>30</v>
      </c>
      <c r="I498" s="49" t="s">
        <v>344</v>
      </c>
      <c r="J498" s="490"/>
    </row>
    <row r="499" spans="1:10" ht="12.75">
      <c r="A499" s="229" t="s">
        <v>297</v>
      </c>
      <c r="B499" s="83" t="s">
        <v>127</v>
      </c>
      <c r="C499" s="2" t="s">
        <v>63</v>
      </c>
      <c r="D499" s="2" t="s">
        <v>8</v>
      </c>
      <c r="E499" s="3" t="s">
        <v>135</v>
      </c>
      <c r="F499" s="2" t="s">
        <v>10</v>
      </c>
      <c r="G499" s="2"/>
      <c r="H499" s="104" t="s">
        <v>30</v>
      </c>
      <c r="I499" s="49" t="s">
        <v>344</v>
      </c>
      <c r="J499" s="490"/>
    </row>
    <row r="500" spans="1:10" ht="12.75">
      <c r="A500" s="229" t="s">
        <v>297</v>
      </c>
      <c r="B500" s="83" t="s">
        <v>127</v>
      </c>
      <c r="C500" s="2" t="s">
        <v>63</v>
      </c>
      <c r="D500" s="2" t="s">
        <v>93</v>
      </c>
      <c r="E500" s="3" t="s">
        <v>94</v>
      </c>
      <c r="F500" s="2" t="s">
        <v>95</v>
      </c>
      <c r="G500" s="2"/>
      <c r="H500" s="104" t="s">
        <v>30</v>
      </c>
      <c r="I500" s="49" t="s">
        <v>344</v>
      </c>
      <c r="J500" s="490"/>
    </row>
    <row r="501" spans="1:10" ht="12.75">
      <c r="A501" s="229" t="s">
        <v>297</v>
      </c>
      <c r="B501" s="83" t="s">
        <v>127</v>
      </c>
      <c r="C501" s="2" t="s">
        <v>63</v>
      </c>
      <c r="D501" s="2" t="s">
        <v>18</v>
      </c>
      <c r="E501" s="3" t="s">
        <v>19</v>
      </c>
      <c r="F501" s="2" t="s">
        <v>277</v>
      </c>
      <c r="G501" s="2"/>
      <c r="H501" s="104" t="s">
        <v>30</v>
      </c>
      <c r="I501" s="49" t="s">
        <v>344</v>
      </c>
      <c r="J501" s="490"/>
    </row>
    <row r="502" spans="1:10" ht="12.75">
      <c r="A502" s="229" t="s">
        <v>297</v>
      </c>
      <c r="B502" s="83" t="s">
        <v>127</v>
      </c>
      <c r="C502" s="2" t="s">
        <v>63</v>
      </c>
      <c r="D502" s="2" t="s">
        <v>91</v>
      </c>
      <c r="E502" s="3" t="s">
        <v>232</v>
      </c>
      <c r="F502" s="2" t="s">
        <v>138</v>
      </c>
      <c r="G502" s="2" t="s">
        <v>367</v>
      </c>
      <c r="H502" s="104" t="s">
        <v>30</v>
      </c>
      <c r="I502" s="49" t="s">
        <v>344</v>
      </c>
      <c r="J502" s="490"/>
    </row>
    <row r="503" spans="1:10" ht="38.25">
      <c r="A503" s="229" t="s">
        <v>297</v>
      </c>
      <c r="B503" s="83" t="s">
        <v>127</v>
      </c>
      <c r="C503" s="2" t="s">
        <v>63</v>
      </c>
      <c r="D503" s="2" t="s">
        <v>14</v>
      </c>
      <c r="E503" s="3" t="s">
        <v>275</v>
      </c>
      <c r="F503" s="2" t="s">
        <v>88</v>
      </c>
      <c r="G503" s="3" t="s">
        <v>395</v>
      </c>
      <c r="H503" s="104" t="s">
        <v>30</v>
      </c>
      <c r="I503" s="49" t="s">
        <v>344</v>
      </c>
      <c r="J503" s="490"/>
    </row>
    <row r="504" spans="1:10" ht="12.75">
      <c r="A504" s="229" t="s">
        <v>297</v>
      </c>
      <c r="B504" s="83" t="s">
        <v>127</v>
      </c>
      <c r="C504" s="2" t="s">
        <v>63</v>
      </c>
      <c r="D504" s="2" t="s">
        <v>11</v>
      </c>
      <c r="E504" s="3" t="s">
        <v>12</v>
      </c>
      <c r="F504" s="2" t="s">
        <v>13</v>
      </c>
      <c r="G504" s="2" t="s">
        <v>328</v>
      </c>
      <c r="H504" s="104" t="s">
        <v>30</v>
      </c>
      <c r="I504" s="49" t="s">
        <v>344</v>
      </c>
      <c r="J504" s="490"/>
    </row>
    <row r="505" spans="1:10" ht="12.75">
      <c r="A505" s="229" t="s">
        <v>297</v>
      </c>
      <c r="B505" s="83" t="s">
        <v>127</v>
      </c>
      <c r="C505" s="2" t="s">
        <v>63</v>
      </c>
      <c r="D505" s="2" t="s">
        <v>22</v>
      </c>
      <c r="E505" s="3" t="s">
        <v>23</v>
      </c>
      <c r="F505" s="2"/>
      <c r="G505" s="2"/>
      <c r="H505" s="104" t="s">
        <v>30</v>
      </c>
      <c r="I505" s="49" t="s">
        <v>344</v>
      </c>
      <c r="J505" s="490"/>
    </row>
    <row r="506" spans="1:10" ht="12.75">
      <c r="A506" s="228" t="s">
        <v>298</v>
      </c>
      <c r="B506" s="127" t="s">
        <v>127</v>
      </c>
      <c r="C506" s="186" t="s">
        <v>63</v>
      </c>
      <c r="D506" s="186" t="s">
        <v>1</v>
      </c>
      <c r="E506" s="187" t="s">
        <v>2</v>
      </c>
      <c r="F506" s="186" t="s">
        <v>85</v>
      </c>
      <c r="G506" s="169"/>
      <c r="H506" s="168" t="s">
        <v>30</v>
      </c>
      <c r="I506" s="182" t="s">
        <v>32</v>
      </c>
      <c r="J506" s="480">
        <f t="shared" si="19"/>
        <v>43553</v>
      </c>
    </row>
    <row r="507" spans="1:10" ht="12.75">
      <c r="A507" s="229" t="s">
        <v>298</v>
      </c>
      <c r="B507" s="83" t="s">
        <v>127</v>
      </c>
      <c r="C507" s="2" t="s">
        <v>63</v>
      </c>
      <c r="D507" s="2" t="s">
        <v>5</v>
      </c>
      <c r="E507" s="3" t="s">
        <v>104</v>
      </c>
      <c r="F507" s="2" t="s">
        <v>134</v>
      </c>
      <c r="G507" s="29"/>
      <c r="H507" s="104" t="s">
        <v>30</v>
      </c>
      <c r="I507" s="49" t="s">
        <v>32</v>
      </c>
      <c r="J507" s="481"/>
    </row>
    <row r="508" spans="1:10" ht="25.5">
      <c r="A508" s="229" t="s">
        <v>298</v>
      </c>
      <c r="B508" s="83" t="s">
        <v>127</v>
      </c>
      <c r="C508" s="2" t="s">
        <v>63</v>
      </c>
      <c r="D508" s="2" t="s">
        <v>8</v>
      </c>
      <c r="E508" s="3" t="s">
        <v>135</v>
      </c>
      <c r="F508" s="2" t="s">
        <v>163</v>
      </c>
      <c r="G508" s="29" t="s">
        <v>299</v>
      </c>
      <c r="H508" s="104" t="s">
        <v>30</v>
      </c>
      <c r="I508" s="49" t="s">
        <v>32</v>
      </c>
      <c r="J508" s="481"/>
    </row>
    <row r="509" spans="1:10" ht="12.75">
      <c r="A509" s="229" t="s">
        <v>298</v>
      </c>
      <c r="B509" s="83" t="s">
        <v>127</v>
      </c>
      <c r="C509" s="2" t="s">
        <v>63</v>
      </c>
      <c r="D509" s="2" t="s">
        <v>93</v>
      </c>
      <c r="E509" s="3" t="s">
        <v>94</v>
      </c>
      <c r="F509" s="2" t="s">
        <v>95</v>
      </c>
      <c r="G509" s="29"/>
      <c r="H509" s="104" t="s">
        <v>30</v>
      </c>
      <c r="I509" s="49" t="s">
        <v>32</v>
      </c>
      <c r="J509" s="481"/>
    </row>
    <row r="510" spans="1:10" ht="25.5">
      <c r="A510" s="229" t="s">
        <v>298</v>
      </c>
      <c r="B510" s="83" t="s">
        <v>127</v>
      </c>
      <c r="C510" s="2" t="s">
        <v>63</v>
      </c>
      <c r="D510" s="2" t="s">
        <v>18</v>
      </c>
      <c r="E510" s="3" t="s">
        <v>19</v>
      </c>
      <c r="F510" s="2" t="s">
        <v>277</v>
      </c>
      <c r="G510" s="29" t="s">
        <v>151</v>
      </c>
      <c r="H510" s="104" t="s">
        <v>30</v>
      </c>
      <c r="I510" s="49" t="s">
        <v>32</v>
      </c>
      <c r="J510" s="481"/>
    </row>
    <row r="511" spans="1:10" ht="38.25">
      <c r="A511" s="229" t="s">
        <v>298</v>
      </c>
      <c r="B511" s="83" t="s">
        <v>127</v>
      </c>
      <c r="C511" s="2" t="s">
        <v>63</v>
      </c>
      <c r="D511" s="2" t="s">
        <v>91</v>
      </c>
      <c r="E511" s="3" t="s">
        <v>148</v>
      </c>
      <c r="F511" s="2" t="s">
        <v>138</v>
      </c>
      <c r="G511" s="29" t="s">
        <v>301</v>
      </c>
      <c r="H511" s="104" t="s">
        <v>30</v>
      </c>
      <c r="I511" s="49" t="s">
        <v>32</v>
      </c>
      <c r="J511" s="481"/>
    </row>
    <row r="512" spans="1:10" ht="51">
      <c r="A512" s="229" t="s">
        <v>298</v>
      </c>
      <c r="B512" s="83" t="s">
        <v>127</v>
      </c>
      <c r="C512" s="2" t="s">
        <v>63</v>
      </c>
      <c r="D512" s="2" t="s">
        <v>14</v>
      </c>
      <c r="E512" s="3" t="s">
        <v>275</v>
      </c>
      <c r="F512" s="2" t="s">
        <v>88</v>
      </c>
      <c r="G512" s="29" t="s">
        <v>303</v>
      </c>
      <c r="H512" s="104" t="s">
        <v>30</v>
      </c>
      <c r="I512" s="49" t="s">
        <v>32</v>
      </c>
      <c r="J512" s="481"/>
    </row>
    <row r="513" spans="1:10" ht="12.75">
      <c r="A513" s="229" t="s">
        <v>298</v>
      </c>
      <c r="B513" s="83" t="s">
        <v>127</v>
      </c>
      <c r="C513" s="2" t="s">
        <v>63</v>
      </c>
      <c r="D513" s="2" t="s">
        <v>11</v>
      </c>
      <c r="E513" s="3" t="s">
        <v>12</v>
      </c>
      <c r="F513" s="2" t="s">
        <v>13</v>
      </c>
      <c r="G513" s="29"/>
      <c r="H513" s="104" t="s">
        <v>30</v>
      </c>
      <c r="I513" s="49" t="s">
        <v>32</v>
      </c>
      <c r="J513" s="481"/>
    </row>
    <row r="514" spans="1:10" ht="12.75">
      <c r="A514" s="230" t="s">
        <v>298</v>
      </c>
      <c r="B514" s="190" t="s">
        <v>127</v>
      </c>
      <c r="C514" s="188" t="s">
        <v>63</v>
      </c>
      <c r="D514" s="188" t="s">
        <v>22</v>
      </c>
      <c r="E514" s="189" t="s">
        <v>23</v>
      </c>
      <c r="F514" s="188"/>
      <c r="G514" s="167" t="s">
        <v>300</v>
      </c>
      <c r="H514" s="165" t="s">
        <v>30</v>
      </c>
      <c r="I514" s="183" t="s">
        <v>32</v>
      </c>
      <c r="J514" s="482"/>
    </row>
    <row r="515" spans="1:10" ht="12.75">
      <c r="A515" s="229" t="s">
        <v>307</v>
      </c>
      <c r="B515" s="83" t="s">
        <v>49</v>
      </c>
      <c r="C515" s="2" t="s">
        <v>0</v>
      </c>
      <c r="D515" s="2" t="s">
        <v>1</v>
      </c>
      <c r="E515" s="3" t="s">
        <v>2</v>
      </c>
      <c r="F515" s="2" t="s">
        <v>85</v>
      </c>
      <c r="G515" s="104"/>
      <c r="H515" s="104" t="s">
        <v>30</v>
      </c>
      <c r="I515" s="49" t="s">
        <v>280</v>
      </c>
      <c r="J515" s="490">
        <f t="shared" si="19"/>
        <v>43560</v>
      </c>
    </row>
    <row r="516" spans="1:10" ht="12.75">
      <c r="A516" s="229" t="s">
        <v>307</v>
      </c>
      <c r="B516" s="83" t="s">
        <v>49</v>
      </c>
      <c r="C516" s="2" t="s">
        <v>0</v>
      </c>
      <c r="D516" s="2" t="s">
        <v>5</v>
      </c>
      <c r="E516" s="3" t="s">
        <v>104</v>
      </c>
      <c r="F516" s="2" t="s">
        <v>134</v>
      </c>
      <c r="G516" s="104"/>
      <c r="H516" s="104" t="s">
        <v>30</v>
      </c>
      <c r="I516" s="49" t="s">
        <v>280</v>
      </c>
      <c r="J516" s="490"/>
    </row>
    <row r="517" spans="1:10" ht="12.75">
      <c r="A517" s="229" t="s">
        <v>307</v>
      </c>
      <c r="B517" s="83" t="s">
        <v>49</v>
      </c>
      <c r="C517" s="2" t="s">
        <v>0</v>
      </c>
      <c r="D517" s="2" t="s">
        <v>8</v>
      </c>
      <c r="E517" s="3" t="s">
        <v>135</v>
      </c>
      <c r="F517" s="2" t="s">
        <v>10</v>
      </c>
      <c r="G517" s="104"/>
      <c r="H517" s="104" t="s">
        <v>30</v>
      </c>
      <c r="I517" s="49" t="s">
        <v>280</v>
      </c>
      <c r="J517" s="490"/>
    </row>
    <row r="518" spans="1:10" ht="12.75">
      <c r="A518" s="229" t="s">
        <v>307</v>
      </c>
      <c r="B518" s="83" t="s">
        <v>49</v>
      </c>
      <c r="C518" s="2" t="s">
        <v>0</v>
      </c>
      <c r="D518" s="2" t="s">
        <v>93</v>
      </c>
      <c r="E518" s="3" t="s">
        <v>94</v>
      </c>
      <c r="F518" s="2" t="s">
        <v>95</v>
      </c>
      <c r="G518" s="104"/>
      <c r="H518" s="104" t="s">
        <v>30</v>
      </c>
      <c r="I518" s="49" t="s">
        <v>280</v>
      </c>
      <c r="J518" s="490"/>
    </row>
    <row r="519" spans="1:10" ht="12.75">
      <c r="A519" s="229" t="s">
        <v>307</v>
      </c>
      <c r="B519" s="83" t="s">
        <v>49</v>
      </c>
      <c r="C519" s="2" t="s">
        <v>0</v>
      </c>
      <c r="D519" s="2" t="s">
        <v>18</v>
      </c>
      <c r="E519" s="3" t="s">
        <v>19</v>
      </c>
      <c r="F519" s="2" t="s">
        <v>277</v>
      </c>
      <c r="G519" s="104" t="s">
        <v>270</v>
      </c>
      <c r="H519" s="104" t="s">
        <v>30</v>
      </c>
      <c r="I519" s="49" t="s">
        <v>280</v>
      </c>
      <c r="J519" s="490"/>
    </row>
    <row r="520" spans="1:10" ht="12.75">
      <c r="A520" s="229" t="s">
        <v>307</v>
      </c>
      <c r="B520" s="83" t="s">
        <v>49</v>
      </c>
      <c r="C520" s="2" t="s">
        <v>0</v>
      </c>
      <c r="D520" s="2" t="s">
        <v>91</v>
      </c>
      <c r="E520" s="3" t="s">
        <v>107</v>
      </c>
      <c r="F520" s="2" t="s">
        <v>138</v>
      </c>
      <c r="G520" s="104" t="s">
        <v>271</v>
      </c>
      <c r="H520" s="104" t="s">
        <v>30</v>
      </c>
      <c r="I520" s="49" t="s">
        <v>280</v>
      </c>
      <c r="J520" s="490"/>
    </row>
    <row r="521" spans="1:10" ht="42" customHeight="1">
      <c r="A521" s="229" t="s">
        <v>307</v>
      </c>
      <c r="B521" s="83" t="s">
        <v>49</v>
      </c>
      <c r="C521" s="2" t="s">
        <v>0</v>
      </c>
      <c r="D521" s="2" t="s">
        <v>14</v>
      </c>
      <c r="E521" s="3" t="s">
        <v>275</v>
      </c>
      <c r="F521" s="2" t="s">
        <v>88</v>
      </c>
      <c r="G521" s="29" t="s">
        <v>302</v>
      </c>
      <c r="H521" s="104" t="s">
        <v>30</v>
      </c>
      <c r="I521" s="49" t="s">
        <v>280</v>
      </c>
      <c r="J521" s="490"/>
    </row>
    <row r="522" spans="1:10" ht="12.75">
      <c r="A522" s="229" t="s">
        <v>307</v>
      </c>
      <c r="B522" s="83" t="s">
        <v>49</v>
      </c>
      <c r="C522" s="2" t="s">
        <v>0</v>
      </c>
      <c r="D522" s="2" t="s">
        <v>11</v>
      </c>
      <c r="E522" s="3" t="s">
        <v>12</v>
      </c>
      <c r="F522" s="2" t="s">
        <v>13</v>
      </c>
      <c r="G522" s="104"/>
      <c r="H522" s="104" t="s">
        <v>30</v>
      </c>
      <c r="I522" s="49" t="s">
        <v>280</v>
      </c>
      <c r="J522" s="490"/>
    </row>
    <row r="523" spans="1:10" ht="12.75">
      <c r="A523" s="229" t="s">
        <v>307</v>
      </c>
      <c r="B523" s="83" t="s">
        <v>49</v>
      </c>
      <c r="C523" s="2" t="s">
        <v>0</v>
      </c>
      <c r="D523" s="2" t="s">
        <v>22</v>
      </c>
      <c r="E523" s="3" t="s">
        <v>23</v>
      </c>
      <c r="F523" s="2"/>
      <c r="G523" s="104"/>
      <c r="H523" s="104" t="s">
        <v>30</v>
      </c>
      <c r="I523" s="49" t="s">
        <v>280</v>
      </c>
      <c r="J523" s="490"/>
    </row>
    <row r="524" spans="1:10" ht="12.75">
      <c r="A524" s="228" t="s">
        <v>304</v>
      </c>
      <c r="B524" s="127" t="s">
        <v>49</v>
      </c>
      <c r="C524" s="186" t="s">
        <v>0</v>
      </c>
      <c r="D524" s="186" t="s">
        <v>1</v>
      </c>
      <c r="E524" s="187" t="s">
        <v>2</v>
      </c>
      <c r="F524" s="186" t="s">
        <v>85</v>
      </c>
      <c r="G524" s="168"/>
      <c r="H524" s="168" t="s">
        <v>30</v>
      </c>
      <c r="I524" s="182" t="s">
        <v>227</v>
      </c>
      <c r="J524" s="480">
        <f t="shared" si="19"/>
        <v>43567</v>
      </c>
    </row>
    <row r="525" spans="1:10" ht="12.75">
      <c r="A525" s="229" t="s">
        <v>304</v>
      </c>
      <c r="B525" s="83" t="s">
        <v>49</v>
      </c>
      <c r="C525" s="2" t="s">
        <v>0</v>
      </c>
      <c r="D525" s="2" t="s">
        <v>5</v>
      </c>
      <c r="E525" s="3" t="s">
        <v>104</v>
      </c>
      <c r="F525" s="2" t="s">
        <v>134</v>
      </c>
      <c r="G525" s="104"/>
      <c r="H525" s="104" t="s">
        <v>30</v>
      </c>
      <c r="I525" s="49" t="s">
        <v>227</v>
      </c>
      <c r="J525" s="481"/>
    </row>
    <row r="526" spans="1:10" ht="12.75">
      <c r="A526" s="229" t="s">
        <v>304</v>
      </c>
      <c r="B526" s="83" t="s">
        <v>49</v>
      </c>
      <c r="C526" s="2" t="s">
        <v>0</v>
      </c>
      <c r="D526" s="2" t="s">
        <v>8</v>
      </c>
      <c r="E526" s="3" t="s">
        <v>135</v>
      </c>
      <c r="F526" s="2" t="s">
        <v>10</v>
      </c>
      <c r="G526" s="104"/>
      <c r="H526" s="104" t="s">
        <v>30</v>
      </c>
      <c r="I526" s="49" t="s">
        <v>227</v>
      </c>
      <c r="J526" s="481"/>
    </row>
    <row r="527" spans="1:10" ht="12.75">
      <c r="A527" s="229" t="s">
        <v>304</v>
      </c>
      <c r="B527" s="83" t="s">
        <v>49</v>
      </c>
      <c r="C527" s="2" t="s">
        <v>0</v>
      </c>
      <c r="D527" s="2" t="s">
        <v>93</v>
      </c>
      <c r="E527" s="3" t="s">
        <v>94</v>
      </c>
      <c r="F527" s="2" t="s">
        <v>95</v>
      </c>
      <c r="G527" s="104"/>
      <c r="H527" s="104" t="s">
        <v>30</v>
      </c>
      <c r="I527" s="49" t="s">
        <v>227</v>
      </c>
      <c r="J527" s="481"/>
    </row>
    <row r="528" spans="1:10" ht="12.75">
      <c r="A528" s="229" t="s">
        <v>304</v>
      </c>
      <c r="B528" s="83" t="s">
        <v>49</v>
      </c>
      <c r="C528" s="2" t="s">
        <v>0</v>
      </c>
      <c r="D528" s="2" t="s">
        <v>18</v>
      </c>
      <c r="E528" s="3" t="s">
        <v>19</v>
      </c>
      <c r="F528" s="2" t="s">
        <v>277</v>
      </c>
      <c r="G528" s="104"/>
      <c r="H528" s="104" t="s">
        <v>30</v>
      </c>
      <c r="I528" s="49" t="s">
        <v>227</v>
      </c>
      <c r="J528" s="481"/>
    </row>
    <row r="529" spans="1:10" ht="51">
      <c r="A529" s="229" t="s">
        <v>304</v>
      </c>
      <c r="B529" s="83" t="s">
        <v>49</v>
      </c>
      <c r="C529" s="2" t="s">
        <v>0</v>
      </c>
      <c r="D529" s="2" t="s">
        <v>91</v>
      </c>
      <c r="E529" s="3" t="s">
        <v>107</v>
      </c>
      <c r="F529" s="2" t="s">
        <v>138</v>
      </c>
      <c r="G529" s="29" t="s">
        <v>305</v>
      </c>
      <c r="H529" s="104" t="s">
        <v>30</v>
      </c>
      <c r="I529" s="49" t="s">
        <v>227</v>
      </c>
      <c r="J529" s="481"/>
    </row>
    <row r="530" spans="1:10" ht="63.75">
      <c r="A530" s="229" t="s">
        <v>304</v>
      </c>
      <c r="B530" s="83" t="s">
        <v>49</v>
      </c>
      <c r="C530" s="2" t="s">
        <v>0</v>
      </c>
      <c r="D530" s="2" t="s">
        <v>14</v>
      </c>
      <c r="E530" s="3" t="s">
        <v>275</v>
      </c>
      <c r="F530" s="2" t="s">
        <v>88</v>
      </c>
      <c r="G530" s="29" t="s">
        <v>306</v>
      </c>
      <c r="H530" s="104" t="s">
        <v>30</v>
      </c>
      <c r="I530" s="49" t="s">
        <v>227</v>
      </c>
      <c r="J530" s="481"/>
    </row>
    <row r="531" spans="1:10" ht="12.75">
      <c r="A531" s="229" t="s">
        <v>304</v>
      </c>
      <c r="B531" s="83" t="s">
        <v>49</v>
      </c>
      <c r="C531" s="2" t="s">
        <v>0</v>
      </c>
      <c r="D531" s="2" t="s">
        <v>11</v>
      </c>
      <c r="E531" s="3" t="s">
        <v>12</v>
      </c>
      <c r="F531" s="2" t="s">
        <v>13</v>
      </c>
      <c r="G531" s="104"/>
      <c r="H531" s="104" t="s">
        <v>30</v>
      </c>
      <c r="I531" s="49" t="s">
        <v>227</v>
      </c>
      <c r="J531" s="481"/>
    </row>
    <row r="532" spans="1:10" ht="12.75">
      <c r="A532" s="230" t="s">
        <v>304</v>
      </c>
      <c r="B532" s="190" t="s">
        <v>49</v>
      </c>
      <c r="C532" s="188" t="s">
        <v>0</v>
      </c>
      <c r="D532" s="188" t="s">
        <v>22</v>
      </c>
      <c r="E532" s="189" t="s">
        <v>23</v>
      </c>
      <c r="F532" s="188"/>
      <c r="G532" s="165"/>
      <c r="H532" s="165" t="s">
        <v>30</v>
      </c>
      <c r="I532" s="183" t="s">
        <v>227</v>
      </c>
      <c r="J532" s="482"/>
    </row>
    <row r="533" spans="1:10" ht="12.75">
      <c r="A533" s="229" t="s">
        <v>308</v>
      </c>
      <c r="B533" s="104" t="s">
        <v>127</v>
      </c>
      <c r="C533" s="104" t="s">
        <v>0</v>
      </c>
      <c r="D533" s="104" t="s">
        <v>1</v>
      </c>
      <c r="E533" s="29" t="s">
        <v>2</v>
      </c>
      <c r="F533" s="104" t="s">
        <v>85</v>
      </c>
      <c r="G533" s="104"/>
      <c r="H533" s="104" t="s">
        <v>30</v>
      </c>
      <c r="I533" s="49" t="s">
        <v>344</v>
      </c>
      <c r="J533" s="490">
        <f t="shared" si="19"/>
        <v>43574</v>
      </c>
    </row>
    <row r="534" spans="1:10" ht="12.75">
      <c r="A534" s="229" t="s">
        <v>308</v>
      </c>
      <c r="B534" s="104" t="s">
        <v>127</v>
      </c>
      <c r="C534" s="104" t="s">
        <v>0</v>
      </c>
      <c r="D534" s="104" t="s">
        <v>5</v>
      </c>
      <c r="E534" s="29" t="s">
        <v>104</v>
      </c>
      <c r="F534" s="104" t="s">
        <v>134</v>
      </c>
      <c r="G534" s="104"/>
      <c r="H534" s="104" t="s">
        <v>30</v>
      </c>
      <c r="I534" s="49" t="s">
        <v>344</v>
      </c>
      <c r="J534" s="490"/>
    </row>
    <row r="535" spans="1:10" ht="12.75">
      <c r="A535" s="229" t="s">
        <v>308</v>
      </c>
      <c r="B535" s="104" t="s">
        <v>127</v>
      </c>
      <c r="C535" s="104" t="s">
        <v>0</v>
      </c>
      <c r="D535" s="104" t="s">
        <v>8</v>
      </c>
      <c r="E535" s="29" t="s">
        <v>135</v>
      </c>
      <c r="F535" s="104" t="s">
        <v>10</v>
      </c>
      <c r="G535" s="104"/>
      <c r="H535" s="104" t="s">
        <v>30</v>
      </c>
      <c r="I535" s="49" t="s">
        <v>344</v>
      </c>
      <c r="J535" s="490"/>
    </row>
    <row r="536" spans="1:10" ht="12.75">
      <c r="A536" s="229" t="s">
        <v>308</v>
      </c>
      <c r="B536" s="104" t="s">
        <v>127</v>
      </c>
      <c r="C536" s="104" t="s">
        <v>0</v>
      </c>
      <c r="D536" s="104" t="s">
        <v>93</v>
      </c>
      <c r="E536" s="29" t="s">
        <v>94</v>
      </c>
      <c r="F536" s="104" t="s">
        <v>95</v>
      </c>
      <c r="G536" s="104"/>
      <c r="H536" s="104" t="s">
        <v>30</v>
      </c>
      <c r="I536" s="49" t="s">
        <v>344</v>
      </c>
      <c r="J536" s="490"/>
    </row>
    <row r="537" spans="1:10" ht="12.75">
      <c r="A537" s="229" t="s">
        <v>308</v>
      </c>
      <c r="B537" s="104" t="s">
        <v>127</v>
      </c>
      <c r="C537" s="104" t="s">
        <v>0</v>
      </c>
      <c r="D537" s="2" t="s">
        <v>18</v>
      </c>
      <c r="E537" s="29" t="s">
        <v>19</v>
      </c>
      <c r="F537" s="104" t="s">
        <v>277</v>
      </c>
      <c r="G537" s="104"/>
      <c r="H537" s="104"/>
      <c r="I537" s="49" t="s">
        <v>344</v>
      </c>
      <c r="J537" s="490"/>
    </row>
    <row r="538" spans="1:10" ht="63.75">
      <c r="A538" s="229" t="s">
        <v>308</v>
      </c>
      <c r="B538" s="104" t="s">
        <v>127</v>
      </c>
      <c r="C538" s="104" t="s">
        <v>0</v>
      </c>
      <c r="D538" s="104" t="s">
        <v>91</v>
      </c>
      <c r="E538" s="29" t="s">
        <v>107</v>
      </c>
      <c r="F538" s="104" t="s">
        <v>138</v>
      </c>
      <c r="G538" s="29" t="s">
        <v>311</v>
      </c>
      <c r="H538" s="104" t="s">
        <v>30</v>
      </c>
      <c r="I538" s="49" t="s">
        <v>344</v>
      </c>
      <c r="J538" s="490"/>
    </row>
    <row r="539" spans="1:10" ht="38.25">
      <c r="A539" s="229" t="s">
        <v>308</v>
      </c>
      <c r="B539" s="104" t="s">
        <v>127</v>
      </c>
      <c r="C539" s="104" t="s">
        <v>0</v>
      </c>
      <c r="D539" s="104" t="s">
        <v>14</v>
      </c>
      <c r="E539" s="3" t="s">
        <v>275</v>
      </c>
      <c r="F539" s="81" t="s">
        <v>183</v>
      </c>
      <c r="G539" s="29" t="s">
        <v>312</v>
      </c>
      <c r="H539" s="104" t="s">
        <v>30</v>
      </c>
      <c r="I539" s="49" t="s">
        <v>344</v>
      </c>
      <c r="J539" s="490"/>
    </row>
    <row r="540" spans="1:10" ht="12.75">
      <c r="A540" s="229" t="s">
        <v>308</v>
      </c>
      <c r="B540" s="104" t="s">
        <v>127</v>
      </c>
      <c r="C540" s="104" t="s">
        <v>0</v>
      </c>
      <c r="D540" s="104" t="s">
        <v>11</v>
      </c>
      <c r="E540" s="29" t="s">
        <v>12</v>
      </c>
      <c r="F540" s="104" t="s">
        <v>13</v>
      </c>
      <c r="G540" s="104"/>
      <c r="H540" s="104" t="s">
        <v>30</v>
      </c>
      <c r="I540" s="49" t="s">
        <v>344</v>
      </c>
      <c r="J540" s="490"/>
    </row>
    <row r="541" spans="1:10" ht="12.75">
      <c r="A541" s="229" t="s">
        <v>308</v>
      </c>
      <c r="B541" s="104" t="s">
        <v>127</v>
      </c>
      <c r="C541" s="104" t="s">
        <v>0</v>
      </c>
      <c r="D541" s="104" t="s">
        <v>22</v>
      </c>
      <c r="E541" s="29" t="s">
        <v>23</v>
      </c>
      <c r="F541" s="104"/>
      <c r="G541" s="104" t="s">
        <v>310</v>
      </c>
      <c r="H541" s="104" t="s">
        <v>30</v>
      </c>
      <c r="I541" s="49" t="s">
        <v>344</v>
      </c>
      <c r="J541" s="490"/>
    </row>
    <row r="542" spans="1:10" ht="12.75">
      <c r="A542" s="228" t="s">
        <v>309</v>
      </c>
      <c r="B542" s="168" t="s">
        <v>55</v>
      </c>
      <c r="C542" s="168" t="s">
        <v>0</v>
      </c>
      <c r="D542" s="168" t="s">
        <v>1</v>
      </c>
      <c r="E542" s="169" t="s">
        <v>2</v>
      </c>
      <c r="F542" s="168" t="s">
        <v>85</v>
      </c>
      <c r="G542" s="168"/>
      <c r="H542" s="168" t="s">
        <v>4</v>
      </c>
      <c r="I542" s="182" t="s">
        <v>227</v>
      </c>
      <c r="J542" s="480">
        <f t="shared" si="19"/>
        <v>43581</v>
      </c>
    </row>
    <row r="543" spans="1:10" ht="12.75">
      <c r="A543" s="229" t="s">
        <v>309</v>
      </c>
      <c r="B543" s="104" t="s">
        <v>55</v>
      </c>
      <c r="C543" s="104" t="s">
        <v>0</v>
      </c>
      <c r="D543" s="104" t="s">
        <v>5</v>
      </c>
      <c r="E543" s="29" t="s">
        <v>104</v>
      </c>
      <c r="F543" s="104" t="s">
        <v>363</v>
      </c>
      <c r="G543" s="104"/>
      <c r="H543" s="104" t="s">
        <v>30</v>
      </c>
      <c r="I543" s="49" t="s">
        <v>227</v>
      </c>
      <c r="J543" s="481"/>
    </row>
    <row r="544" spans="1:10" ht="12.75">
      <c r="A544" s="229" t="s">
        <v>309</v>
      </c>
      <c r="B544" s="104" t="s">
        <v>55</v>
      </c>
      <c r="C544" s="104" t="s">
        <v>0</v>
      </c>
      <c r="D544" s="104" t="s">
        <v>8</v>
      </c>
      <c r="E544" s="29" t="s">
        <v>135</v>
      </c>
      <c r="F544" s="104" t="s">
        <v>10</v>
      </c>
      <c r="G544" s="104"/>
      <c r="H544" s="104" t="s">
        <v>30</v>
      </c>
      <c r="I544" s="49" t="s">
        <v>227</v>
      </c>
      <c r="J544" s="481"/>
    </row>
    <row r="545" spans="1:10" ht="12.75">
      <c r="A545" s="229" t="s">
        <v>309</v>
      </c>
      <c r="B545" s="104" t="s">
        <v>55</v>
      </c>
      <c r="C545" s="104" t="s">
        <v>0</v>
      </c>
      <c r="D545" s="104" t="s">
        <v>93</v>
      </c>
      <c r="E545" s="29" t="s">
        <v>94</v>
      </c>
      <c r="F545" s="104" t="s">
        <v>95</v>
      </c>
      <c r="G545" s="104"/>
      <c r="H545" s="104" t="s">
        <v>30</v>
      </c>
      <c r="I545" s="49" t="s">
        <v>227</v>
      </c>
      <c r="J545" s="481"/>
    </row>
    <row r="546" spans="1:10" ht="12.75">
      <c r="A546" s="229" t="s">
        <v>309</v>
      </c>
      <c r="B546" s="104" t="s">
        <v>55</v>
      </c>
      <c r="C546" s="104" t="s">
        <v>0</v>
      </c>
      <c r="D546" s="2" t="s">
        <v>18</v>
      </c>
      <c r="E546" s="29" t="s">
        <v>19</v>
      </c>
      <c r="F546" s="104" t="s">
        <v>277</v>
      </c>
      <c r="G546" s="104" t="s">
        <v>381</v>
      </c>
      <c r="H546" s="104" t="s">
        <v>30</v>
      </c>
      <c r="I546" s="49" t="s">
        <v>227</v>
      </c>
      <c r="J546" s="481"/>
    </row>
    <row r="547" spans="1:10" ht="57" customHeight="1">
      <c r="A547" s="229" t="s">
        <v>309</v>
      </c>
      <c r="B547" s="104" t="s">
        <v>55</v>
      </c>
      <c r="C547" s="104" t="s">
        <v>0</v>
      </c>
      <c r="D547" s="104" t="s">
        <v>91</v>
      </c>
      <c r="E547" s="29" t="s">
        <v>107</v>
      </c>
      <c r="F547" s="104" t="s">
        <v>138</v>
      </c>
      <c r="G547" s="29" t="s">
        <v>322</v>
      </c>
      <c r="H547" s="104" t="s">
        <v>30</v>
      </c>
      <c r="I547" s="49" t="s">
        <v>227</v>
      </c>
      <c r="J547" s="481"/>
    </row>
    <row r="548" spans="1:10" ht="51">
      <c r="A548" s="229" t="s">
        <v>309</v>
      </c>
      <c r="B548" s="104" t="s">
        <v>55</v>
      </c>
      <c r="C548" s="104" t="s">
        <v>0</v>
      </c>
      <c r="D548" s="104" t="s">
        <v>14</v>
      </c>
      <c r="E548" s="29" t="s">
        <v>275</v>
      </c>
      <c r="F548" s="104" t="s">
        <v>88</v>
      </c>
      <c r="G548" s="29" t="s">
        <v>313</v>
      </c>
      <c r="H548" s="104" t="s">
        <v>30</v>
      </c>
      <c r="I548" s="49" t="s">
        <v>227</v>
      </c>
      <c r="J548" s="481"/>
    </row>
    <row r="549" spans="1:10" ht="12.75">
      <c r="A549" s="229" t="s">
        <v>309</v>
      </c>
      <c r="B549" s="104" t="s">
        <v>55</v>
      </c>
      <c r="C549" s="104" t="s">
        <v>0</v>
      </c>
      <c r="D549" s="104" t="s">
        <v>11</v>
      </c>
      <c r="E549" s="29" t="s">
        <v>12</v>
      </c>
      <c r="F549" s="104" t="s">
        <v>13</v>
      </c>
      <c r="G549" s="104"/>
      <c r="H549" s="104" t="s">
        <v>30</v>
      </c>
      <c r="I549" s="49" t="s">
        <v>227</v>
      </c>
      <c r="J549" s="481"/>
    </row>
    <row r="550" spans="1:10" ht="12.75">
      <c r="A550" s="230" t="s">
        <v>309</v>
      </c>
      <c r="B550" s="165" t="s">
        <v>55</v>
      </c>
      <c r="C550" s="165" t="s">
        <v>0</v>
      </c>
      <c r="D550" s="165" t="s">
        <v>22</v>
      </c>
      <c r="E550" s="167" t="s">
        <v>23</v>
      </c>
      <c r="F550" s="165"/>
      <c r="G550" s="165"/>
      <c r="H550" s="165" t="s">
        <v>30</v>
      </c>
      <c r="I550" s="183" t="s">
        <v>227</v>
      </c>
      <c r="J550" s="482"/>
    </row>
    <row r="551" spans="1:10" ht="12.75">
      <c r="A551" s="229" t="s">
        <v>314</v>
      </c>
      <c r="B551" s="104" t="s">
        <v>55</v>
      </c>
      <c r="C551" s="104" t="s">
        <v>0</v>
      </c>
      <c r="D551" s="104" t="s">
        <v>1</v>
      </c>
      <c r="E551" s="29" t="s">
        <v>2</v>
      </c>
      <c r="F551" s="104" t="s">
        <v>85</v>
      </c>
      <c r="G551" s="104"/>
      <c r="H551" s="104" t="s">
        <v>4</v>
      </c>
      <c r="I551" s="49" t="s">
        <v>227</v>
      </c>
      <c r="J551" s="490">
        <f t="shared" ref="J551" si="20">J560-7</f>
        <v>43588</v>
      </c>
    </row>
    <row r="552" spans="1:10" ht="12.75">
      <c r="A552" s="229" t="s">
        <v>314</v>
      </c>
      <c r="B552" s="104" t="s">
        <v>55</v>
      </c>
      <c r="C552" s="104" t="s">
        <v>0</v>
      </c>
      <c r="D552" s="104" t="s">
        <v>5</v>
      </c>
      <c r="E552" s="29" t="s">
        <v>104</v>
      </c>
      <c r="F552" s="104" t="s">
        <v>134</v>
      </c>
      <c r="G552" s="104"/>
      <c r="H552" s="104" t="s">
        <v>30</v>
      </c>
      <c r="I552" s="49" t="s">
        <v>227</v>
      </c>
      <c r="J552" s="490"/>
    </row>
    <row r="553" spans="1:10" ht="12.75">
      <c r="A553" s="229" t="s">
        <v>314</v>
      </c>
      <c r="B553" s="104" t="s">
        <v>55</v>
      </c>
      <c r="C553" s="104" t="s">
        <v>0</v>
      </c>
      <c r="D553" s="104" t="s">
        <v>8</v>
      </c>
      <c r="E553" s="29" t="s">
        <v>375</v>
      </c>
      <c r="F553" s="104" t="s">
        <v>10</v>
      </c>
      <c r="G553" s="104" t="s">
        <v>250</v>
      </c>
      <c r="H553" s="104" t="s">
        <v>30</v>
      </c>
      <c r="I553" s="49" t="s">
        <v>227</v>
      </c>
      <c r="J553" s="490"/>
    </row>
    <row r="554" spans="1:10" ht="12.75">
      <c r="A554" s="229" t="s">
        <v>314</v>
      </c>
      <c r="B554" s="104" t="s">
        <v>55</v>
      </c>
      <c r="C554" s="104" t="s">
        <v>0</v>
      </c>
      <c r="D554" s="104" t="s">
        <v>93</v>
      </c>
      <c r="E554" s="29" t="s">
        <v>94</v>
      </c>
      <c r="F554" s="104" t="s">
        <v>95</v>
      </c>
      <c r="G554" s="104"/>
      <c r="H554" s="104" t="s">
        <v>30</v>
      </c>
      <c r="I554" s="49" t="s">
        <v>227</v>
      </c>
      <c r="J554" s="490"/>
    </row>
    <row r="555" spans="1:10" ht="12.75">
      <c r="A555" s="229" t="s">
        <v>314</v>
      </c>
      <c r="B555" s="104" t="s">
        <v>55</v>
      </c>
      <c r="C555" s="104" t="s">
        <v>0</v>
      </c>
      <c r="D555" s="2" t="s">
        <v>18</v>
      </c>
      <c r="E555" s="29" t="s">
        <v>19</v>
      </c>
      <c r="F555" s="104" t="s">
        <v>277</v>
      </c>
      <c r="G555" s="29" t="s">
        <v>317</v>
      </c>
      <c r="H555" s="104" t="s">
        <v>30</v>
      </c>
      <c r="I555" s="49" t="s">
        <v>227</v>
      </c>
      <c r="J555" s="490"/>
    </row>
    <row r="556" spans="1:10" ht="38.25">
      <c r="A556" s="229" t="s">
        <v>314</v>
      </c>
      <c r="B556" s="104" t="s">
        <v>55</v>
      </c>
      <c r="C556" s="104" t="s">
        <v>0</v>
      </c>
      <c r="D556" s="104" t="s">
        <v>91</v>
      </c>
      <c r="E556" s="29" t="s">
        <v>107</v>
      </c>
      <c r="F556" s="104" t="s">
        <v>138</v>
      </c>
      <c r="G556" s="29" t="s">
        <v>315</v>
      </c>
      <c r="H556" s="104" t="s">
        <v>30</v>
      </c>
      <c r="I556" s="49" t="s">
        <v>227</v>
      </c>
      <c r="J556" s="490"/>
    </row>
    <row r="557" spans="1:10" ht="51">
      <c r="A557" s="229" t="s">
        <v>314</v>
      </c>
      <c r="B557" s="104" t="s">
        <v>55</v>
      </c>
      <c r="C557" s="104" t="s">
        <v>0</v>
      </c>
      <c r="D557" s="104" t="s">
        <v>14</v>
      </c>
      <c r="E557" s="29" t="s">
        <v>275</v>
      </c>
      <c r="F557" s="104" t="s">
        <v>88</v>
      </c>
      <c r="G557" s="29" t="s">
        <v>316</v>
      </c>
      <c r="H557" s="104" t="s">
        <v>30</v>
      </c>
      <c r="I557" s="49" t="s">
        <v>227</v>
      </c>
      <c r="J557" s="490"/>
    </row>
    <row r="558" spans="1:10" ht="12.75">
      <c r="A558" s="229" t="s">
        <v>314</v>
      </c>
      <c r="B558" s="104" t="s">
        <v>55</v>
      </c>
      <c r="C558" s="104" t="s">
        <v>0</v>
      </c>
      <c r="D558" s="104" t="s">
        <v>11</v>
      </c>
      <c r="E558" s="29" t="s">
        <v>12</v>
      </c>
      <c r="F558" s="104" t="s">
        <v>13</v>
      </c>
      <c r="G558" s="104"/>
      <c r="H558" s="104" t="s">
        <v>30</v>
      </c>
      <c r="I558" s="49" t="s">
        <v>227</v>
      </c>
      <c r="J558" s="490"/>
    </row>
    <row r="559" spans="1:10" ht="25.5">
      <c r="A559" s="229" t="s">
        <v>314</v>
      </c>
      <c r="B559" s="104" t="s">
        <v>55</v>
      </c>
      <c r="C559" s="104" t="s">
        <v>0</v>
      </c>
      <c r="D559" s="104" t="s">
        <v>22</v>
      </c>
      <c r="E559" s="29" t="s">
        <v>23</v>
      </c>
      <c r="F559" s="104"/>
      <c r="G559" s="29" t="s">
        <v>318</v>
      </c>
      <c r="H559" s="104" t="s">
        <v>30</v>
      </c>
      <c r="I559" s="49" t="s">
        <v>227</v>
      </c>
      <c r="J559" s="490"/>
    </row>
    <row r="560" spans="1:10" ht="12.75">
      <c r="A560" s="228" t="s">
        <v>319</v>
      </c>
      <c r="B560" s="168" t="s">
        <v>59</v>
      </c>
      <c r="C560" s="186" t="s">
        <v>0</v>
      </c>
      <c r="D560" s="186" t="s">
        <v>1</v>
      </c>
      <c r="E560" s="187" t="s">
        <v>2</v>
      </c>
      <c r="F560" s="186" t="s">
        <v>85</v>
      </c>
      <c r="G560" s="186"/>
      <c r="H560" s="168" t="s">
        <v>4</v>
      </c>
      <c r="I560" s="182" t="s">
        <v>280</v>
      </c>
      <c r="J560" s="480">
        <f t="shared" ref="J560" si="21">J569-7</f>
        <v>43595</v>
      </c>
    </row>
    <row r="561" spans="1:10" ht="12.75">
      <c r="A561" s="229" t="s">
        <v>319</v>
      </c>
      <c r="B561" s="104" t="s">
        <v>59</v>
      </c>
      <c r="C561" s="2" t="s">
        <v>0</v>
      </c>
      <c r="D561" s="2" t="s">
        <v>5</v>
      </c>
      <c r="E561" s="3" t="s">
        <v>104</v>
      </c>
      <c r="F561" s="2" t="s">
        <v>134</v>
      </c>
      <c r="G561" s="2"/>
      <c r="H561" s="104" t="s">
        <v>30</v>
      </c>
      <c r="I561" s="49" t="s">
        <v>280</v>
      </c>
      <c r="J561" s="481"/>
    </row>
    <row r="562" spans="1:10" ht="12.75">
      <c r="A562" s="229" t="s">
        <v>319</v>
      </c>
      <c r="B562" s="104" t="s">
        <v>59</v>
      </c>
      <c r="C562" s="2" t="s">
        <v>0</v>
      </c>
      <c r="D562" s="2" t="s">
        <v>8</v>
      </c>
      <c r="E562" s="3" t="s">
        <v>135</v>
      </c>
      <c r="F562" s="2" t="s">
        <v>10</v>
      </c>
      <c r="G562" s="2"/>
      <c r="H562" s="104" t="s">
        <v>30</v>
      </c>
      <c r="I562" s="49" t="s">
        <v>280</v>
      </c>
      <c r="J562" s="481"/>
    </row>
    <row r="563" spans="1:10" ht="12.75">
      <c r="A563" s="229" t="s">
        <v>319</v>
      </c>
      <c r="B563" s="104" t="s">
        <v>59</v>
      </c>
      <c r="C563" s="2" t="s">
        <v>0</v>
      </c>
      <c r="D563" s="2" t="s">
        <v>93</v>
      </c>
      <c r="E563" s="3" t="s">
        <v>94</v>
      </c>
      <c r="F563" s="2" t="s">
        <v>95</v>
      </c>
      <c r="G563" s="2"/>
      <c r="H563" s="104" t="s">
        <v>30</v>
      </c>
      <c r="I563" s="49" t="s">
        <v>280</v>
      </c>
      <c r="J563" s="481"/>
    </row>
    <row r="564" spans="1:10" ht="12.75">
      <c r="A564" s="229" t="s">
        <v>319</v>
      </c>
      <c r="B564" s="104" t="s">
        <v>59</v>
      </c>
      <c r="C564" s="2" t="s">
        <v>0</v>
      </c>
      <c r="D564" s="2" t="s">
        <v>18</v>
      </c>
      <c r="E564" s="3" t="s">
        <v>19</v>
      </c>
      <c r="F564" s="2" t="s">
        <v>277</v>
      </c>
      <c r="G564" s="2" t="s">
        <v>384</v>
      </c>
      <c r="H564" s="104" t="s">
        <v>30</v>
      </c>
      <c r="I564" s="49" t="s">
        <v>280</v>
      </c>
      <c r="J564" s="481"/>
    </row>
    <row r="565" spans="1:10" ht="38.25">
      <c r="A565" s="229" t="s">
        <v>319</v>
      </c>
      <c r="B565" s="104" t="s">
        <v>59</v>
      </c>
      <c r="C565" s="2" t="s">
        <v>0</v>
      </c>
      <c r="D565" s="2" t="s">
        <v>91</v>
      </c>
      <c r="E565" s="3" t="s">
        <v>107</v>
      </c>
      <c r="F565" s="2" t="s">
        <v>128</v>
      </c>
      <c r="G565" s="3" t="s">
        <v>382</v>
      </c>
      <c r="H565" s="104" t="s">
        <v>30</v>
      </c>
      <c r="I565" s="49" t="s">
        <v>280</v>
      </c>
      <c r="J565" s="481"/>
    </row>
    <row r="566" spans="1:10" ht="51">
      <c r="A566" s="229" t="s">
        <v>319</v>
      </c>
      <c r="B566" s="104" t="s">
        <v>59</v>
      </c>
      <c r="C566" s="2" t="s">
        <v>0</v>
      </c>
      <c r="D566" s="2" t="s">
        <v>14</v>
      </c>
      <c r="E566" s="3" t="s">
        <v>275</v>
      </c>
      <c r="F566" s="2" t="s">
        <v>88</v>
      </c>
      <c r="G566" s="3" t="s">
        <v>383</v>
      </c>
      <c r="H566" s="104" t="s">
        <v>30</v>
      </c>
      <c r="I566" s="49" t="s">
        <v>280</v>
      </c>
      <c r="J566" s="481"/>
    </row>
    <row r="567" spans="1:10" ht="12.75">
      <c r="A567" s="229" t="s">
        <v>319</v>
      </c>
      <c r="B567" s="104" t="s">
        <v>59</v>
      </c>
      <c r="C567" s="2" t="s">
        <v>0</v>
      </c>
      <c r="D567" s="2" t="s">
        <v>11</v>
      </c>
      <c r="E567" s="3" t="s">
        <v>12</v>
      </c>
      <c r="F567" s="2" t="s">
        <v>13</v>
      </c>
      <c r="G567" s="2"/>
      <c r="H567" s="104" t="s">
        <v>30</v>
      </c>
      <c r="I567" s="49" t="s">
        <v>280</v>
      </c>
      <c r="J567" s="481"/>
    </row>
    <row r="568" spans="1:10" ht="12.75">
      <c r="A568" s="230" t="s">
        <v>319</v>
      </c>
      <c r="B568" s="165" t="s">
        <v>59</v>
      </c>
      <c r="C568" s="188" t="s">
        <v>0</v>
      </c>
      <c r="D568" s="188" t="s">
        <v>22</v>
      </c>
      <c r="E568" s="189" t="s">
        <v>23</v>
      </c>
      <c r="F568" s="188"/>
      <c r="G568" s="188"/>
      <c r="H568" s="165" t="s">
        <v>30</v>
      </c>
      <c r="I568" s="183" t="s">
        <v>280</v>
      </c>
      <c r="J568" s="482"/>
    </row>
    <row r="569" spans="1:10" ht="12.75">
      <c r="A569" s="229" t="s">
        <v>320</v>
      </c>
      <c r="B569" s="104" t="s">
        <v>114</v>
      </c>
      <c r="C569" s="2" t="s">
        <v>0</v>
      </c>
      <c r="D569" s="2" t="s">
        <v>1</v>
      </c>
      <c r="E569" s="3" t="s">
        <v>2</v>
      </c>
      <c r="F569" s="2" t="s">
        <v>85</v>
      </c>
      <c r="G569" s="2"/>
      <c r="H569" s="104" t="s">
        <v>30</v>
      </c>
      <c r="I569" s="49" t="s">
        <v>32</v>
      </c>
      <c r="J569" s="490">
        <f t="shared" ref="J569" si="22">J578-7</f>
        <v>43602</v>
      </c>
    </row>
    <row r="570" spans="1:10" ht="12.75">
      <c r="A570" s="229" t="s">
        <v>320</v>
      </c>
      <c r="B570" s="104" t="s">
        <v>114</v>
      </c>
      <c r="C570" s="2" t="s">
        <v>0</v>
      </c>
      <c r="D570" s="2" t="s">
        <v>5</v>
      </c>
      <c r="E570" s="3" t="s">
        <v>104</v>
      </c>
      <c r="F570" s="2" t="s">
        <v>134</v>
      </c>
      <c r="G570" s="2"/>
      <c r="H570" s="104" t="s">
        <v>30</v>
      </c>
      <c r="I570" s="49" t="s">
        <v>32</v>
      </c>
      <c r="J570" s="490"/>
    </row>
    <row r="571" spans="1:10" ht="12.75">
      <c r="A571" s="229" t="s">
        <v>320</v>
      </c>
      <c r="B571" s="104" t="s">
        <v>114</v>
      </c>
      <c r="C571" s="2" t="s">
        <v>0</v>
      </c>
      <c r="D571" s="2" t="s">
        <v>8</v>
      </c>
      <c r="E571" s="3" t="s">
        <v>135</v>
      </c>
      <c r="F571" s="2" t="s">
        <v>10</v>
      </c>
      <c r="G571" s="2"/>
      <c r="H571" s="104" t="s">
        <v>30</v>
      </c>
      <c r="I571" s="49" t="s">
        <v>32</v>
      </c>
      <c r="J571" s="490"/>
    </row>
    <row r="572" spans="1:10" ht="12.75">
      <c r="A572" s="229" t="s">
        <v>320</v>
      </c>
      <c r="B572" s="104" t="s">
        <v>114</v>
      </c>
      <c r="C572" s="2" t="s">
        <v>0</v>
      </c>
      <c r="D572" s="2" t="s">
        <v>93</v>
      </c>
      <c r="E572" s="3" t="s">
        <v>94</v>
      </c>
      <c r="F572" s="2" t="s">
        <v>95</v>
      </c>
      <c r="G572" s="2"/>
      <c r="H572" s="104" t="s">
        <v>30</v>
      </c>
      <c r="I572" s="49" t="s">
        <v>32</v>
      </c>
      <c r="J572" s="490"/>
    </row>
    <row r="573" spans="1:10" ht="12.75">
      <c r="A573" s="229" t="s">
        <v>320</v>
      </c>
      <c r="B573" s="104" t="s">
        <v>114</v>
      </c>
      <c r="C573" s="2" t="s">
        <v>0</v>
      </c>
      <c r="D573" s="2" t="s">
        <v>18</v>
      </c>
      <c r="E573" s="3" t="s">
        <v>19</v>
      </c>
      <c r="F573" s="2" t="s">
        <v>277</v>
      </c>
      <c r="G573" s="2" t="s">
        <v>384</v>
      </c>
      <c r="H573" s="104" t="s">
        <v>30</v>
      </c>
      <c r="I573" s="49" t="s">
        <v>32</v>
      </c>
      <c r="J573" s="490"/>
    </row>
    <row r="574" spans="1:10" ht="12.75">
      <c r="A574" s="229" t="s">
        <v>320</v>
      </c>
      <c r="B574" s="104" t="s">
        <v>114</v>
      </c>
      <c r="C574" s="2" t="s">
        <v>0</v>
      </c>
      <c r="D574" s="2" t="s">
        <v>91</v>
      </c>
      <c r="E574" s="3" t="s">
        <v>107</v>
      </c>
      <c r="F574" s="2" t="s">
        <v>128</v>
      </c>
      <c r="G574" s="2" t="s">
        <v>401</v>
      </c>
      <c r="H574" s="104" t="s">
        <v>30</v>
      </c>
      <c r="I574" s="49" t="s">
        <v>32</v>
      </c>
      <c r="J574" s="490"/>
    </row>
    <row r="575" spans="1:10" ht="38.25">
      <c r="A575" s="229" t="s">
        <v>320</v>
      </c>
      <c r="B575" s="104" t="s">
        <v>114</v>
      </c>
      <c r="C575" s="2" t="s">
        <v>0</v>
      </c>
      <c r="D575" s="2" t="s">
        <v>14</v>
      </c>
      <c r="E575" s="3" t="s">
        <v>275</v>
      </c>
      <c r="F575" s="2" t="s">
        <v>88</v>
      </c>
      <c r="G575" s="3" t="s">
        <v>402</v>
      </c>
      <c r="H575" s="104" t="s">
        <v>30</v>
      </c>
      <c r="I575" s="49" t="s">
        <v>32</v>
      </c>
      <c r="J575" s="490"/>
    </row>
    <row r="576" spans="1:10" ht="12.75">
      <c r="A576" s="229" t="s">
        <v>320</v>
      </c>
      <c r="B576" s="104" t="s">
        <v>114</v>
      </c>
      <c r="C576" s="2" t="s">
        <v>0</v>
      </c>
      <c r="D576" s="2" t="s">
        <v>11</v>
      </c>
      <c r="E576" s="3" t="s">
        <v>12</v>
      </c>
      <c r="F576" s="2" t="s">
        <v>13</v>
      </c>
      <c r="G576" s="2"/>
      <c r="H576" s="104" t="s">
        <v>30</v>
      </c>
      <c r="I576" s="49" t="s">
        <v>32</v>
      </c>
      <c r="J576" s="490"/>
    </row>
    <row r="577" spans="1:10" ht="12.75">
      <c r="A577" s="229" t="s">
        <v>320</v>
      </c>
      <c r="B577" s="104" t="s">
        <v>114</v>
      </c>
      <c r="C577" s="2" t="s">
        <v>0</v>
      </c>
      <c r="D577" s="2" t="s">
        <v>22</v>
      </c>
      <c r="E577" s="3" t="s">
        <v>23</v>
      </c>
      <c r="F577" s="2"/>
      <c r="G577" s="2"/>
      <c r="H577" s="104" t="s">
        <v>30</v>
      </c>
      <c r="I577" s="49" t="s">
        <v>32</v>
      </c>
      <c r="J577" s="490"/>
    </row>
    <row r="578" spans="1:10" ht="12.75">
      <c r="A578" s="228" t="s">
        <v>321</v>
      </c>
      <c r="B578" s="168" t="s">
        <v>127</v>
      </c>
      <c r="C578" s="186" t="s">
        <v>63</v>
      </c>
      <c r="D578" s="186" t="s">
        <v>1</v>
      </c>
      <c r="E578" s="187" t="s">
        <v>2</v>
      </c>
      <c r="F578" s="186" t="s">
        <v>85</v>
      </c>
      <c r="G578" s="169"/>
      <c r="H578" s="168" t="s">
        <v>30</v>
      </c>
      <c r="I578" s="182" t="s">
        <v>344</v>
      </c>
      <c r="J578" s="480">
        <f t="shared" ref="J578" si="23">J587-7</f>
        <v>43609</v>
      </c>
    </row>
    <row r="579" spans="1:10" ht="12.75">
      <c r="A579" s="229" t="s">
        <v>321</v>
      </c>
      <c r="B579" s="104" t="s">
        <v>127</v>
      </c>
      <c r="C579" s="2" t="s">
        <v>63</v>
      </c>
      <c r="D579" s="2" t="s">
        <v>5</v>
      </c>
      <c r="E579" s="3" t="s">
        <v>104</v>
      </c>
      <c r="F579" s="87" t="s">
        <v>397</v>
      </c>
      <c r="G579" s="29"/>
      <c r="H579" s="104" t="s">
        <v>30</v>
      </c>
      <c r="I579" s="49" t="s">
        <v>344</v>
      </c>
      <c r="J579" s="481"/>
    </row>
    <row r="580" spans="1:10" ht="12.75">
      <c r="A580" s="229" t="s">
        <v>321</v>
      </c>
      <c r="B580" s="104" t="s">
        <v>127</v>
      </c>
      <c r="C580" s="2" t="s">
        <v>63</v>
      </c>
      <c r="D580" s="2" t="s">
        <v>8</v>
      </c>
      <c r="E580" s="86" t="s">
        <v>9</v>
      </c>
      <c r="F580" s="2" t="s">
        <v>10</v>
      </c>
      <c r="G580" s="29"/>
      <c r="H580" s="104" t="s">
        <v>30</v>
      </c>
      <c r="I580" s="49" t="s">
        <v>344</v>
      </c>
      <c r="J580" s="481"/>
    </row>
    <row r="581" spans="1:10" ht="12.75">
      <c r="A581" s="229" t="s">
        <v>321</v>
      </c>
      <c r="B581" s="104" t="s">
        <v>127</v>
      </c>
      <c r="C581" s="2" t="s">
        <v>63</v>
      </c>
      <c r="D581" s="2" t="s">
        <v>93</v>
      </c>
      <c r="E581" s="3" t="s">
        <v>94</v>
      </c>
      <c r="F581" s="2" t="s">
        <v>95</v>
      </c>
      <c r="G581" s="29"/>
      <c r="H581" s="104" t="s">
        <v>30</v>
      </c>
      <c r="I581" s="49" t="s">
        <v>344</v>
      </c>
      <c r="J581" s="481"/>
    </row>
    <row r="582" spans="1:10" ht="12.75">
      <c r="A582" s="229" t="s">
        <v>321</v>
      </c>
      <c r="B582" s="104" t="s">
        <v>127</v>
      </c>
      <c r="C582" s="2" t="s">
        <v>63</v>
      </c>
      <c r="D582" s="2" t="s">
        <v>18</v>
      </c>
      <c r="E582" s="3" t="s">
        <v>19</v>
      </c>
      <c r="F582" s="2" t="s">
        <v>277</v>
      </c>
      <c r="G582" s="29" t="s">
        <v>400</v>
      </c>
      <c r="H582" s="104" t="s">
        <v>30</v>
      </c>
      <c r="I582" s="49" t="s">
        <v>344</v>
      </c>
      <c r="J582" s="481"/>
    </row>
    <row r="583" spans="1:10" ht="25.5">
      <c r="A583" s="229" t="s">
        <v>321</v>
      </c>
      <c r="B583" s="104" t="s">
        <v>127</v>
      </c>
      <c r="C583" s="2" t="s">
        <v>63</v>
      </c>
      <c r="D583" s="2" t="s">
        <v>91</v>
      </c>
      <c r="E583" s="3" t="s">
        <v>107</v>
      </c>
      <c r="F583" s="2" t="s">
        <v>138</v>
      </c>
      <c r="G583" s="29" t="s">
        <v>398</v>
      </c>
      <c r="H583" s="104" t="s">
        <v>30</v>
      </c>
      <c r="I583" s="49" t="s">
        <v>344</v>
      </c>
      <c r="J583" s="481"/>
    </row>
    <row r="584" spans="1:10" ht="51">
      <c r="A584" s="229" t="s">
        <v>321</v>
      </c>
      <c r="B584" s="104" t="s">
        <v>127</v>
      </c>
      <c r="C584" s="2" t="s">
        <v>63</v>
      </c>
      <c r="D584" s="2" t="s">
        <v>14</v>
      </c>
      <c r="E584" s="3" t="s">
        <v>275</v>
      </c>
      <c r="F584" s="2" t="s">
        <v>183</v>
      </c>
      <c r="G584" s="29" t="s">
        <v>399</v>
      </c>
      <c r="H584" s="104" t="s">
        <v>30</v>
      </c>
      <c r="I584" s="49" t="s">
        <v>344</v>
      </c>
      <c r="J584" s="481"/>
    </row>
    <row r="585" spans="1:10" ht="12.75">
      <c r="A585" s="229" t="s">
        <v>321</v>
      </c>
      <c r="B585" s="104" t="s">
        <v>127</v>
      </c>
      <c r="C585" s="2" t="s">
        <v>63</v>
      </c>
      <c r="D585" s="2" t="s">
        <v>11</v>
      </c>
      <c r="E585" s="3" t="s">
        <v>12</v>
      </c>
      <c r="F585" s="2" t="s">
        <v>13</v>
      </c>
      <c r="G585" s="29"/>
      <c r="H585" s="104" t="s">
        <v>30</v>
      </c>
      <c r="I585" s="49" t="s">
        <v>344</v>
      </c>
      <c r="J585" s="481"/>
    </row>
    <row r="586" spans="1:10" ht="12.75">
      <c r="A586" s="230" t="s">
        <v>321</v>
      </c>
      <c r="B586" s="165" t="s">
        <v>127</v>
      </c>
      <c r="C586" s="188" t="s">
        <v>63</v>
      </c>
      <c r="D586" s="188" t="s">
        <v>22</v>
      </c>
      <c r="E586" s="189" t="s">
        <v>23</v>
      </c>
      <c r="F586" s="188"/>
      <c r="G586" s="167"/>
      <c r="H586" s="165" t="s">
        <v>30</v>
      </c>
      <c r="I586" s="183" t="s">
        <v>344</v>
      </c>
      <c r="J586" s="482"/>
    </row>
    <row r="587" spans="1:10" ht="12.75">
      <c r="A587" s="229" t="s">
        <v>329</v>
      </c>
      <c r="B587" s="104" t="s">
        <v>49</v>
      </c>
      <c r="C587" s="2" t="s">
        <v>0</v>
      </c>
      <c r="D587" s="2" t="s">
        <v>1</v>
      </c>
      <c r="E587" s="3" t="s">
        <v>2</v>
      </c>
      <c r="F587" s="2" t="s">
        <v>85</v>
      </c>
      <c r="G587" s="29" t="s">
        <v>323</v>
      </c>
      <c r="H587" s="104" t="s">
        <v>4</v>
      </c>
      <c r="I587" s="49" t="s">
        <v>227</v>
      </c>
      <c r="J587" s="490">
        <f t="shared" ref="J587" si="24">J596-7</f>
        <v>43616</v>
      </c>
    </row>
    <row r="588" spans="1:10" ht="12.75">
      <c r="A588" s="229" t="s">
        <v>329</v>
      </c>
      <c r="B588" s="104" t="s">
        <v>49</v>
      </c>
      <c r="C588" s="2" t="s">
        <v>0</v>
      </c>
      <c r="D588" s="2" t="s">
        <v>5</v>
      </c>
      <c r="E588" s="3" t="s">
        <v>104</v>
      </c>
      <c r="F588" s="2" t="s">
        <v>134</v>
      </c>
      <c r="G588" s="29"/>
      <c r="H588" s="104" t="s">
        <v>30</v>
      </c>
      <c r="I588" s="49" t="s">
        <v>227</v>
      </c>
      <c r="J588" s="490"/>
    </row>
    <row r="589" spans="1:10" ht="38.25">
      <c r="A589" s="229" t="s">
        <v>329</v>
      </c>
      <c r="B589" s="104" t="s">
        <v>49</v>
      </c>
      <c r="C589" s="2" t="s">
        <v>0</v>
      </c>
      <c r="D589" s="2" t="s">
        <v>8</v>
      </c>
      <c r="E589" s="4" t="s">
        <v>135</v>
      </c>
      <c r="F589" s="2" t="s">
        <v>10</v>
      </c>
      <c r="G589" s="29" t="s">
        <v>324</v>
      </c>
      <c r="H589" s="104" t="s">
        <v>30</v>
      </c>
      <c r="I589" s="49" t="s">
        <v>227</v>
      </c>
      <c r="J589" s="490"/>
    </row>
    <row r="590" spans="1:10" ht="12.75">
      <c r="A590" s="229" t="s">
        <v>329</v>
      </c>
      <c r="B590" s="104" t="s">
        <v>49</v>
      </c>
      <c r="C590" s="2" t="s">
        <v>0</v>
      </c>
      <c r="D590" s="2" t="s">
        <v>93</v>
      </c>
      <c r="E590" s="3" t="s">
        <v>94</v>
      </c>
      <c r="F590" s="2" t="s">
        <v>95</v>
      </c>
      <c r="G590" s="29"/>
      <c r="H590" s="104" t="s">
        <v>30</v>
      </c>
      <c r="I590" s="49" t="s">
        <v>227</v>
      </c>
      <c r="J590" s="490"/>
    </row>
    <row r="591" spans="1:10" ht="12.75">
      <c r="A591" s="229" t="s">
        <v>329</v>
      </c>
      <c r="B591" s="104" t="s">
        <v>49</v>
      </c>
      <c r="C591" s="2" t="s">
        <v>0</v>
      </c>
      <c r="D591" s="2" t="s">
        <v>18</v>
      </c>
      <c r="E591" s="3" t="s">
        <v>19</v>
      </c>
      <c r="F591" s="2" t="s">
        <v>277</v>
      </c>
      <c r="G591" s="29" t="s">
        <v>328</v>
      </c>
      <c r="H591" s="104" t="s">
        <v>30</v>
      </c>
      <c r="I591" s="49" t="s">
        <v>227</v>
      </c>
      <c r="J591" s="490"/>
    </row>
    <row r="592" spans="1:10" ht="12.75">
      <c r="A592" s="229" t="s">
        <v>329</v>
      </c>
      <c r="B592" s="104" t="s">
        <v>49</v>
      </c>
      <c r="C592" s="2" t="s">
        <v>0</v>
      </c>
      <c r="D592" s="2" t="s">
        <v>91</v>
      </c>
      <c r="E592" s="3" t="s">
        <v>148</v>
      </c>
      <c r="F592" s="2" t="s">
        <v>138</v>
      </c>
      <c r="G592" s="29" t="s">
        <v>326</v>
      </c>
      <c r="H592" s="104" t="s">
        <v>30</v>
      </c>
      <c r="I592" s="49" t="s">
        <v>227</v>
      </c>
      <c r="J592" s="490"/>
    </row>
    <row r="593" spans="1:10" ht="89.25">
      <c r="A593" s="229" t="s">
        <v>329</v>
      </c>
      <c r="B593" s="104" t="s">
        <v>49</v>
      </c>
      <c r="C593" s="2" t="s">
        <v>0</v>
      </c>
      <c r="D593" s="2" t="s">
        <v>14</v>
      </c>
      <c r="E593" s="3" t="s">
        <v>275</v>
      </c>
      <c r="F593" s="2" t="s">
        <v>88</v>
      </c>
      <c r="G593" s="29" t="s">
        <v>327</v>
      </c>
      <c r="H593" s="104" t="s">
        <v>30</v>
      </c>
      <c r="I593" s="49" t="s">
        <v>227</v>
      </c>
      <c r="J593" s="490"/>
    </row>
    <row r="594" spans="1:10" ht="12.75">
      <c r="A594" s="229" t="s">
        <v>329</v>
      </c>
      <c r="B594" s="104" t="s">
        <v>49</v>
      </c>
      <c r="C594" s="2" t="s">
        <v>0</v>
      </c>
      <c r="D594" s="2" t="s">
        <v>11</v>
      </c>
      <c r="E594" s="3" t="s">
        <v>12</v>
      </c>
      <c r="F594" s="2" t="s">
        <v>13</v>
      </c>
      <c r="G594" s="29" t="s">
        <v>325</v>
      </c>
      <c r="H594" s="104" t="s">
        <v>30</v>
      </c>
      <c r="I594" s="49" t="s">
        <v>227</v>
      </c>
      <c r="J594" s="490"/>
    </row>
    <row r="595" spans="1:10" ht="12.75">
      <c r="A595" s="229" t="s">
        <v>329</v>
      </c>
      <c r="B595" s="104" t="s">
        <v>49</v>
      </c>
      <c r="C595" s="2" t="s">
        <v>0</v>
      </c>
      <c r="D595" s="2" t="s">
        <v>22</v>
      </c>
      <c r="E595" s="3" t="s">
        <v>23</v>
      </c>
      <c r="F595" s="2"/>
      <c r="G595" s="29"/>
      <c r="H595" s="104" t="s">
        <v>30</v>
      </c>
      <c r="I595" s="49" t="s">
        <v>227</v>
      </c>
      <c r="J595" s="490"/>
    </row>
    <row r="596" spans="1:10" ht="12.75">
      <c r="A596" s="228" t="s">
        <v>330</v>
      </c>
      <c r="B596" s="168" t="s">
        <v>127</v>
      </c>
      <c r="C596" s="186" t="s">
        <v>0</v>
      </c>
      <c r="D596" s="186" t="s">
        <v>1</v>
      </c>
      <c r="E596" s="187" t="s">
        <v>2</v>
      </c>
      <c r="F596" s="186" t="s">
        <v>85</v>
      </c>
      <c r="G596" s="169" t="s">
        <v>323</v>
      </c>
      <c r="H596" s="168" t="s">
        <v>4</v>
      </c>
      <c r="I596" s="182" t="s">
        <v>280</v>
      </c>
      <c r="J596" s="480">
        <f t="shared" ref="J596" si="25">J605-7</f>
        <v>43623</v>
      </c>
    </row>
    <row r="597" spans="1:10" ht="12.75">
      <c r="A597" s="229" t="s">
        <v>330</v>
      </c>
      <c r="B597" s="104" t="s">
        <v>127</v>
      </c>
      <c r="C597" s="2" t="s">
        <v>0</v>
      </c>
      <c r="D597" s="2" t="s">
        <v>5</v>
      </c>
      <c r="E597" s="3" t="s">
        <v>104</v>
      </c>
      <c r="F597" s="2" t="s">
        <v>134</v>
      </c>
      <c r="G597" s="29"/>
      <c r="H597" s="104" t="s">
        <v>30</v>
      </c>
      <c r="I597" s="49" t="s">
        <v>280</v>
      </c>
      <c r="J597" s="481"/>
    </row>
    <row r="598" spans="1:10" ht="38.25">
      <c r="A598" s="229" t="s">
        <v>330</v>
      </c>
      <c r="B598" s="104" t="s">
        <v>127</v>
      </c>
      <c r="C598" s="2" t="s">
        <v>0</v>
      </c>
      <c r="D598" s="2" t="s">
        <v>8</v>
      </c>
      <c r="E598" s="88" t="s">
        <v>111</v>
      </c>
      <c r="F598" s="2" t="s">
        <v>10</v>
      </c>
      <c r="G598" s="29" t="s">
        <v>324</v>
      </c>
      <c r="H598" s="104" t="s">
        <v>175</v>
      </c>
      <c r="I598" s="49" t="s">
        <v>280</v>
      </c>
      <c r="J598" s="481"/>
    </row>
    <row r="599" spans="1:10" ht="12.75">
      <c r="A599" s="229" t="s">
        <v>330</v>
      </c>
      <c r="B599" s="104" t="s">
        <v>127</v>
      </c>
      <c r="C599" s="2" t="s">
        <v>0</v>
      </c>
      <c r="D599" s="2" t="s">
        <v>93</v>
      </c>
      <c r="E599" s="3" t="s">
        <v>94</v>
      </c>
      <c r="F599" s="2" t="s">
        <v>95</v>
      </c>
      <c r="G599" s="29"/>
      <c r="H599" s="104" t="s">
        <v>30</v>
      </c>
      <c r="I599" s="49" t="s">
        <v>280</v>
      </c>
      <c r="J599" s="481"/>
    </row>
    <row r="600" spans="1:10" ht="12.75">
      <c r="A600" s="229" t="s">
        <v>330</v>
      </c>
      <c r="B600" s="104" t="s">
        <v>127</v>
      </c>
      <c r="C600" s="2" t="s">
        <v>0</v>
      </c>
      <c r="D600" s="2" t="s">
        <v>18</v>
      </c>
      <c r="E600" s="3" t="s">
        <v>19</v>
      </c>
      <c r="F600" s="2" t="s">
        <v>277</v>
      </c>
      <c r="G600" s="29" t="s">
        <v>328</v>
      </c>
      <c r="H600" s="104" t="s">
        <v>30</v>
      </c>
      <c r="I600" s="49" t="s">
        <v>280</v>
      </c>
      <c r="J600" s="481"/>
    </row>
    <row r="601" spans="1:10" ht="12.75">
      <c r="A601" s="229" t="s">
        <v>330</v>
      </c>
      <c r="B601" s="104" t="s">
        <v>127</v>
      </c>
      <c r="C601" s="2" t="s">
        <v>0</v>
      </c>
      <c r="D601" s="2" t="s">
        <v>91</v>
      </c>
      <c r="E601" s="3" t="s">
        <v>107</v>
      </c>
      <c r="F601" s="2" t="s">
        <v>128</v>
      </c>
      <c r="G601" s="29" t="s">
        <v>326</v>
      </c>
      <c r="H601" s="104" t="s">
        <v>30</v>
      </c>
      <c r="I601" s="49" t="s">
        <v>280</v>
      </c>
      <c r="J601" s="481"/>
    </row>
    <row r="602" spans="1:10" ht="89.25">
      <c r="A602" s="229" t="s">
        <v>330</v>
      </c>
      <c r="B602" s="104" t="s">
        <v>127</v>
      </c>
      <c r="C602" s="2" t="s">
        <v>0</v>
      </c>
      <c r="D602" s="2" t="s">
        <v>14</v>
      </c>
      <c r="E602" s="3" t="s">
        <v>275</v>
      </c>
      <c r="F602" s="2" t="s">
        <v>276</v>
      </c>
      <c r="G602" s="29" t="s">
        <v>327</v>
      </c>
      <c r="H602" s="104" t="s">
        <v>30</v>
      </c>
      <c r="I602" s="49" t="s">
        <v>280</v>
      </c>
      <c r="J602" s="481"/>
    </row>
    <row r="603" spans="1:10" ht="12.75">
      <c r="A603" s="229" t="s">
        <v>330</v>
      </c>
      <c r="B603" s="104" t="s">
        <v>127</v>
      </c>
      <c r="C603" s="2" t="s">
        <v>0</v>
      </c>
      <c r="D603" s="2" t="s">
        <v>11</v>
      </c>
      <c r="E603" s="3" t="s">
        <v>12</v>
      </c>
      <c r="F603" s="2" t="s">
        <v>13</v>
      </c>
      <c r="G603" s="29" t="s">
        <v>325</v>
      </c>
      <c r="H603" s="104" t="s">
        <v>30</v>
      </c>
      <c r="I603" s="49" t="s">
        <v>280</v>
      </c>
      <c r="J603" s="481"/>
    </row>
    <row r="604" spans="1:10" ht="15.75" customHeight="1">
      <c r="A604" s="230" t="s">
        <v>330</v>
      </c>
      <c r="B604" s="165" t="s">
        <v>127</v>
      </c>
      <c r="C604" s="188" t="s">
        <v>0</v>
      </c>
      <c r="D604" s="188" t="s">
        <v>22</v>
      </c>
      <c r="E604" s="189" t="s">
        <v>23</v>
      </c>
      <c r="F604" s="188"/>
      <c r="G604" s="167"/>
      <c r="H604" s="165" t="s">
        <v>30</v>
      </c>
      <c r="I604" s="183" t="s">
        <v>280</v>
      </c>
      <c r="J604" s="482"/>
    </row>
    <row r="605" spans="1:10" ht="12.75">
      <c r="A605" s="229" t="s">
        <v>331</v>
      </c>
      <c r="B605" s="104" t="s">
        <v>114</v>
      </c>
      <c r="C605" s="2" t="s">
        <v>0</v>
      </c>
      <c r="D605" s="2" t="s">
        <v>1</v>
      </c>
      <c r="E605" s="3" t="s">
        <v>2</v>
      </c>
      <c r="F605" s="2" t="s">
        <v>85</v>
      </c>
      <c r="G605" s="29" t="s">
        <v>385</v>
      </c>
      <c r="H605" s="104"/>
      <c r="I605" s="49" t="s">
        <v>344</v>
      </c>
      <c r="J605" s="490">
        <f t="shared" ref="J605" si="26">J614-7</f>
        <v>43630</v>
      </c>
    </row>
    <row r="606" spans="1:10" ht="12.75">
      <c r="A606" s="229" t="s">
        <v>331</v>
      </c>
      <c r="B606" s="104" t="s">
        <v>114</v>
      </c>
      <c r="C606" s="2" t="s">
        <v>0</v>
      </c>
      <c r="D606" s="2" t="s">
        <v>5</v>
      </c>
      <c r="E606" s="3" t="s">
        <v>104</v>
      </c>
      <c r="F606" s="2" t="s">
        <v>134</v>
      </c>
      <c r="G606" s="29"/>
      <c r="H606" s="104" t="s">
        <v>30</v>
      </c>
      <c r="I606" s="49" t="s">
        <v>344</v>
      </c>
      <c r="J606" s="490"/>
    </row>
    <row r="607" spans="1:10" ht="12.75">
      <c r="A607" s="229" t="s">
        <v>331</v>
      </c>
      <c r="B607" s="104" t="s">
        <v>114</v>
      </c>
      <c r="C607" s="2" t="s">
        <v>0</v>
      </c>
      <c r="D607" s="2" t="s">
        <v>8</v>
      </c>
      <c r="E607" s="88" t="s">
        <v>111</v>
      </c>
      <c r="F607" s="2" t="s">
        <v>10</v>
      </c>
      <c r="G607" s="29" t="s">
        <v>386</v>
      </c>
      <c r="H607" s="104" t="s">
        <v>175</v>
      </c>
      <c r="I607" s="49" t="s">
        <v>344</v>
      </c>
      <c r="J607" s="490"/>
    </row>
    <row r="608" spans="1:10" ht="12.75">
      <c r="A608" s="229" t="s">
        <v>331</v>
      </c>
      <c r="B608" s="104" t="s">
        <v>114</v>
      </c>
      <c r="C608" s="2" t="s">
        <v>0</v>
      </c>
      <c r="D608" s="2" t="s">
        <v>93</v>
      </c>
      <c r="E608" s="3" t="s">
        <v>94</v>
      </c>
      <c r="F608" s="2" t="s">
        <v>95</v>
      </c>
      <c r="G608" s="29"/>
      <c r="H608" s="104" t="s">
        <v>30</v>
      </c>
      <c r="I608" s="49" t="s">
        <v>344</v>
      </c>
      <c r="J608" s="490"/>
    </row>
    <row r="609" spans="1:10" ht="12.75">
      <c r="A609" s="229" t="s">
        <v>331</v>
      </c>
      <c r="B609" s="104" t="s">
        <v>114</v>
      </c>
      <c r="C609" s="2" t="s">
        <v>0</v>
      </c>
      <c r="D609" s="2" t="s">
        <v>18</v>
      </c>
      <c r="E609" s="3" t="s">
        <v>346</v>
      </c>
      <c r="F609" s="2" t="s">
        <v>277</v>
      </c>
      <c r="G609" s="29" t="s">
        <v>388</v>
      </c>
      <c r="H609" s="104" t="s">
        <v>30</v>
      </c>
      <c r="I609" s="49" t="s">
        <v>344</v>
      </c>
      <c r="J609" s="490"/>
    </row>
    <row r="610" spans="1:10" ht="25.5">
      <c r="A610" s="229" t="s">
        <v>331</v>
      </c>
      <c r="B610" s="104" t="s">
        <v>114</v>
      </c>
      <c r="C610" s="2" t="s">
        <v>0</v>
      </c>
      <c r="D610" s="2" t="s">
        <v>91</v>
      </c>
      <c r="E610" s="3" t="s">
        <v>148</v>
      </c>
      <c r="F610" s="2" t="s">
        <v>138</v>
      </c>
      <c r="G610" s="29" t="s">
        <v>389</v>
      </c>
      <c r="H610" s="104" t="s">
        <v>30</v>
      </c>
      <c r="I610" s="49" t="s">
        <v>344</v>
      </c>
      <c r="J610" s="490"/>
    </row>
    <row r="611" spans="1:10" ht="25.5">
      <c r="A611" s="229" t="s">
        <v>331</v>
      </c>
      <c r="B611" s="104" t="s">
        <v>114</v>
      </c>
      <c r="C611" s="2" t="s">
        <v>0</v>
      </c>
      <c r="D611" s="2" t="s">
        <v>14</v>
      </c>
      <c r="E611" s="3" t="s">
        <v>275</v>
      </c>
      <c r="F611" s="2" t="s">
        <v>88</v>
      </c>
      <c r="G611" s="29" t="s">
        <v>390</v>
      </c>
      <c r="H611" s="104" t="s">
        <v>30</v>
      </c>
      <c r="I611" s="49" t="s">
        <v>344</v>
      </c>
      <c r="J611" s="490"/>
    </row>
    <row r="612" spans="1:10" ht="12.75">
      <c r="A612" s="229" t="s">
        <v>331</v>
      </c>
      <c r="B612" s="104" t="s">
        <v>114</v>
      </c>
      <c r="C612" s="2" t="s">
        <v>0</v>
      </c>
      <c r="D612" s="2" t="s">
        <v>11</v>
      </c>
      <c r="E612" s="3" t="s">
        <v>12</v>
      </c>
      <c r="F612" s="2" t="s">
        <v>13</v>
      </c>
      <c r="G612" s="29" t="s">
        <v>388</v>
      </c>
      <c r="H612" s="104" t="s">
        <v>30</v>
      </c>
      <c r="I612" s="49" t="s">
        <v>344</v>
      </c>
      <c r="J612" s="490"/>
    </row>
    <row r="613" spans="1:10" ht="12.75">
      <c r="A613" s="229" t="s">
        <v>331</v>
      </c>
      <c r="B613" s="104" t="s">
        <v>114</v>
      </c>
      <c r="C613" s="2" t="s">
        <v>0</v>
      </c>
      <c r="D613" s="2" t="s">
        <v>22</v>
      </c>
      <c r="E613" s="3" t="s">
        <v>23</v>
      </c>
      <c r="F613" s="2"/>
      <c r="G613" s="29" t="s">
        <v>387</v>
      </c>
      <c r="H613" s="104" t="s">
        <v>30</v>
      </c>
      <c r="I613" s="49" t="s">
        <v>344</v>
      </c>
      <c r="J613" s="490"/>
    </row>
    <row r="614" spans="1:10" ht="12.75">
      <c r="A614" s="228" t="s">
        <v>332</v>
      </c>
      <c r="B614" s="168" t="s">
        <v>114</v>
      </c>
      <c r="C614" s="186" t="s">
        <v>0</v>
      </c>
      <c r="D614" s="186" t="s">
        <v>1</v>
      </c>
      <c r="E614" s="187" t="s">
        <v>2</v>
      </c>
      <c r="F614" s="186" t="s">
        <v>85</v>
      </c>
      <c r="G614" s="169"/>
      <c r="H614" s="168"/>
      <c r="I614" s="182" t="s">
        <v>32</v>
      </c>
      <c r="J614" s="480">
        <f t="shared" ref="J614" si="27">J623-7</f>
        <v>43637</v>
      </c>
    </row>
    <row r="615" spans="1:10" ht="12.75">
      <c r="A615" s="229" t="s">
        <v>332</v>
      </c>
      <c r="B615" s="104" t="s">
        <v>114</v>
      </c>
      <c r="C615" s="2" t="s">
        <v>0</v>
      </c>
      <c r="D615" s="2" t="s">
        <v>5</v>
      </c>
      <c r="E615" s="3" t="s">
        <v>104</v>
      </c>
      <c r="F615" s="2" t="s">
        <v>134</v>
      </c>
      <c r="G615" s="29"/>
      <c r="H615" s="104" t="s">
        <v>30</v>
      </c>
      <c r="I615" s="49" t="s">
        <v>32</v>
      </c>
      <c r="J615" s="481"/>
    </row>
    <row r="616" spans="1:10" ht="12.75">
      <c r="A616" s="229" t="s">
        <v>332</v>
      </c>
      <c r="B616" s="104" t="s">
        <v>114</v>
      </c>
      <c r="C616" s="2" t="s">
        <v>0</v>
      </c>
      <c r="D616" s="2" t="s">
        <v>8</v>
      </c>
      <c r="E616" s="3" t="s">
        <v>135</v>
      </c>
      <c r="F616" s="2" t="s">
        <v>10</v>
      </c>
      <c r="G616" s="29"/>
      <c r="H616" s="104" t="s">
        <v>30</v>
      </c>
      <c r="I616" s="49" t="s">
        <v>32</v>
      </c>
      <c r="J616" s="481"/>
    </row>
    <row r="617" spans="1:10" ht="12.75">
      <c r="A617" s="229" t="s">
        <v>332</v>
      </c>
      <c r="B617" s="104" t="s">
        <v>114</v>
      </c>
      <c r="C617" s="2" t="s">
        <v>0</v>
      </c>
      <c r="D617" s="2" t="s">
        <v>93</v>
      </c>
      <c r="E617" s="3" t="s">
        <v>94</v>
      </c>
      <c r="F617" s="2" t="s">
        <v>95</v>
      </c>
      <c r="G617" s="29"/>
      <c r="H617" s="104" t="s">
        <v>30</v>
      </c>
      <c r="I617" s="49" t="s">
        <v>32</v>
      </c>
      <c r="J617" s="481"/>
    </row>
    <row r="618" spans="1:10" ht="12.75">
      <c r="A618" s="229" t="s">
        <v>332</v>
      </c>
      <c r="B618" s="104" t="s">
        <v>114</v>
      </c>
      <c r="C618" s="2" t="s">
        <v>0</v>
      </c>
      <c r="D618" s="2" t="s">
        <v>18</v>
      </c>
      <c r="E618" s="3" t="s">
        <v>19</v>
      </c>
      <c r="F618" s="2" t="s">
        <v>277</v>
      </c>
      <c r="G618" s="29" t="s">
        <v>328</v>
      </c>
      <c r="H618" s="104" t="s">
        <v>30</v>
      </c>
      <c r="I618" s="49" t="s">
        <v>32</v>
      </c>
      <c r="J618" s="481"/>
    </row>
    <row r="619" spans="1:10" ht="25.5">
      <c r="A619" s="229" t="s">
        <v>332</v>
      </c>
      <c r="B619" s="104" t="s">
        <v>114</v>
      </c>
      <c r="C619" s="2" t="s">
        <v>0</v>
      </c>
      <c r="D619" s="2" t="s">
        <v>91</v>
      </c>
      <c r="E619" s="3" t="s">
        <v>148</v>
      </c>
      <c r="F619" s="2" t="s">
        <v>138</v>
      </c>
      <c r="G619" s="29" t="s">
        <v>396</v>
      </c>
      <c r="H619" s="104" t="s">
        <v>30</v>
      </c>
      <c r="I619" s="49" t="s">
        <v>32</v>
      </c>
      <c r="J619" s="481"/>
    </row>
    <row r="620" spans="1:10" ht="63.75">
      <c r="A620" s="229" t="s">
        <v>332</v>
      </c>
      <c r="B620" s="104" t="s">
        <v>114</v>
      </c>
      <c r="C620" s="2" t="s">
        <v>0</v>
      </c>
      <c r="D620" s="2" t="s">
        <v>14</v>
      </c>
      <c r="E620" s="3" t="s">
        <v>275</v>
      </c>
      <c r="F620" s="2" t="s">
        <v>88</v>
      </c>
      <c r="G620" s="29" t="s">
        <v>392</v>
      </c>
      <c r="H620" s="104" t="s">
        <v>30</v>
      </c>
      <c r="I620" s="49" t="s">
        <v>32</v>
      </c>
      <c r="J620" s="481"/>
    </row>
    <row r="621" spans="1:10" ht="12.75">
      <c r="A621" s="229" t="s">
        <v>332</v>
      </c>
      <c r="B621" s="104" t="s">
        <v>114</v>
      </c>
      <c r="C621" s="2" t="s">
        <v>0</v>
      </c>
      <c r="D621" s="2" t="s">
        <v>11</v>
      </c>
      <c r="E621" s="3" t="s">
        <v>12</v>
      </c>
      <c r="F621" s="2" t="s">
        <v>13</v>
      </c>
      <c r="G621" s="29"/>
      <c r="H621" s="104" t="s">
        <v>30</v>
      </c>
      <c r="I621" s="49" t="s">
        <v>32</v>
      </c>
      <c r="J621" s="481"/>
    </row>
    <row r="622" spans="1:10" ht="25.5">
      <c r="A622" s="230" t="s">
        <v>332</v>
      </c>
      <c r="B622" s="165" t="s">
        <v>114</v>
      </c>
      <c r="C622" s="188" t="s">
        <v>0</v>
      </c>
      <c r="D622" s="188" t="s">
        <v>22</v>
      </c>
      <c r="E622" s="189" t="s">
        <v>23</v>
      </c>
      <c r="F622" s="188"/>
      <c r="G622" s="167" t="s">
        <v>391</v>
      </c>
      <c r="H622" s="165" t="s">
        <v>30</v>
      </c>
      <c r="I622" s="183" t="s">
        <v>32</v>
      </c>
      <c r="J622" s="482"/>
    </row>
    <row r="623" spans="1:10" ht="12.75">
      <c r="A623" s="229" t="s">
        <v>333</v>
      </c>
      <c r="B623" s="104" t="s">
        <v>114</v>
      </c>
      <c r="C623" s="2" t="s">
        <v>0</v>
      </c>
      <c r="D623" s="2" t="s">
        <v>1</v>
      </c>
      <c r="E623" s="3" t="s">
        <v>2</v>
      </c>
      <c r="F623" s="2" t="s">
        <v>85</v>
      </c>
      <c r="G623" s="29"/>
      <c r="H623" s="104" t="s">
        <v>30</v>
      </c>
      <c r="I623" s="49" t="s">
        <v>227</v>
      </c>
      <c r="J623" s="490">
        <f t="shared" ref="J623" si="28">J632-7</f>
        <v>43644</v>
      </c>
    </row>
    <row r="624" spans="1:10" ht="12.75">
      <c r="A624" s="229" t="s">
        <v>333</v>
      </c>
      <c r="B624" s="104" t="s">
        <v>114</v>
      </c>
      <c r="C624" s="2" t="s">
        <v>0</v>
      </c>
      <c r="D624" s="2" t="s">
        <v>5</v>
      </c>
      <c r="E624" s="3" t="s">
        <v>104</v>
      </c>
      <c r="F624" s="2" t="s">
        <v>134</v>
      </c>
      <c r="G624" s="29"/>
      <c r="H624" s="104" t="s">
        <v>30</v>
      </c>
      <c r="I624" s="49" t="s">
        <v>227</v>
      </c>
      <c r="J624" s="490"/>
    </row>
    <row r="625" spans="1:10" ht="12.75">
      <c r="A625" s="229" t="s">
        <v>333</v>
      </c>
      <c r="B625" s="104" t="s">
        <v>114</v>
      </c>
      <c r="C625" s="2" t="s">
        <v>0</v>
      </c>
      <c r="D625" s="2" t="s">
        <v>8</v>
      </c>
      <c r="E625" s="3" t="s">
        <v>135</v>
      </c>
      <c r="F625" s="2" t="s">
        <v>10</v>
      </c>
      <c r="G625" s="29"/>
      <c r="H625" s="104" t="s">
        <v>30</v>
      </c>
      <c r="I625" s="49" t="s">
        <v>227</v>
      </c>
      <c r="J625" s="490"/>
    </row>
    <row r="626" spans="1:10" ht="12.75">
      <c r="A626" s="229" t="s">
        <v>333</v>
      </c>
      <c r="B626" s="104" t="s">
        <v>114</v>
      </c>
      <c r="C626" s="2" t="s">
        <v>0</v>
      </c>
      <c r="D626" s="2" t="s">
        <v>93</v>
      </c>
      <c r="E626" s="3" t="s">
        <v>94</v>
      </c>
      <c r="F626" s="2" t="s">
        <v>95</v>
      </c>
      <c r="G626" s="29"/>
      <c r="H626" s="104" t="s">
        <v>30</v>
      </c>
      <c r="I626" s="49" t="s">
        <v>227</v>
      </c>
      <c r="J626" s="490"/>
    </row>
    <row r="627" spans="1:10" ht="12.75">
      <c r="A627" s="229" t="s">
        <v>333</v>
      </c>
      <c r="B627" s="104" t="s">
        <v>114</v>
      </c>
      <c r="C627" s="2" t="s">
        <v>0</v>
      </c>
      <c r="D627" s="2" t="s">
        <v>18</v>
      </c>
      <c r="E627" s="3" t="s">
        <v>19</v>
      </c>
      <c r="F627" s="2" t="s">
        <v>277</v>
      </c>
      <c r="G627" s="29" t="s">
        <v>384</v>
      </c>
      <c r="H627" s="104" t="s">
        <v>30</v>
      </c>
      <c r="I627" s="49" t="s">
        <v>227</v>
      </c>
      <c r="J627" s="490"/>
    </row>
    <row r="628" spans="1:10" ht="25.5">
      <c r="A628" s="229" t="s">
        <v>333</v>
      </c>
      <c r="B628" s="104" t="s">
        <v>114</v>
      </c>
      <c r="C628" s="2" t="s">
        <v>0</v>
      </c>
      <c r="D628" s="2" t="s">
        <v>91</v>
      </c>
      <c r="E628" s="3" t="s">
        <v>148</v>
      </c>
      <c r="F628" s="2" t="s">
        <v>138</v>
      </c>
      <c r="G628" s="29" t="s">
        <v>396</v>
      </c>
      <c r="H628" s="104" t="s">
        <v>30</v>
      </c>
      <c r="I628" s="49" t="s">
        <v>227</v>
      </c>
      <c r="J628" s="490"/>
    </row>
    <row r="629" spans="1:10" ht="63.75">
      <c r="A629" s="229" t="s">
        <v>333</v>
      </c>
      <c r="B629" s="104" t="s">
        <v>114</v>
      </c>
      <c r="C629" s="2" t="s">
        <v>0</v>
      </c>
      <c r="D629" s="2" t="s">
        <v>14</v>
      </c>
      <c r="E629" s="3" t="s">
        <v>403</v>
      </c>
      <c r="F629" s="2" t="s">
        <v>88</v>
      </c>
      <c r="G629" s="29" t="s">
        <v>392</v>
      </c>
      <c r="H629" s="104" t="s">
        <v>30</v>
      </c>
      <c r="I629" s="49" t="s">
        <v>227</v>
      </c>
      <c r="J629" s="490"/>
    </row>
    <row r="630" spans="1:10" ht="12.75">
      <c r="A630" s="229" t="s">
        <v>333</v>
      </c>
      <c r="B630" s="104" t="s">
        <v>114</v>
      </c>
      <c r="C630" s="2" t="s">
        <v>0</v>
      </c>
      <c r="D630" s="2" t="s">
        <v>11</v>
      </c>
      <c r="E630" s="3" t="s">
        <v>12</v>
      </c>
      <c r="F630" s="2" t="s">
        <v>13</v>
      </c>
      <c r="G630" s="29"/>
      <c r="H630" s="104" t="s">
        <v>30</v>
      </c>
      <c r="I630" s="49" t="s">
        <v>227</v>
      </c>
      <c r="J630" s="490"/>
    </row>
    <row r="631" spans="1:10" ht="25.5">
      <c r="A631" s="229" t="s">
        <v>333</v>
      </c>
      <c r="B631" s="104" t="s">
        <v>114</v>
      </c>
      <c r="C631" s="2" t="s">
        <v>0</v>
      </c>
      <c r="D631" s="2" t="s">
        <v>22</v>
      </c>
      <c r="E631" s="3" t="s">
        <v>23</v>
      </c>
      <c r="F631" s="2"/>
      <c r="G631" s="29" t="s">
        <v>391</v>
      </c>
      <c r="H631" s="104" t="s">
        <v>30</v>
      </c>
      <c r="I631" s="49" t="s">
        <v>227</v>
      </c>
      <c r="J631" s="490"/>
    </row>
    <row r="632" spans="1:10" ht="12.75">
      <c r="A632" s="228" t="s">
        <v>404</v>
      </c>
      <c r="B632" s="168" t="s">
        <v>127</v>
      </c>
      <c r="C632" s="186" t="s">
        <v>0</v>
      </c>
      <c r="D632" s="186" t="s">
        <v>1</v>
      </c>
      <c r="E632" s="187" t="s">
        <v>2</v>
      </c>
      <c r="F632" s="186" t="s">
        <v>85</v>
      </c>
      <c r="G632" s="169"/>
      <c r="H632" s="168" t="s">
        <v>30</v>
      </c>
      <c r="I632" s="182" t="s">
        <v>280</v>
      </c>
      <c r="J632" s="480">
        <f t="shared" ref="J632" si="29">J641-7</f>
        <v>43651</v>
      </c>
    </row>
    <row r="633" spans="1:10" ht="12.75">
      <c r="A633" s="229" t="s">
        <v>404</v>
      </c>
      <c r="B633" s="104" t="s">
        <v>127</v>
      </c>
      <c r="C633" s="2" t="s">
        <v>0</v>
      </c>
      <c r="D633" s="2" t="s">
        <v>5</v>
      </c>
      <c r="E633" s="3" t="s">
        <v>104</v>
      </c>
      <c r="F633" s="2" t="s">
        <v>134</v>
      </c>
      <c r="G633" s="29"/>
      <c r="H633" s="104" t="s">
        <v>30</v>
      </c>
      <c r="I633" s="49" t="s">
        <v>280</v>
      </c>
      <c r="J633" s="481"/>
    </row>
    <row r="634" spans="1:10" ht="12.75">
      <c r="A634" s="229" t="s">
        <v>404</v>
      </c>
      <c r="B634" s="104" t="s">
        <v>127</v>
      </c>
      <c r="C634" s="2" t="s">
        <v>0</v>
      </c>
      <c r="D634" s="2" t="s">
        <v>8</v>
      </c>
      <c r="E634" s="3" t="s">
        <v>135</v>
      </c>
      <c r="F634" s="2" t="s">
        <v>10</v>
      </c>
      <c r="G634" s="29"/>
      <c r="H634" s="104" t="s">
        <v>30</v>
      </c>
      <c r="I634" s="49" t="s">
        <v>280</v>
      </c>
      <c r="J634" s="481"/>
    </row>
    <row r="635" spans="1:10" ht="12.75">
      <c r="A635" s="229" t="s">
        <v>404</v>
      </c>
      <c r="B635" s="104" t="s">
        <v>127</v>
      </c>
      <c r="C635" s="2" t="s">
        <v>0</v>
      </c>
      <c r="D635" s="2" t="s">
        <v>93</v>
      </c>
      <c r="E635" s="3" t="s">
        <v>94</v>
      </c>
      <c r="F635" s="2" t="s">
        <v>95</v>
      </c>
      <c r="G635" s="29"/>
      <c r="H635" s="104" t="s">
        <v>30</v>
      </c>
      <c r="I635" s="49" t="s">
        <v>280</v>
      </c>
      <c r="J635" s="481"/>
    </row>
    <row r="636" spans="1:10" ht="12.75">
      <c r="A636" s="229" t="s">
        <v>404</v>
      </c>
      <c r="B636" s="104" t="s">
        <v>127</v>
      </c>
      <c r="C636" s="2" t="s">
        <v>0</v>
      </c>
      <c r="D636" s="2" t="s">
        <v>18</v>
      </c>
      <c r="E636" s="3" t="s">
        <v>19</v>
      </c>
      <c r="F636" s="2" t="s">
        <v>277</v>
      </c>
      <c r="G636" s="29"/>
      <c r="H636" s="104" t="s">
        <v>30</v>
      </c>
      <c r="I636" s="49" t="s">
        <v>280</v>
      </c>
      <c r="J636" s="481"/>
    </row>
    <row r="637" spans="1:10" ht="12.75">
      <c r="A637" s="229" t="s">
        <v>404</v>
      </c>
      <c r="B637" s="104" t="s">
        <v>127</v>
      </c>
      <c r="C637" s="2" t="s">
        <v>0</v>
      </c>
      <c r="D637" s="2" t="s">
        <v>91</v>
      </c>
      <c r="E637" s="3" t="s">
        <v>148</v>
      </c>
      <c r="F637" s="2" t="s">
        <v>138</v>
      </c>
      <c r="G637" s="29"/>
      <c r="H637" s="104" t="s">
        <v>30</v>
      </c>
      <c r="I637" s="49" t="s">
        <v>280</v>
      </c>
      <c r="J637" s="481"/>
    </row>
    <row r="638" spans="1:10" ht="12.75">
      <c r="A638" s="229" t="s">
        <v>404</v>
      </c>
      <c r="B638" s="104" t="s">
        <v>127</v>
      </c>
      <c r="C638" s="2" t="s">
        <v>0</v>
      </c>
      <c r="D638" s="2" t="s">
        <v>14</v>
      </c>
      <c r="E638" s="3" t="s">
        <v>403</v>
      </c>
      <c r="F638" s="2" t="s">
        <v>88</v>
      </c>
      <c r="G638" s="29"/>
      <c r="H638" s="104" t="s">
        <v>30</v>
      </c>
      <c r="I638" s="49" t="s">
        <v>280</v>
      </c>
      <c r="J638" s="481"/>
    </row>
    <row r="639" spans="1:10" ht="12.75">
      <c r="A639" s="229" t="s">
        <v>404</v>
      </c>
      <c r="B639" s="104" t="s">
        <v>127</v>
      </c>
      <c r="C639" s="2" t="s">
        <v>0</v>
      </c>
      <c r="D639" s="2" t="s">
        <v>11</v>
      </c>
      <c r="E639" s="3" t="s">
        <v>12</v>
      </c>
      <c r="F639" s="2" t="s">
        <v>13</v>
      </c>
      <c r="G639" s="29"/>
      <c r="H639" s="104" t="s">
        <v>30</v>
      </c>
      <c r="I639" s="49" t="s">
        <v>280</v>
      </c>
      <c r="J639" s="481"/>
    </row>
    <row r="640" spans="1:10" ht="12.75">
      <c r="A640" s="230" t="s">
        <v>404</v>
      </c>
      <c r="B640" s="165" t="s">
        <v>127</v>
      </c>
      <c r="C640" s="188" t="s">
        <v>0</v>
      </c>
      <c r="D640" s="188" t="s">
        <v>22</v>
      </c>
      <c r="E640" s="189" t="s">
        <v>23</v>
      </c>
      <c r="F640" s="188"/>
      <c r="G640" s="167"/>
      <c r="H640" s="165" t="s">
        <v>30</v>
      </c>
      <c r="I640" s="183" t="s">
        <v>280</v>
      </c>
      <c r="J640" s="482"/>
    </row>
    <row r="641" spans="1:10" ht="12.75">
      <c r="A641" s="73" t="s">
        <v>406</v>
      </c>
      <c r="B641" s="104" t="s">
        <v>127</v>
      </c>
      <c r="C641" s="46" t="s">
        <v>0</v>
      </c>
      <c r="D641" s="46" t="s">
        <v>1</v>
      </c>
      <c r="E641" s="46" t="s">
        <v>2</v>
      </c>
      <c r="F641" s="46" t="s">
        <v>85</v>
      </c>
      <c r="G641" s="29"/>
      <c r="H641" s="104"/>
      <c r="I641" s="49" t="s">
        <v>32</v>
      </c>
      <c r="J641" s="490">
        <v>43658</v>
      </c>
    </row>
    <row r="642" spans="1:10" ht="12.75">
      <c r="A642" s="73" t="s">
        <v>406</v>
      </c>
      <c r="B642" s="104" t="s">
        <v>127</v>
      </c>
      <c r="C642" s="46" t="s">
        <v>0</v>
      </c>
      <c r="D642" s="46" t="s">
        <v>5</v>
      </c>
      <c r="E642" s="46" t="s">
        <v>104</v>
      </c>
      <c r="F642" s="46" t="s">
        <v>86</v>
      </c>
      <c r="G642" s="29"/>
      <c r="H642" s="104"/>
      <c r="I642" s="49" t="s">
        <v>32</v>
      </c>
      <c r="J642" s="490"/>
    </row>
    <row r="643" spans="1:10" ht="12.75">
      <c r="A643" s="73" t="s">
        <v>406</v>
      </c>
      <c r="B643" s="104" t="s">
        <v>127</v>
      </c>
      <c r="C643" s="46" t="s">
        <v>0</v>
      </c>
      <c r="D643" s="46" t="s">
        <v>8</v>
      </c>
      <c r="E643" s="46" t="s">
        <v>407</v>
      </c>
      <c r="F643" s="46" t="s">
        <v>408</v>
      </c>
      <c r="G643" s="29"/>
      <c r="H643" s="104"/>
      <c r="I643" s="49" t="s">
        <v>32</v>
      </c>
      <c r="J643" s="490"/>
    </row>
    <row r="644" spans="1:10" ht="12.75">
      <c r="A644" s="73" t="s">
        <v>406</v>
      </c>
      <c r="B644" s="104" t="s">
        <v>127</v>
      </c>
      <c r="C644" s="46" t="s">
        <v>0</v>
      </c>
      <c r="D644" s="46" t="s">
        <v>11</v>
      </c>
      <c r="E644" s="46" t="s">
        <v>12</v>
      </c>
      <c r="F644" s="46" t="s">
        <v>13</v>
      </c>
      <c r="G644" s="29"/>
      <c r="H644" s="104"/>
      <c r="I644" s="49" t="s">
        <v>32</v>
      </c>
      <c r="J644" s="490"/>
    </row>
    <row r="645" spans="1:10" ht="12.75">
      <c r="A645" s="73" t="s">
        <v>406</v>
      </c>
      <c r="B645" s="104" t="s">
        <v>127</v>
      </c>
      <c r="C645" s="46" t="s">
        <v>0</v>
      </c>
      <c r="D645" s="46" t="s">
        <v>22</v>
      </c>
      <c r="E645" s="46" t="s">
        <v>23</v>
      </c>
      <c r="F645" s="46" t="s">
        <v>23</v>
      </c>
      <c r="G645" s="29"/>
      <c r="H645" s="104"/>
      <c r="I645" s="49" t="s">
        <v>32</v>
      </c>
      <c r="J645" s="490"/>
    </row>
    <row r="646" spans="1:10" ht="12.75">
      <c r="A646" s="73" t="s">
        <v>406</v>
      </c>
      <c r="B646" s="104" t="s">
        <v>127</v>
      </c>
      <c r="C646" s="46" t="s">
        <v>0</v>
      </c>
      <c r="D646" s="46" t="s">
        <v>91</v>
      </c>
      <c r="E646" s="46" t="s">
        <v>232</v>
      </c>
      <c r="F646" s="46" t="s">
        <v>128</v>
      </c>
      <c r="G646" s="29"/>
      <c r="H646" s="104"/>
      <c r="I646" s="49" t="s">
        <v>32</v>
      </c>
      <c r="J646" s="490"/>
    </row>
    <row r="647" spans="1:10" ht="12.75">
      <c r="A647" s="73" t="s">
        <v>406</v>
      </c>
      <c r="B647" s="104" t="s">
        <v>127</v>
      </c>
      <c r="C647" s="46" t="s">
        <v>0</v>
      </c>
      <c r="D647" s="46" t="s">
        <v>14</v>
      </c>
      <c r="E647" s="46" t="s">
        <v>409</v>
      </c>
      <c r="F647" s="46" t="s">
        <v>88</v>
      </c>
      <c r="G647" s="29"/>
      <c r="H647" s="104"/>
      <c r="I647" s="49" t="s">
        <v>32</v>
      </c>
      <c r="J647" s="490"/>
    </row>
    <row r="648" spans="1:10" ht="12.75">
      <c r="A648" s="73" t="s">
        <v>406</v>
      </c>
      <c r="B648" s="104" t="s">
        <v>127</v>
      </c>
      <c r="C648" s="46" t="s">
        <v>0</v>
      </c>
      <c r="D648" s="46" t="s">
        <v>93</v>
      </c>
      <c r="E648" s="46" t="s">
        <v>94</v>
      </c>
      <c r="F648" s="46" t="s">
        <v>95</v>
      </c>
      <c r="G648" s="29"/>
      <c r="H648" s="104"/>
      <c r="I648" s="49" t="s">
        <v>32</v>
      </c>
      <c r="J648" s="490"/>
    </row>
    <row r="649" spans="1:10" ht="12.75">
      <c r="A649" s="73" t="s">
        <v>406</v>
      </c>
      <c r="B649" s="104" t="s">
        <v>127</v>
      </c>
      <c r="C649" s="46" t="s">
        <v>0</v>
      </c>
      <c r="D649" s="46" t="s">
        <v>18</v>
      </c>
      <c r="E649" s="46" t="s">
        <v>410</v>
      </c>
      <c r="F649" s="46" t="s">
        <v>277</v>
      </c>
      <c r="G649" s="29"/>
      <c r="H649" s="104"/>
      <c r="I649" s="49" t="s">
        <v>32</v>
      </c>
      <c r="J649" s="490"/>
    </row>
    <row r="650" spans="1:10" ht="12.75">
      <c r="A650" s="232" t="s">
        <v>411</v>
      </c>
      <c r="B650" s="168" t="s">
        <v>55</v>
      </c>
      <c r="C650" s="164" t="s">
        <v>0</v>
      </c>
      <c r="D650" s="169" t="s">
        <v>1</v>
      </c>
      <c r="E650" s="169" t="s">
        <v>2</v>
      </c>
      <c r="F650" s="168" t="s">
        <v>85</v>
      </c>
      <c r="G650" s="168"/>
      <c r="H650" s="168"/>
      <c r="I650" s="182" t="s">
        <v>344</v>
      </c>
      <c r="J650" s="480">
        <f t="shared" ref="J650" si="30">J659-7</f>
        <v>43665</v>
      </c>
    </row>
    <row r="651" spans="1:10" ht="12.75">
      <c r="A651" s="73" t="s">
        <v>411</v>
      </c>
      <c r="B651" s="104" t="s">
        <v>55</v>
      </c>
      <c r="C651" s="46" t="s">
        <v>0</v>
      </c>
      <c r="D651" s="29" t="s">
        <v>5</v>
      </c>
      <c r="E651" s="29" t="s">
        <v>104</v>
      </c>
      <c r="F651" s="104" t="s">
        <v>86</v>
      </c>
      <c r="G651" s="104"/>
      <c r="H651" s="104"/>
      <c r="I651" s="182" t="s">
        <v>344</v>
      </c>
      <c r="J651" s="481"/>
    </row>
    <row r="652" spans="1:10" ht="89.25">
      <c r="A652" s="73" t="s">
        <v>411</v>
      </c>
      <c r="B652" s="104" t="s">
        <v>421</v>
      </c>
      <c r="C652" s="46" t="s">
        <v>0</v>
      </c>
      <c r="D652" s="29" t="s">
        <v>8</v>
      </c>
      <c r="E652" s="29" t="s">
        <v>407</v>
      </c>
      <c r="F652" s="104" t="s">
        <v>408</v>
      </c>
      <c r="G652" s="29" t="s">
        <v>414</v>
      </c>
      <c r="H652" s="104"/>
      <c r="I652" s="182" t="s">
        <v>344</v>
      </c>
      <c r="J652" s="481"/>
    </row>
    <row r="653" spans="1:10" ht="12.75">
      <c r="A653" s="73" t="s">
        <v>411</v>
      </c>
      <c r="B653" s="104" t="s">
        <v>421</v>
      </c>
      <c r="C653" s="46" t="s">
        <v>0</v>
      </c>
      <c r="D653" s="29" t="s">
        <v>11</v>
      </c>
      <c r="E653" s="29" t="s">
        <v>12</v>
      </c>
      <c r="F653" s="104" t="s">
        <v>13</v>
      </c>
      <c r="G653" s="104" t="s">
        <v>415</v>
      </c>
      <c r="H653" s="104"/>
      <c r="I653" s="182" t="s">
        <v>344</v>
      </c>
      <c r="J653" s="481"/>
    </row>
    <row r="654" spans="1:10" ht="51">
      <c r="A654" s="73" t="s">
        <v>411</v>
      </c>
      <c r="B654" s="104" t="s">
        <v>421</v>
      </c>
      <c r="C654" s="46" t="s">
        <v>0</v>
      </c>
      <c r="D654" s="29" t="s">
        <v>22</v>
      </c>
      <c r="E654" s="29" t="s">
        <v>23</v>
      </c>
      <c r="F654" s="104" t="s">
        <v>23</v>
      </c>
      <c r="G654" s="29" t="s">
        <v>416</v>
      </c>
      <c r="H654" s="104"/>
      <c r="I654" s="182" t="s">
        <v>344</v>
      </c>
      <c r="J654" s="481"/>
    </row>
    <row r="655" spans="1:10" ht="25.5">
      <c r="A655" s="73" t="s">
        <v>411</v>
      </c>
      <c r="B655" s="104" t="s">
        <v>421</v>
      </c>
      <c r="C655" s="46" t="s">
        <v>0</v>
      </c>
      <c r="D655" s="29" t="s">
        <v>91</v>
      </c>
      <c r="E655" s="29" t="s">
        <v>232</v>
      </c>
      <c r="F655" s="104" t="s">
        <v>413</v>
      </c>
      <c r="G655" s="29" t="s">
        <v>417</v>
      </c>
      <c r="H655" s="104"/>
      <c r="I655" s="182" t="s">
        <v>344</v>
      </c>
      <c r="J655" s="481"/>
    </row>
    <row r="656" spans="1:10" ht="63.75">
      <c r="A656" s="73" t="s">
        <v>411</v>
      </c>
      <c r="B656" s="104" t="s">
        <v>421</v>
      </c>
      <c r="C656" s="46" t="s">
        <v>0</v>
      </c>
      <c r="D656" s="29" t="s">
        <v>14</v>
      </c>
      <c r="E656" s="29" t="s">
        <v>409</v>
      </c>
      <c r="F656" s="104" t="s">
        <v>88</v>
      </c>
      <c r="G656" s="29" t="s">
        <v>418</v>
      </c>
      <c r="H656" s="104"/>
      <c r="I656" s="182" t="s">
        <v>344</v>
      </c>
      <c r="J656" s="481"/>
    </row>
    <row r="657" spans="1:10" ht="12.75">
      <c r="A657" s="73" t="s">
        <v>411</v>
      </c>
      <c r="B657" s="104" t="s">
        <v>421</v>
      </c>
      <c r="C657" s="46" t="s">
        <v>0</v>
      </c>
      <c r="D657" s="29" t="s">
        <v>93</v>
      </c>
      <c r="E657" s="29" t="s">
        <v>94</v>
      </c>
      <c r="F657" s="104" t="s">
        <v>95</v>
      </c>
      <c r="G657" s="104"/>
      <c r="H657" s="104"/>
      <c r="I657" s="182" t="s">
        <v>344</v>
      </c>
      <c r="J657" s="481"/>
    </row>
    <row r="658" spans="1:10" ht="25.5">
      <c r="A658" s="233" t="s">
        <v>411</v>
      </c>
      <c r="B658" s="165" t="s">
        <v>421</v>
      </c>
      <c r="C658" s="166" t="s">
        <v>0</v>
      </c>
      <c r="D658" s="167" t="s">
        <v>18</v>
      </c>
      <c r="E658" s="167" t="s">
        <v>410</v>
      </c>
      <c r="F658" s="165" t="s">
        <v>277</v>
      </c>
      <c r="G658" s="165" t="s">
        <v>419</v>
      </c>
      <c r="H658" s="165"/>
      <c r="I658" s="182" t="s">
        <v>344</v>
      </c>
      <c r="J658" s="482"/>
    </row>
    <row r="659" spans="1:10" ht="12.75">
      <c r="A659" s="73" t="s">
        <v>412</v>
      </c>
      <c r="B659" s="104" t="s">
        <v>420</v>
      </c>
      <c r="C659" s="7" t="s">
        <v>0</v>
      </c>
      <c r="D659" s="7" t="s">
        <v>1</v>
      </c>
      <c r="E659" s="47" t="s">
        <v>2</v>
      </c>
      <c r="F659" s="47" t="s">
        <v>85</v>
      </c>
      <c r="G659" s="104"/>
      <c r="H659" s="104" t="s">
        <v>422</v>
      </c>
      <c r="I659" s="49" t="s">
        <v>280</v>
      </c>
      <c r="J659" s="490">
        <f t="shared" ref="J659" si="31">J668-7</f>
        <v>43672</v>
      </c>
    </row>
    <row r="660" spans="1:10" ht="12.75">
      <c r="A660" s="73" t="s">
        <v>412</v>
      </c>
      <c r="B660" s="104" t="s">
        <v>420</v>
      </c>
      <c r="C660" s="7" t="s">
        <v>0</v>
      </c>
      <c r="D660" s="7" t="s">
        <v>5</v>
      </c>
      <c r="E660" s="47" t="s">
        <v>104</v>
      </c>
      <c r="F660" s="47" t="s">
        <v>86</v>
      </c>
      <c r="G660" s="104"/>
      <c r="H660" s="104" t="s">
        <v>422</v>
      </c>
      <c r="I660" s="49" t="s">
        <v>280</v>
      </c>
      <c r="J660" s="490"/>
    </row>
    <row r="661" spans="1:10" ht="12.75">
      <c r="A661" s="73" t="s">
        <v>412</v>
      </c>
      <c r="B661" s="104" t="s">
        <v>420</v>
      </c>
      <c r="C661" s="7" t="s">
        <v>0</v>
      </c>
      <c r="D661" s="7" t="s">
        <v>8</v>
      </c>
      <c r="E661" s="47" t="s">
        <v>407</v>
      </c>
      <c r="F661" s="47" t="s">
        <v>10</v>
      </c>
      <c r="G661" s="104"/>
      <c r="H661" s="104" t="s">
        <v>422</v>
      </c>
      <c r="I661" s="49" t="s">
        <v>280</v>
      </c>
      <c r="J661" s="490"/>
    </row>
    <row r="662" spans="1:10" ht="12.75">
      <c r="A662" s="73" t="s">
        <v>412</v>
      </c>
      <c r="B662" s="104" t="s">
        <v>420</v>
      </c>
      <c r="C662" s="7" t="s">
        <v>0</v>
      </c>
      <c r="D662" s="7" t="s">
        <v>11</v>
      </c>
      <c r="E662" s="47" t="s">
        <v>12</v>
      </c>
      <c r="F662" s="47" t="s">
        <v>13</v>
      </c>
      <c r="G662" s="104"/>
      <c r="H662" s="104" t="s">
        <v>422</v>
      </c>
      <c r="I662" s="49" t="s">
        <v>280</v>
      </c>
      <c r="J662" s="490"/>
    </row>
    <row r="663" spans="1:10" ht="12.75">
      <c r="A663" s="73" t="s">
        <v>412</v>
      </c>
      <c r="B663" s="104" t="s">
        <v>420</v>
      </c>
      <c r="C663" s="7" t="s">
        <v>0</v>
      </c>
      <c r="D663" s="7" t="s">
        <v>22</v>
      </c>
      <c r="E663" s="47" t="s">
        <v>23</v>
      </c>
      <c r="F663" s="47" t="s">
        <v>23</v>
      </c>
      <c r="G663" s="104"/>
      <c r="H663" s="104" t="s">
        <v>422</v>
      </c>
      <c r="I663" s="49" t="s">
        <v>280</v>
      </c>
      <c r="J663" s="490"/>
    </row>
    <row r="664" spans="1:10" ht="12.75">
      <c r="A664" s="73" t="s">
        <v>412</v>
      </c>
      <c r="B664" s="104" t="s">
        <v>420</v>
      </c>
      <c r="C664" s="7" t="s">
        <v>0</v>
      </c>
      <c r="D664" s="7" t="s">
        <v>91</v>
      </c>
      <c r="E664" s="47" t="s">
        <v>232</v>
      </c>
      <c r="F664" s="47" t="s">
        <v>128</v>
      </c>
      <c r="G664" s="104"/>
      <c r="H664" s="104" t="s">
        <v>422</v>
      </c>
      <c r="I664" s="49" t="s">
        <v>280</v>
      </c>
      <c r="J664" s="490"/>
    </row>
    <row r="665" spans="1:10" ht="12.75">
      <c r="A665" s="73" t="s">
        <v>412</v>
      </c>
      <c r="B665" s="104" t="s">
        <v>420</v>
      </c>
      <c r="C665" s="7" t="s">
        <v>0</v>
      </c>
      <c r="D665" s="7" t="s">
        <v>14</v>
      </c>
      <c r="E665" s="47" t="s">
        <v>409</v>
      </c>
      <c r="F665" s="47" t="s">
        <v>88</v>
      </c>
      <c r="G665" s="104"/>
      <c r="H665" s="104" t="s">
        <v>422</v>
      </c>
      <c r="I665" s="49" t="s">
        <v>280</v>
      </c>
      <c r="J665" s="490"/>
    </row>
    <row r="666" spans="1:10" ht="12.75">
      <c r="A666" s="73" t="s">
        <v>412</v>
      </c>
      <c r="B666" s="104" t="s">
        <v>420</v>
      </c>
      <c r="C666" s="7" t="s">
        <v>0</v>
      </c>
      <c r="D666" s="7" t="s">
        <v>93</v>
      </c>
      <c r="E666" s="47" t="s">
        <v>94</v>
      </c>
      <c r="F666" s="47" t="s">
        <v>95</v>
      </c>
      <c r="G666" s="104"/>
      <c r="H666" s="104" t="s">
        <v>422</v>
      </c>
      <c r="I666" s="49" t="s">
        <v>280</v>
      </c>
      <c r="J666" s="490"/>
    </row>
    <row r="667" spans="1:10" ht="25.5">
      <c r="A667" s="73" t="s">
        <v>412</v>
      </c>
      <c r="B667" s="104" t="s">
        <v>420</v>
      </c>
      <c r="C667" s="7" t="s">
        <v>0</v>
      </c>
      <c r="D667" s="7" t="s">
        <v>18</v>
      </c>
      <c r="E667" s="47" t="s">
        <v>410</v>
      </c>
      <c r="F667" s="47" t="s">
        <v>277</v>
      </c>
      <c r="G667" s="104"/>
      <c r="H667" s="104" t="s">
        <v>422</v>
      </c>
      <c r="I667" s="49" t="s">
        <v>280</v>
      </c>
      <c r="J667" s="490"/>
    </row>
    <row r="668" spans="1:10" ht="12.75">
      <c r="A668" s="232" t="s">
        <v>423</v>
      </c>
      <c r="B668" s="168" t="s">
        <v>55</v>
      </c>
      <c r="C668" s="164" t="s">
        <v>0</v>
      </c>
      <c r="D668" s="169" t="s">
        <v>1</v>
      </c>
      <c r="E668" s="169" t="s">
        <v>2</v>
      </c>
      <c r="F668" s="168" t="s">
        <v>85</v>
      </c>
      <c r="G668" s="168"/>
      <c r="H668" s="168" t="s">
        <v>422</v>
      </c>
      <c r="I668" s="182" t="s">
        <v>227</v>
      </c>
      <c r="J668" s="480">
        <f t="shared" ref="J668" si="32">J677-7</f>
        <v>43679</v>
      </c>
    </row>
    <row r="669" spans="1:10" ht="12.75">
      <c r="A669" s="73" t="s">
        <v>423</v>
      </c>
      <c r="B669" s="104" t="s">
        <v>55</v>
      </c>
      <c r="C669" s="46" t="s">
        <v>0</v>
      </c>
      <c r="D669" s="29" t="s">
        <v>5</v>
      </c>
      <c r="E669" s="29" t="s">
        <v>104</v>
      </c>
      <c r="F669" s="104" t="s">
        <v>134</v>
      </c>
      <c r="G669" s="104"/>
      <c r="H669" s="104" t="s">
        <v>422</v>
      </c>
      <c r="I669" s="49" t="s">
        <v>227</v>
      </c>
      <c r="J669" s="481"/>
    </row>
    <row r="670" spans="1:10" ht="12.75">
      <c r="A670" s="73" t="s">
        <v>423</v>
      </c>
      <c r="B670" s="104" t="s">
        <v>421</v>
      </c>
      <c r="C670" s="46" t="s">
        <v>0</v>
      </c>
      <c r="D670" s="29" t="s">
        <v>8</v>
      </c>
      <c r="E670" s="29" t="s">
        <v>135</v>
      </c>
      <c r="F670" s="104" t="s">
        <v>181</v>
      </c>
      <c r="G670" s="29" t="s">
        <v>424</v>
      </c>
      <c r="H670" s="104" t="s">
        <v>422</v>
      </c>
      <c r="I670" s="49" t="s">
        <v>227</v>
      </c>
      <c r="J670" s="481"/>
    </row>
    <row r="671" spans="1:10" ht="12.75">
      <c r="A671" s="73" t="s">
        <v>423</v>
      </c>
      <c r="B671" s="104" t="s">
        <v>421</v>
      </c>
      <c r="C671" s="46" t="s">
        <v>0</v>
      </c>
      <c r="D671" s="29" t="s">
        <v>11</v>
      </c>
      <c r="E671" s="29" t="s">
        <v>12</v>
      </c>
      <c r="F671" s="104" t="s">
        <v>13</v>
      </c>
      <c r="G671" s="104"/>
      <c r="H671" s="104" t="s">
        <v>422</v>
      </c>
      <c r="I671" s="49" t="s">
        <v>227</v>
      </c>
      <c r="J671" s="481"/>
    </row>
    <row r="672" spans="1:10" ht="12.75">
      <c r="A672" s="73" t="s">
        <v>423</v>
      </c>
      <c r="B672" s="104" t="s">
        <v>421</v>
      </c>
      <c r="C672" s="46" t="s">
        <v>0</v>
      </c>
      <c r="D672" s="29" t="s">
        <v>22</v>
      </c>
      <c r="E672" s="29" t="s">
        <v>23</v>
      </c>
      <c r="F672" s="104"/>
      <c r="G672" s="29" t="s">
        <v>425</v>
      </c>
      <c r="H672" s="104" t="s">
        <v>422</v>
      </c>
      <c r="I672" s="49" t="s">
        <v>227</v>
      </c>
      <c r="J672" s="481"/>
    </row>
    <row r="673" spans="1:10" ht="51">
      <c r="A673" s="73" t="s">
        <v>423</v>
      </c>
      <c r="B673" s="104" t="s">
        <v>421</v>
      </c>
      <c r="C673" s="46" t="s">
        <v>0</v>
      </c>
      <c r="D673" s="29" t="s">
        <v>91</v>
      </c>
      <c r="E673" s="29" t="s">
        <v>148</v>
      </c>
      <c r="F673" s="104" t="s">
        <v>138</v>
      </c>
      <c r="G673" s="29" t="s">
        <v>426</v>
      </c>
      <c r="H673" s="104" t="s">
        <v>422</v>
      </c>
      <c r="I673" s="49" t="s">
        <v>227</v>
      </c>
      <c r="J673" s="481"/>
    </row>
    <row r="674" spans="1:10" ht="12.75">
      <c r="A674" s="73" t="s">
        <v>423</v>
      </c>
      <c r="B674" s="104" t="s">
        <v>421</v>
      </c>
      <c r="C674" s="46" t="s">
        <v>0</v>
      </c>
      <c r="D674" s="29" t="s">
        <v>14</v>
      </c>
      <c r="E674" s="29" t="s">
        <v>403</v>
      </c>
      <c r="F674" s="104" t="s">
        <v>88</v>
      </c>
      <c r="G674" s="29" t="s">
        <v>427</v>
      </c>
      <c r="H674" s="104" t="s">
        <v>422</v>
      </c>
      <c r="I674" s="49" t="s">
        <v>227</v>
      </c>
      <c r="J674" s="481"/>
    </row>
    <row r="675" spans="1:10" ht="12.75">
      <c r="A675" s="73" t="s">
        <v>423</v>
      </c>
      <c r="B675" s="104" t="s">
        <v>421</v>
      </c>
      <c r="C675" s="46" t="s">
        <v>0</v>
      </c>
      <c r="D675" s="29" t="s">
        <v>93</v>
      </c>
      <c r="E675" s="29" t="s">
        <v>94</v>
      </c>
      <c r="F675" s="104" t="s">
        <v>95</v>
      </c>
      <c r="G675" s="104"/>
      <c r="H675" s="104" t="s">
        <v>422</v>
      </c>
      <c r="I675" s="49" t="s">
        <v>227</v>
      </c>
      <c r="J675" s="481"/>
    </row>
    <row r="676" spans="1:10" ht="12.75">
      <c r="A676" s="233" t="s">
        <v>423</v>
      </c>
      <c r="B676" s="165" t="s">
        <v>421</v>
      </c>
      <c r="C676" s="166" t="s">
        <v>0</v>
      </c>
      <c r="D676" s="167" t="s">
        <v>18</v>
      </c>
      <c r="E676" s="167" t="s">
        <v>19</v>
      </c>
      <c r="F676" s="165" t="s">
        <v>277</v>
      </c>
      <c r="G676" s="165" t="s">
        <v>428</v>
      </c>
      <c r="H676" s="165" t="s">
        <v>422</v>
      </c>
      <c r="I676" s="183" t="s">
        <v>227</v>
      </c>
      <c r="J676" s="482"/>
    </row>
    <row r="677" spans="1:10" ht="12.75">
      <c r="A677" s="245" t="s">
        <v>431</v>
      </c>
      <c r="B677" s="104" t="s">
        <v>127</v>
      </c>
      <c r="C677" s="46" t="s">
        <v>0</v>
      </c>
      <c r="D677" s="46" t="s">
        <v>1</v>
      </c>
      <c r="E677" s="46" t="s">
        <v>2</v>
      </c>
      <c r="F677" s="46" t="s">
        <v>85</v>
      </c>
      <c r="G677" s="46"/>
      <c r="H677" s="104"/>
      <c r="I677" s="210" t="s">
        <v>344</v>
      </c>
      <c r="J677" s="490">
        <f t="shared" ref="J677" si="33">J686-7</f>
        <v>43686</v>
      </c>
    </row>
    <row r="678" spans="1:10" ht="12.75">
      <c r="A678" s="245" t="s">
        <v>431</v>
      </c>
      <c r="B678" s="104" t="s">
        <v>127</v>
      </c>
      <c r="C678" s="46" t="s">
        <v>0</v>
      </c>
      <c r="D678" s="46" t="s">
        <v>5</v>
      </c>
      <c r="E678" s="46" t="s">
        <v>104</v>
      </c>
      <c r="F678" s="46" t="s">
        <v>86</v>
      </c>
      <c r="G678" s="46"/>
      <c r="H678" s="104"/>
      <c r="I678" s="210" t="s">
        <v>344</v>
      </c>
      <c r="J678" s="490"/>
    </row>
    <row r="679" spans="1:10" ht="12.75">
      <c r="A679" s="245" t="s">
        <v>431</v>
      </c>
      <c r="B679" s="104" t="s">
        <v>127</v>
      </c>
      <c r="C679" s="46" t="s">
        <v>0</v>
      </c>
      <c r="D679" s="46" t="s">
        <v>8</v>
      </c>
      <c r="E679" s="46" t="s">
        <v>407</v>
      </c>
      <c r="F679" s="46" t="s">
        <v>408</v>
      </c>
      <c r="G679" s="46"/>
      <c r="H679" s="104"/>
      <c r="I679" s="210" t="s">
        <v>344</v>
      </c>
      <c r="J679" s="490"/>
    </row>
    <row r="680" spans="1:10" ht="12.75">
      <c r="A680" s="245" t="s">
        <v>431</v>
      </c>
      <c r="B680" s="104" t="s">
        <v>127</v>
      </c>
      <c r="C680" s="46" t="s">
        <v>0</v>
      </c>
      <c r="D680" s="46" t="s">
        <v>11</v>
      </c>
      <c r="E680" s="46" t="s">
        <v>12</v>
      </c>
      <c r="F680" s="46" t="s">
        <v>13</v>
      </c>
      <c r="G680" s="46"/>
      <c r="H680" s="104"/>
      <c r="I680" s="210" t="s">
        <v>344</v>
      </c>
      <c r="J680" s="490"/>
    </row>
    <row r="681" spans="1:10" ht="12.75">
      <c r="A681" s="245" t="s">
        <v>431</v>
      </c>
      <c r="B681" s="104" t="s">
        <v>127</v>
      </c>
      <c r="C681" s="46" t="s">
        <v>0</v>
      </c>
      <c r="D681" s="46" t="s">
        <v>22</v>
      </c>
      <c r="E681" s="46" t="s">
        <v>23</v>
      </c>
      <c r="F681" s="46" t="s">
        <v>23</v>
      </c>
      <c r="G681" s="46"/>
      <c r="H681" s="104"/>
      <c r="I681" s="210" t="s">
        <v>344</v>
      </c>
      <c r="J681" s="490"/>
    </row>
    <row r="682" spans="1:10" ht="12.75">
      <c r="A682" s="245" t="s">
        <v>431</v>
      </c>
      <c r="B682" s="104" t="s">
        <v>127</v>
      </c>
      <c r="C682" s="46" t="s">
        <v>0</v>
      </c>
      <c r="D682" s="46" t="s">
        <v>91</v>
      </c>
      <c r="E682" s="46" t="s">
        <v>232</v>
      </c>
      <c r="F682" s="46" t="s">
        <v>429</v>
      </c>
      <c r="G682" s="46"/>
      <c r="H682" s="104"/>
      <c r="I682" s="210" t="s">
        <v>344</v>
      </c>
      <c r="J682" s="490"/>
    </row>
    <row r="683" spans="1:10" ht="12.75">
      <c r="A683" s="245" t="s">
        <v>431</v>
      </c>
      <c r="B683" s="104" t="s">
        <v>127</v>
      </c>
      <c r="C683" s="46" t="s">
        <v>0</v>
      </c>
      <c r="D683" s="46" t="s">
        <v>14</v>
      </c>
      <c r="E683" s="46" t="s">
        <v>409</v>
      </c>
      <c r="F683" s="46" t="s">
        <v>88</v>
      </c>
      <c r="G683" s="46"/>
      <c r="H683" s="104"/>
      <c r="I683" s="210" t="s">
        <v>344</v>
      </c>
      <c r="J683" s="490"/>
    </row>
    <row r="684" spans="1:10" ht="12.75">
      <c r="A684" s="245" t="s">
        <v>431</v>
      </c>
      <c r="B684" s="104" t="s">
        <v>127</v>
      </c>
      <c r="C684" s="46" t="s">
        <v>0</v>
      </c>
      <c r="D684" s="46" t="s">
        <v>93</v>
      </c>
      <c r="E684" s="46" t="s">
        <v>94</v>
      </c>
      <c r="F684" s="46" t="s">
        <v>95</v>
      </c>
      <c r="G684" s="46"/>
      <c r="H684" s="104"/>
      <c r="I684" s="210" t="s">
        <v>344</v>
      </c>
      <c r="J684" s="490"/>
    </row>
    <row r="685" spans="1:10" ht="12.75">
      <c r="A685" s="245" t="s">
        <v>431</v>
      </c>
      <c r="B685" s="104" t="s">
        <v>127</v>
      </c>
      <c r="C685" s="46" t="s">
        <v>0</v>
      </c>
      <c r="D685" s="46" t="s">
        <v>18</v>
      </c>
      <c r="E685" s="46" t="s">
        <v>410</v>
      </c>
      <c r="F685" s="46" t="s">
        <v>277</v>
      </c>
      <c r="G685" s="46"/>
      <c r="H685" s="104"/>
      <c r="I685" s="210" t="s">
        <v>344</v>
      </c>
      <c r="J685" s="490"/>
    </row>
    <row r="686" spans="1:10" ht="12.75">
      <c r="A686" s="246" t="s">
        <v>434</v>
      </c>
      <c r="B686" s="168" t="s">
        <v>55</v>
      </c>
      <c r="C686" s="164" t="s">
        <v>63</v>
      </c>
      <c r="D686" s="164" t="s">
        <v>1</v>
      </c>
      <c r="E686" s="164" t="s">
        <v>2</v>
      </c>
      <c r="F686" s="164" t="s">
        <v>85</v>
      </c>
      <c r="G686" s="168"/>
      <c r="H686" s="168"/>
      <c r="I686" s="182" t="s">
        <v>32</v>
      </c>
      <c r="J686" s="480">
        <f>J695-7</f>
        <v>43693</v>
      </c>
    </row>
    <row r="687" spans="1:10" ht="12.75">
      <c r="A687" s="245" t="s">
        <v>434</v>
      </c>
      <c r="B687" s="104" t="s">
        <v>55</v>
      </c>
      <c r="C687" s="46" t="s">
        <v>63</v>
      </c>
      <c r="D687" s="46" t="s">
        <v>5</v>
      </c>
      <c r="E687" s="46" t="s">
        <v>104</v>
      </c>
      <c r="F687" s="46" t="s">
        <v>86</v>
      </c>
      <c r="G687" s="104"/>
      <c r="H687" s="104"/>
      <c r="I687" s="182" t="s">
        <v>32</v>
      </c>
      <c r="J687" s="481"/>
    </row>
    <row r="688" spans="1:10" ht="12.75">
      <c r="A688" s="245" t="s">
        <v>434</v>
      </c>
      <c r="B688" s="104" t="s">
        <v>55</v>
      </c>
      <c r="C688" s="46" t="s">
        <v>63</v>
      </c>
      <c r="D688" s="46" t="s">
        <v>8</v>
      </c>
      <c r="E688" s="46" t="s">
        <v>407</v>
      </c>
      <c r="F688" s="46" t="s">
        <v>10</v>
      </c>
      <c r="G688" s="104"/>
      <c r="H688" s="104"/>
      <c r="I688" s="182" t="s">
        <v>32</v>
      </c>
      <c r="J688" s="481"/>
    </row>
    <row r="689" spans="1:10" ht="12.75">
      <c r="A689" s="245" t="s">
        <v>434</v>
      </c>
      <c r="B689" s="104" t="s">
        <v>55</v>
      </c>
      <c r="C689" s="46" t="s">
        <v>63</v>
      </c>
      <c r="D689" s="46" t="s">
        <v>11</v>
      </c>
      <c r="E689" s="46" t="s">
        <v>12</v>
      </c>
      <c r="F689" s="46" t="s">
        <v>13</v>
      </c>
      <c r="G689" s="104"/>
      <c r="H689" s="104"/>
      <c r="I689" s="182" t="s">
        <v>32</v>
      </c>
      <c r="J689" s="481"/>
    </row>
    <row r="690" spans="1:10" ht="12.75">
      <c r="A690" s="245" t="s">
        <v>434</v>
      </c>
      <c r="B690" s="104" t="s">
        <v>55</v>
      </c>
      <c r="C690" s="46" t="s">
        <v>63</v>
      </c>
      <c r="D690" s="46" t="s">
        <v>22</v>
      </c>
      <c r="E690" s="46" t="s">
        <v>23</v>
      </c>
      <c r="F690" s="46" t="s">
        <v>23</v>
      </c>
      <c r="G690" s="104"/>
      <c r="H690" s="104"/>
      <c r="I690" s="182" t="s">
        <v>32</v>
      </c>
      <c r="J690" s="481"/>
    </row>
    <row r="691" spans="1:10" ht="12.75">
      <c r="A691" s="245" t="s">
        <v>434</v>
      </c>
      <c r="B691" s="104" t="s">
        <v>55</v>
      </c>
      <c r="C691" s="46" t="s">
        <v>63</v>
      </c>
      <c r="D691" s="46" t="s">
        <v>91</v>
      </c>
      <c r="E691" s="46" t="s">
        <v>232</v>
      </c>
      <c r="F691" s="46" t="s">
        <v>128</v>
      </c>
      <c r="G691" s="104"/>
      <c r="H691" s="104"/>
      <c r="I691" s="182" t="s">
        <v>32</v>
      </c>
      <c r="J691" s="481"/>
    </row>
    <row r="692" spans="1:10" ht="12.75">
      <c r="A692" s="245" t="s">
        <v>434</v>
      </c>
      <c r="B692" s="104" t="s">
        <v>55</v>
      </c>
      <c r="C692" s="46" t="s">
        <v>63</v>
      </c>
      <c r="D692" s="46" t="s">
        <v>14</v>
      </c>
      <c r="E692" s="46" t="s">
        <v>409</v>
      </c>
      <c r="F692" s="46" t="s">
        <v>88</v>
      </c>
      <c r="G692" s="104"/>
      <c r="H692" s="104"/>
      <c r="I692" s="182" t="s">
        <v>32</v>
      </c>
      <c r="J692" s="481"/>
    </row>
    <row r="693" spans="1:10" ht="12.75">
      <c r="A693" s="245" t="s">
        <v>434</v>
      </c>
      <c r="B693" s="104" t="s">
        <v>55</v>
      </c>
      <c r="C693" s="46" t="s">
        <v>63</v>
      </c>
      <c r="D693" s="46" t="s">
        <v>93</v>
      </c>
      <c r="E693" s="46" t="s">
        <v>433</v>
      </c>
      <c r="F693" s="46" t="s">
        <v>95</v>
      </c>
      <c r="G693" s="104"/>
      <c r="H693" s="104"/>
      <c r="I693" s="182" t="s">
        <v>32</v>
      </c>
      <c r="J693" s="481"/>
    </row>
    <row r="694" spans="1:10" ht="12.75">
      <c r="A694" s="247" t="s">
        <v>434</v>
      </c>
      <c r="B694" s="165" t="s">
        <v>55</v>
      </c>
      <c r="C694" s="166" t="s">
        <v>63</v>
      </c>
      <c r="D694" s="166" t="s">
        <v>18</v>
      </c>
      <c r="E694" s="166" t="s">
        <v>410</v>
      </c>
      <c r="F694" s="166" t="s">
        <v>277</v>
      </c>
      <c r="G694" s="165"/>
      <c r="H694" s="165"/>
      <c r="I694" s="182" t="s">
        <v>32</v>
      </c>
      <c r="J694" s="482"/>
    </row>
    <row r="695" spans="1:10" ht="12.75">
      <c r="A695" s="73" t="s">
        <v>436</v>
      </c>
      <c r="B695" s="104" t="s">
        <v>114</v>
      </c>
      <c r="C695" s="46" t="s">
        <v>0</v>
      </c>
      <c r="D695" s="29" t="s">
        <v>1</v>
      </c>
      <c r="E695" s="29" t="s">
        <v>2</v>
      </c>
      <c r="F695" s="104" t="s">
        <v>85</v>
      </c>
      <c r="G695" s="104"/>
      <c r="H695" s="104" t="s">
        <v>422</v>
      </c>
      <c r="I695" s="49" t="s">
        <v>227</v>
      </c>
      <c r="J695" s="490">
        <f>J703-7</f>
        <v>43700</v>
      </c>
    </row>
    <row r="696" spans="1:10" ht="12.75">
      <c r="A696" s="73" t="s">
        <v>436</v>
      </c>
      <c r="B696" s="104" t="s">
        <v>114</v>
      </c>
      <c r="C696" s="46" t="s">
        <v>0</v>
      </c>
      <c r="D696" s="29" t="s">
        <v>5</v>
      </c>
      <c r="E696" s="29" t="s">
        <v>104</v>
      </c>
      <c r="F696" s="104" t="s">
        <v>134</v>
      </c>
      <c r="G696" s="104"/>
      <c r="H696" s="104" t="s">
        <v>422</v>
      </c>
      <c r="I696" s="49" t="s">
        <v>227</v>
      </c>
      <c r="J696" s="490"/>
    </row>
    <row r="697" spans="1:10" ht="12.75">
      <c r="A697" s="73" t="s">
        <v>436</v>
      </c>
      <c r="B697" s="104" t="s">
        <v>114</v>
      </c>
      <c r="C697" s="46" t="s">
        <v>0</v>
      </c>
      <c r="D697" s="29" t="s">
        <v>8</v>
      </c>
      <c r="E697" s="29" t="s">
        <v>135</v>
      </c>
      <c r="F697" s="104" t="s">
        <v>181</v>
      </c>
      <c r="G697" s="29"/>
      <c r="H697" s="104" t="s">
        <v>422</v>
      </c>
      <c r="I697" s="49" t="s">
        <v>227</v>
      </c>
      <c r="J697" s="490"/>
    </row>
    <row r="698" spans="1:10" ht="12.75">
      <c r="A698" s="73" t="s">
        <v>436</v>
      </c>
      <c r="B698" s="104" t="s">
        <v>114</v>
      </c>
      <c r="C698" s="46" t="s">
        <v>0</v>
      </c>
      <c r="D698" s="29" t="s">
        <v>11</v>
      </c>
      <c r="E698" s="29" t="s">
        <v>12</v>
      </c>
      <c r="F698" s="104" t="s">
        <v>13</v>
      </c>
      <c r="G698" s="104"/>
      <c r="H698" s="104" t="s">
        <v>422</v>
      </c>
      <c r="I698" s="49" t="s">
        <v>227</v>
      </c>
      <c r="J698" s="490"/>
    </row>
    <row r="699" spans="1:10" ht="12.75">
      <c r="A699" s="73" t="s">
        <v>436</v>
      </c>
      <c r="B699" s="104" t="s">
        <v>114</v>
      </c>
      <c r="C699" s="46" t="s">
        <v>0</v>
      </c>
      <c r="D699" s="29" t="s">
        <v>22</v>
      </c>
      <c r="E699" s="29" t="s">
        <v>23</v>
      </c>
      <c r="F699" s="104"/>
      <c r="G699" s="29" t="s">
        <v>437</v>
      </c>
      <c r="H699" s="104" t="s">
        <v>422</v>
      </c>
      <c r="I699" s="49" t="s">
        <v>227</v>
      </c>
      <c r="J699" s="490"/>
    </row>
    <row r="700" spans="1:10" ht="25.5">
      <c r="A700" s="73" t="s">
        <v>436</v>
      </c>
      <c r="B700" s="104" t="s">
        <v>114</v>
      </c>
      <c r="C700" s="46" t="s">
        <v>0</v>
      </c>
      <c r="D700" s="29" t="s">
        <v>91</v>
      </c>
      <c r="E700" s="29" t="s">
        <v>148</v>
      </c>
      <c r="F700" s="104" t="s">
        <v>138</v>
      </c>
      <c r="G700" s="29" t="s">
        <v>438</v>
      </c>
      <c r="H700" s="104" t="s">
        <v>422</v>
      </c>
      <c r="I700" s="49" t="s">
        <v>227</v>
      </c>
      <c r="J700" s="490"/>
    </row>
    <row r="701" spans="1:10" ht="25.5">
      <c r="A701" s="73" t="s">
        <v>436</v>
      </c>
      <c r="B701" s="104" t="s">
        <v>114</v>
      </c>
      <c r="C701" s="46" t="s">
        <v>0</v>
      </c>
      <c r="D701" s="29" t="s">
        <v>14</v>
      </c>
      <c r="E701" s="29" t="s">
        <v>403</v>
      </c>
      <c r="F701" s="104" t="s">
        <v>88</v>
      </c>
      <c r="G701" s="29" t="s">
        <v>439</v>
      </c>
      <c r="H701" s="104" t="s">
        <v>422</v>
      </c>
      <c r="I701" s="49" t="s">
        <v>227</v>
      </c>
      <c r="J701" s="490"/>
    </row>
    <row r="702" spans="1:10" ht="25.5">
      <c r="A702" s="73" t="s">
        <v>436</v>
      </c>
      <c r="B702" s="104" t="s">
        <v>114</v>
      </c>
      <c r="C702" s="46" t="s">
        <v>0</v>
      </c>
      <c r="D702" s="29" t="s">
        <v>93</v>
      </c>
      <c r="E702" s="29" t="s">
        <v>94</v>
      </c>
      <c r="F702" s="104" t="s">
        <v>95</v>
      </c>
      <c r="G702" s="29" t="s">
        <v>440</v>
      </c>
      <c r="H702" s="104" t="s">
        <v>422</v>
      </c>
      <c r="I702" s="49" t="s">
        <v>227</v>
      </c>
      <c r="J702" s="490"/>
    </row>
    <row r="703" spans="1:10" ht="12.75">
      <c r="A703" s="232" t="s">
        <v>436</v>
      </c>
      <c r="B703" s="168" t="s">
        <v>114</v>
      </c>
      <c r="C703" s="164" t="s">
        <v>0</v>
      </c>
      <c r="D703" s="164" t="s">
        <v>1</v>
      </c>
      <c r="E703" s="179" t="s">
        <v>2</v>
      </c>
      <c r="F703" s="179" t="s">
        <v>85</v>
      </c>
      <c r="G703" s="168" t="s">
        <v>428</v>
      </c>
      <c r="H703" s="168" t="s">
        <v>422</v>
      </c>
      <c r="I703" s="182" t="s">
        <v>227</v>
      </c>
      <c r="J703" s="480">
        <f>J712-7</f>
        <v>43707</v>
      </c>
    </row>
    <row r="704" spans="1:10" ht="12.75">
      <c r="A704" s="73" t="s">
        <v>441</v>
      </c>
      <c r="B704" s="104" t="s">
        <v>55</v>
      </c>
      <c r="C704" s="46" t="s">
        <v>0</v>
      </c>
      <c r="D704" s="46" t="s">
        <v>5</v>
      </c>
      <c r="E704" s="48" t="s">
        <v>104</v>
      </c>
      <c r="F704" s="48" t="s">
        <v>86</v>
      </c>
      <c r="G704" s="104"/>
      <c r="H704" s="104"/>
      <c r="I704" s="49" t="s">
        <v>344</v>
      </c>
      <c r="J704" s="481"/>
    </row>
    <row r="705" spans="1:10" ht="12.75">
      <c r="A705" s="73" t="s">
        <v>441</v>
      </c>
      <c r="B705" s="104" t="s">
        <v>55</v>
      </c>
      <c r="C705" s="46" t="s">
        <v>0</v>
      </c>
      <c r="D705" s="46" t="s">
        <v>8</v>
      </c>
      <c r="E705" s="48" t="s">
        <v>407</v>
      </c>
      <c r="F705" s="48" t="s">
        <v>10</v>
      </c>
      <c r="G705" s="104"/>
      <c r="H705" s="104"/>
      <c r="I705" s="49" t="s">
        <v>344</v>
      </c>
      <c r="J705" s="481"/>
    </row>
    <row r="706" spans="1:10" ht="12.75">
      <c r="A706" s="73" t="s">
        <v>441</v>
      </c>
      <c r="B706" s="104" t="s">
        <v>55</v>
      </c>
      <c r="C706" s="46" t="s">
        <v>0</v>
      </c>
      <c r="D706" s="46" t="s">
        <v>11</v>
      </c>
      <c r="E706" s="48" t="s">
        <v>12</v>
      </c>
      <c r="F706" s="48" t="s">
        <v>13</v>
      </c>
      <c r="G706" s="104"/>
      <c r="H706" s="104"/>
      <c r="I706" s="49" t="s">
        <v>344</v>
      </c>
      <c r="J706" s="481"/>
    </row>
    <row r="707" spans="1:10" ht="12.75">
      <c r="A707" s="73" t="s">
        <v>441</v>
      </c>
      <c r="B707" s="104" t="s">
        <v>55</v>
      </c>
      <c r="C707" s="46" t="s">
        <v>0</v>
      </c>
      <c r="D707" s="46" t="s">
        <v>22</v>
      </c>
      <c r="E707" s="48" t="s">
        <v>23</v>
      </c>
      <c r="F707" s="48" t="s">
        <v>23</v>
      </c>
      <c r="G707" s="104"/>
      <c r="H707" s="104"/>
      <c r="I707" s="49" t="s">
        <v>344</v>
      </c>
      <c r="J707" s="481"/>
    </row>
    <row r="708" spans="1:10" ht="76.5">
      <c r="A708" s="73" t="s">
        <v>441</v>
      </c>
      <c r="B708" s="104" t="s">
        <v>55</v>
      </c>
      <c r="C708" s="46" t="s">
        <v>0</v>
      </c>
      <c r="D708" s="46" t="s">
        <v>91</v>
      </c>
      <c r="E708" s="48" t="s">
        <v>442</v>
      </c>
      <c r="F708" s="48" t="s">
        <v>443</v>
      </c>
      <c r="G708" s="104"/>
      <c r="H708" s="104"/>
      <c r="I708" s="49" t="s">
        <v>344</v>
      </c>
      <c r="J708" s="481"/>
    </row>
    <row r="709" spans="1:10" ht="12.75">
      <c r="A709" s="73" t="s">
        <v>441</v>
      </c>
      <c r="B709" s="104" t="s">
        <v>55</v>
      </c>
      <c r="C709" s="46" t="s">
        <v>0</v>
      </c>
      <c r="D709" s="46" t="s">
        <v>14</v>
      </c>
      <c r="E709" s="48" t="s">
        <v>409</v>
      </c>
      <c r="F709" s="48" t="s">
        <v>88</v>
      </c>
      <c r="G709" s="104"/>
      <c r="H709" s="104"/>
      <c r="I709" s="49" t="s">
        <v>344</v>
      </c>
      <c r="J709" s="481"/>
    </row>
    <row r="710" spans="1:10" ht="12.75">
      <c r="A710" s="73" t="s">
        <v>441</v>
      </c>
      <c r="B710" s="104" t="s">
        <v>55</v>
      </c>
      <c r="C710" s="46" t="s">
        <v>0</v>
      </c>
      <c r="D710" s="46" t="s">
        <v>93</v>
      </c>
      <c r="E710" s="48" t="s">
        <v>444</v>
      </c>
      <c r="F710" s="48" t="s">
        <v>445</v>
      </c>
      <c r="G710" s="104"/>
      <c r="H710" s="104"/>
      <c r="I710" s="49" t="s">
        <v>344</v>
      </c>
      <c r="J710" s="481"/>
    </row>
    <row r="711" spans="1:10" ht="25.5">
      <c r="A711" s="233" t="s">
        <v>441</v>
      </c>
      <c r="B711" s="165" t="s">
        <v>55</v>
      </c>
      <c r="C711" s="166" t="s">
        <v>0</v>
      </c>
      <c r="D711" s="166" t="s">
        <v>18</v>
      </c>
      <c r="E711" s="180" t="s">
        <v>446</v>
      </c>
      <c r="F711" s="180" t="s">
        <v>277</v>
      </c>
      <c r="G711" s="165"/>
      <c r="H711" s="165"/>
      <c r="I711" s="49" t="s">
        <v>344</v>
      </c>
      <c r="J711" s="482"/>
    </row>
    <row r="712" spans="1:10" ht="12.75">
      <c r="A712" s="73" t="s">
        <v>447</v>
      </c>
      <c r="B712" s="49" t="s">
        <v>114</v>
      </c>
      <c r="C712" s="46" t="s">
        <v>0</v>
      </c>
      <c r="D712" s="46" t="s">
        <v>1</v>
      </c>
      <c r="E712" s="46" t="s">
        <v>2</v>
      </c>
      <c r="F712" s="46" t="s">
        <v>85</v>
      </c>
      <c r="G712" s="104"/>
      <c r="H712" s="104" t="s">
        <v>30</v>
      </c>
      <c r="I712" s="49" t="s">
        <v>280</v>
      </c>
      <c r="J712" s="490">
        <f>J721-7</f>
        <v>43714</v>
      </c>
    </row>
    <row r="713" spans="1:10" ht="12.75">
      <c r="A713" s="73" t="s">
        <v>447</v>
      </c>
      <c r="B713" s="49" t="s">
        <v>114</v>
      </c>
      <c r="C713" s="46" t="s">
        <v>0</v>
      </c>
      <c r="D713" s="46" t="s">
        <v>5</v>
      </c>
      <c r="E713" s="46" t="s">
        <v>104</v>
      </c>
      <c r="F713" s="46" t="s">
        <v>86</v>
      </c>
      <c r="G713" s="104"/>
      <c r="H713" s="104" t="s">
        <v>30</v>
      </c>
      <c r="I713" s="49" t="s">
        <v>280</v>
      </c>
      <c r="J713" s="490"/>
    </row>
    <row r="714" spans="1:10" ht="12.75">
      <c r="A714" s="73" t="s">
        <v>447</v>
      </c>
      <c r="B714" s="49" t="s">
        <v>114</v>
      </c>
      <c r="C714" s="46" t="s">
        <v>0</v>
      </c>
      <c r="D714" s="46" t="s">
        <v>8</v>
      </c>
      <c r="E714" s="46" t="s">
        <v>407</v>
      </c>
      <c r="F714" s="46" t="s">
        <v>10</v>
      </c>
      <c r="G714" s="104"/>
      <c r="H714" s="104" t="s">
        <v>30</v>
      </c>
      <c r="I714" s="49" t="s">
        <v>280</v>
      </c>
      <c r="J714" s="490"/>
    </row>
    <row r="715" spans="1:10" ht="12.75">
      <c r="A715" s="73" t="s">
        <v>447</v>
      </c>
      <c r="B715" s="49" t="s">
        <v>114</v>
      </c>
      <c r="C715" s="46" t="s">
        <v>0</v>
      </c>
      <c r="D715" s="46" t="s">
        <v>11</v>
      </c>
      <c r="E715" s="46" t="s">
        <v>12</v>
      </c>
      <c r="F715" s="46" t="s">
        <v>13</v>
      </c>
      <c r="G715" s="104"/>
      <c r="H715" s="104" t="s">
        <v>30</v>
      </c>
      <c r="I715" s="49" t="s">
        <v>280</v>
      </c>
      <c r="J715" s="490"/>
    </row>
    <row r="716" spans="1:10" ht="12.75">
      <c r="A716" s="73" t="s">
        <v>447</v>
      </c>
      <c r="B716" s="49" t="s">
        <v>114</v>
      </c>
      <c r="C716" s="46" t="s">
        <v>0</v>
      </c>
      <c r="D716" s="46" t="s">
        <v>22</v>
      </c>
      <c r="E716" s="46" t="s">
        <v>23</v>
      </c>
      <c r="F716" s="46" t="s">
        <v>23</v>
      </c>
      <c r="G716" s="104"/>
      <c r="H716" s="104" t="s">
        <v>30</v>
      </c>
      <c r="I716" s="49" t="s">
        <v>280</v>
      </c>
      <c r="J716" s="490"/>
    </row>
    <row r="717" spans="1:10" ht="12.75">
      <c r="A717" s="73" t="s">
        <v>447</v>
      </c>
      <c r="B717" s="49" t="s">
        <v>114</v>
      </c>
      <c r="C717" s="46" t="s">
        <v>0</v>
      </c>
      <c r="D717" s="46" t="s">
        <v>91</v>
      </c>
      <c r="E717" s="46" t="s">
        <v>232</v>
      </c>
      <c r="F717" s="46" t="s">
        <v>108</v>
      </c>
      <c r="G717" s="104"/>
      <c r="H717" s="104" t="s">
        <v>30</v>
      </c>
      <c r="I717" s="49" t="s">
        <v>280</v>
      </c>
      <c r="J717" s="490"/>
    </row>
    <row r="718" spans="1:10" ht="12.75">
      <c r="A718" s="73" t="s">
        <v>447</v>
      </c>
      <c r="B718" s="49" t="s">
        <v>114</v>
      </c>
      <c r="C718" s="46" t="s">
        <v>0</v>
      </c>
      <c r="D718" s="46" t="s">
        <v>14</v>
      </c>
      <c r="E718" s="46" t="s">
        <v>409</v>
      </c>
      <c r="F718" s="46" t="s">
        <v>88</v>
      </c>
      <c r="G718" s="104"/>
      <c r="H718" s="104" t="s">
        <v>30</v>
      </c>
      <c r="I718" s="49" t="s">
        <v>280</v>
      </c>
      <c r="J718" s="490"/>
    </row>
    <row r="719" spans="1:10" ht="12.75">
      <c r="A719" s="73" t="s">
        <v>447</v>
      </c>
      <c r="B719" s="49" t="s">
        <v>114</v>
      </c>
      <c r="C719" s="46" t="s">
        <v>0</v>
      </c>
      <c r="D719" s="46" t="s">
        <v>93</v>
      </c>
      <c r="E719" s="46" t="s">
        <v>94</v>
      </c>
      <c r="F719" s="46" t="s">
        <v>95</v>
      </c>
      <c r="G719" s="104"/>
      <c r="H719" s="104" t="s">
        <v>30</v>
      </c>
      <c r="I719" s="49" t="s">
        <v>280</v>
      </c>
      <c r="J719" s="490"/>
    </row>
    <row r="720" spans="1:10" ht="12.75">
      <c r="A720" s="73" t="s">
        <v>447</v>
      </c>
      <c r="B720" s="49" t="s">
        <v>114</v>
      </c>
      <c r="C720" s="46" t="s">
        <v>0</v>
      </c>
      <c r="D720" s="46" t="s">
        <v>18</v>
      </c>
      <c r="E720" s="46" t="s">
        <v>446</v>
      </c>
      <c r="F720" s="46" t="s">
        <v>277</v>
      </c>
      <c r="G720" s="104"/>
      <c r="H720" s="104" t="s">
        <v>30</v>
      </c>
      <c r="I720" s="49" t="s">
        <v>280</v>
      </c>
      <c r="J720" s="490"/>
    </row>
    <row r="721" spans="1:10" ht="12.75">
      <c r="A721" s="232" t="s">
        <v>448</v>
      </c>
      <c r="B721" s="184" t="s">
        <v>127</v>
      </c>
      <c r="C721" s="164" t="s">
        <v>0</v>
      </c>
      <c r="D721" s="164" t="s">
        <v>1</v>
      </c>
      <c r="E721" s="164" t="s">
        <v>2</v>
      </c>
      <c r="F721" s="164" t="s">
        <v>85</v>
      </c>
      <c r="G721" s="164"/>
      <c r="H721" s="168"/>
      <c r="I721" s="182" t="s">
        <v>32</v>
      </c>
      <c r="J721" s="480">
        <f t="shared" ref="J721:J784" si="34">J730-7</f>
        <v>43721</v>
      </c>
    </row>
    <row r="722" spans="1:10" ht="12.75">
      <c r="A722" s="73" t="s">
        <v>448</v>
      </c>
      <c r="B722" s="50" t="s">
        <v>127</v>
      </c>
      <c r="C722" s="46" t="s">
        <v>0</v>
      </c>
      <c r="D722" s="46" t="s">
        <v>5</v>
      </c>
      <c r="E722" s="46" t="s">
        <v>104</v>
      </c>
      <c r="F722" s="46" t="s">
        <v>86</v>
      </c>
      <c r="G722" s="46"/>
      <c r="H722" s="104"/>
      <c r="I722" s="182" t="s">
        <v>32</v>
      </c>
      <c r="J722" s="481"/>
    </row>
    <row r="723" spans="1:10" ht="12.75">
      <c r="A723" s="73" t="s">
        <v>448</v>
      </c>
      <c r="B723" s="50" t="s">
        <v>127</v>
      </c>
      <c r="C723" s="46" t="s">
        <v>0</v>
      </c>
      <c r="D723" s="46" t="s">
        <v>8</v>
      </c>
      <c r="E723" s="46" t="s">
        <v>407</v>
      </c>
      <c r="F723" s="46" t="s">
        <v>408</v>
      </c>
      <c r="G723" s="46"/>
      <c r="H723" s="104"/>
      <c r="I723" s="182" t="s">
        <v>32</v>
      </c>
      <c r="J723" s="481"/>
    </row>
    <row r="724" spans="1:10" ht="12.75">
      <c r="A724" s="73" t="s">
        <v>448</v>
      </c>
      <c r="B724" s="50" t="s">
        <v>127</v>
      </c>
      <c r="C724" s="46" t="s">
        <v>0</v>
      </c>
      <c r="D724" s="46" t="s">
        <v>11</v>
      </c>
      <c r="E724" s="46" t="s">
        <v>12</v>
      </c>
      <c r="F724" s="46" t="s">
        <v>13</v>
      </c>
      <c r="G724" s="46"/>
      <c r="H724" s="104"/>
      <c r="I724" s="182" t="s">
        <v>32</v>
      </c>
      <c r="J724" s="481"/>
    </row>
    <row r="725" spans="1:10" ht="12.75">
      <c r="A725" s="73" t="s">
        <v>448</v>
      </c>
      <c r="B725" s="50" t="s">
        <v>127</v>
      </c>
      <c r="C725" s="46" t="s">
        <v>0</v>
      </c>
      <c r="D725" s="46" t="s">
        <v>22</v>
      </c>
      <c r="E725" s="46" t="s">
        <v>23</v>
      </c>
      <c r="F725" s="46" t="s">
        <v>23</v>
      </c>
      <c r="G725" s="46"/>
      <c r="H725" s="104"/>
      <c r="I725" s="182" t="s">
        <v>32</v>
      </c>
      <c r="J725" s="481"/>
    </row>
    <row r="726" spans="1:10" ht="12.75">
      <c r="A726" s="73" t="s">
        <v>448</v>
      </c>
      <c r="B726" s="50" t="s">
        <v>127</v>
      </c>
      <c r="C726" s="46" t="s">
        <v>0</v>
      </c>
      <c r="D726" s="46" t="s">
        <v>91</v>
      </c>
      <c r="E726" s="46" t="s">
        <v>232</v>
      </c>
      <c r="F726" s="46" t="s">
        <v>108</v>
      </c>
      <c r="G726" s="46"/>
      <c r="H726" s="104"/>
      <c r="I726" s="182" t="s">
        <v>32</v>
      </c>
      <c r="J726" s="481"/>
    </row>
    <row r="727" spans="1:10" ht="12.75">
      <c r="A727" s="73" t="s">
        <v>448</v>
      </c>
      <c r="B727" s="50" t="s">
        <v>127</v>
      </c>
      <c r="C727" s="46" t="s">
        <v>0</v>
      </c>
      <c r="D727" s="46" t="s">
        <v>14</v>
      </c>
      <c r="E727" s="46" t="s">
        <v>409</v>
      </c>
      <c r="F727" s="46" t="s">
        <v>88</v>
      </c>
      <c r="G727" s="46"/>
      <c r="H727" s="104"/>
      <c r="I727" s="182" t="s">
        <v>32</v>
      </c>
      <c r="J727" s="481"/>
    </row>
    <row r="728" spans="1:10" ht="12.75">
      <c r="A728" s="73" t="s">
        <v>448</v>
      </c>
      <c r="B728" s="50" t="s">
        <v>127</v>
      </c>
      <c r="C728" s="46" t="s">
        <v>0</v>
      </c>
      <c r="D728" s="46" t="s">
        <v>93</v>
      </c>
      <c r="E728" s="46" t="s">
        <v>94</v>
      </c>
      <c r="F728" s="46" t="s">
        <v>95</v>
      </c>
      <c r="G728" s="46"/>
      <c r="H728" s="104"/>
      <c r="I728" s="182" t="s">
        <v>32</v>
      </c>
      <c r="J728" s="481"/>
    </row>
    <row r="729" spans="1:10" ht="12.75">
      <c r="A729" s="233" t="s">
        <v>448</v>
      </c>
      <c r="B729" s="185" t="s">
        <v>127</v>
      </c>
      <c r="C729" s="166" t="s">
        <v>0</v>
      </c>
      <c r="D729" s="166" t="s">
        <v>18</v>
      </c>
      <c r="E729" s="166" t="s">
        <v>410</v>
      </c>
      <c r="F729" s="166" t="s">
        <v>277</v>
      </c>
      <c r="G729" s="166"/>
      <c r="H729" s="165"/>
      <c r="I729" s="182" t="s">
        <v>32</v>
      </c>
      <c r="J729" s="482"/>
    </row>
    <row r="730" spans="1:10" ht="12.75">
      <c r="A730" s="73" t="s">
        <v>449</v>
      </c>
      <c r="B730" s="50" t="s">
        <v>55</v>
      </c>
      <c r="C730" s="46" t="s">
        <v>0</v>
      </c>
      <c r="D730" s="46" t="s">
        <v>1</v>
      </c>
      <c r="E730" s="46" t="s">
        <v>2</v>
      </c>
      <c r="F730" s="46" t="s">
        <v>85</v>
      </c>
      <c r="G730" s="104"/>
      <c r="H730" s="104" t="s">
        <v>30</v>
      </c>
      <c r="I730" s="49" t="s">
        <v>227</v>
      </c>
      <c r="J730" s="490">
        <f t="shared" si="34"/>
        <v>43728</v>
      </c>
    </row>
    <row r="731" spans="1:10" ht="12.75">
      <c r="A731" s="73" t="s">
        <v>449</v>
      </c>
      <c r="B731" s="50" t="s">
        <v>55</v>
      </c>
      <c r="C731" s="46" t="s">
        <v>0</v>
      </c>
      <c r="D731" s="46" t="s">
        <v>5</v>
      </c>
      <c r="E731" s="46" t="s">
        <v>104</v>
      </c>
      <c r="F731" s="46" t="s">
        <v>134</v>
      </c>
      <c r="G731" s="104"/>
      <c r="H731" s="104" t="s">
        <v>30</v>
      </c>
      <c r="I731" s="49" t="s">
        <v>227</v>
      </c>
      <c r="J731" s="490"/>
    </row>
    <row r="732" spans="1:10" ht="25.5">
      <c r="A732" s="73" t="s">
        <v>449</v>
      </c>
      <c r="B732" s="50" t="s">
        <v>55</v>
      </c>
      <c r="C732" s="46" t="s">
        <v>0</v>
      </c>
      <c r="D732" s="46" t="s">
        <v>8</v>
      </c>
      <c r="E732" s="46" t="s">
        <v>135</v>
      </c>
      <c r="F732" s="46" t="s">
        <v>10</v>
      </c>
      <c r="G732" s="29" t="s">
        <v>451</v>
      </c>
      <c r="H732" s="104" t="s">
        <v>30</v>
      </c>
      <c r="I732" s="49" t="s">
        <v>227</v>
      </c>
      <c r="J732" s="490"/>
    </row>
    <row r="733" spans="1:10" ht="12.75">
      <c r="A733" s="73" t="s">
        <v>449</v>
      </c>
      <c r="B733" s="50" t="s">
        <v>55</v>
      </c>
      <c r="C733" s="46" t="s">
        <v>0</v>
      </c>
      <c r="D733" s="46" t="s">
        <v>11</v>
      </c>
      <c r="E733" s="46" t="s">
        <v>12</v>
      </c>
      <c r="F733" s="46" t="s">
        <v>13</v>
      </c>
      <c r="G733" s="104"/>
      <c r="H733" s="104" t="s">
        <v>30</v>
      </c>
      <c r="I733" s="49" t="s">
        <v>227</v>
      </c>
      <c r="J733" s="490"/>
    </row>
    <row r="734" spans="1:10" ht="12.75">
      <c r="A734" s="73" t="s">
        <v>449</v>
      </c>
      <c r="B734" s="50" t="s">
        <v>55</v>
      </c>
      <c r="C734" s="46" t="s">
        <v>0</v>
      </c>
      <c r="D734" s="46" t="s">
        <v>22</v>
      </c>
      <c r="E734" s="46" t="s">
        <v>23</v>
      </c>
      <c r="F734" s="46"/>
      <c r="G734" s="104"/>
      <c r="H734" s="104" t="s">
        <v>30</v>
      </c>
      <c r="I734" s="49" t="s">
        <v>227</v>
      </c>
      <c r="J734" s="490"/>
    </row>
    <row r="735" spans="1:10" ht="51">
      <c r="A735" s="73" t="s">
        <v>449</v>
      </c>
      <c r="B735" s="50" t="s">
        <v>55</v>
      </c>
      <c r="C735" s="46" t="s">
        <v>0</v>
      </c>
      <c r="D735" s="46" t="s">
        <v>91</v>
      </c>
      <c r="E735" s="46" t="s">
        <v>148</v>
      </c>
      <c r="F735" s="46" t="s">
        <v>128</v>
      </c>
      <c r="G735" s="29" t="s">
        <v>452</v>
      </c>
      <c r="H735" s="104" t="s">
        <v>30</v>
      </c>
      <c r="I735" s="49" t="s">
        <v>227</v>
      </c>
      <c r="J735" s="490"/>
    </row>
    <row r="736" spans="1:10" ht="25.5">
      <c r="A736" s="73" t="s">
        <v>449</v>
      </c>
      <c r="B736" s="50" t="s">
        <v>55</v>
      </c>
      <c r="C736" s="46" t="s">
        <v>0</v>
      </c>
      <c r="D736" s="46" t="s">
        <v>14</v>
      </c>
      <c r="E736" s="46" t="s">
        <v>403</v>
      </c>
      <c r="F736" s="46" t="s">
        <v>88</v>
      </c>
      <c r="G736" s="29" t="s">
        <v>453</v>
      </c>
      <c r="H736" s="104" t="s">
        <v>30</v>
      </c>
      <c r="I736" s="49" t="s">
        <v>227</v>
      </c>
      <c r="J736" s="490"/>
    </row>
    <row r="737" spans="1:10" ht="51">
      <c r="A737" s="73" t="s">
        <v>449</v>
      </c>
      <c r="B737" s="50" t="s">
        <v>55</v>
      </c>
      <c r="C737" s="46" t="s">
        <v>0</v>
      </c>
      <c r="D737" s="46" t="s">
        <v>93</v>
      </c>
      <c r="E737" s="46" t="s">
        <v>94</v>
      </c>
      <c r="F737" s="46" t="s">
        <v>95</v>
      </c>
      <c r="G737" s="29" t="s">
        <v>454</v>
      </c>
      <c r="H737" s="104" t="s">
        <v>30</v>
      </c>
      <c r="I737" s="49" t="s">
        <v>227</v>
      </c>
      <c r="J737" s="490"/>
    </row>
    <row r="738" spans="1:10" ht="51">
      <c r="A738" s="73" t="s">
        <v>449</v>
      </c>
      <c r="B738" s="50" t="s">
        <v>55</v>
      </c>
      <c r="C738" s="46" t="s">
        <v>0</v>
      </c>
      <c r="D738" s="46" t="s">
        <v>18</v>
      </c>
      <c r="E738" s="46" t="s">
        <v>19</v>
      </c>
      <c r="F738" s="46" t="s">
        <v>277</v>
      </c>
      <c r="G738" s="29" t="s">
        <v>455</v>
      </c>
      <c r="H738" s="104" t="s">
        <v>30</v>
      </c>
      <c r="I738" s="49" t="s">
        <v>227</v>
      </c>
      <c r="J738" s="490"/>
    </row>
    <row r="739" spans="1:10" ht="12.75">
      <c r="A739" s="232" t="s">
        <v>450</v>
      </c>
      <c r="B739" s="184" t="s">
        <v>55</v>
      </c>
      <c r="C739" s="164" t="s">
        <v>0</v>
      </c>
      <c r="D739" s="164" t="s">
        <v>1</v>
      </c>
      <c r="E739" s="164" t="s">
        <v>2</v>
      </c>
      <c r="F739" s="164" t="s">
        <v>85</v>
      </c>
      <c r="G739" s="164"/>
      <c r="H739" s="168" t="s">
        <v>30</v>
      </c>
      <c r="I739" s="182" t="s">
        <v>280</v>
      </c>
      <c r="J739" s="480">
        <f t="shared" si="34"/>
        <v>43735</v>
      </c>
    </row>
    <row r="740" spans="1:10" ht="12.75">
      <c r="A740" s="73" t="s">
        <v>450</v>
      </c>
      <c r="B740" s="50" t="s">
        <v>55</v>
      </c>
      <c r="C740" s="46" t="s">
        <v>0</v>
      </c>
      <c r="D740" s="46" t="s">
        <v>5</v>
      </c>
      <c r="E740" s="46" t="s">
        <v>104</v>
      </c>
      <c r="F740" s="46" t="s">
        <v>86</v>
      </c>
      <c r="G740" s="46"/>
      <c r="H740" s="104" t="s">
        <v>30</v>
      </c>
      <c r="I740" s="49" t="s">
        <v>280</v>
      </c>
      <c r="J740" s="481"/>
    </row>
    <row r="741" spans="1:10" ht="12.75">
      <c r="A741" s="73" t="s">
        <v>450</v>
      </c>
      <c r="B741" s="50" t="s">
        <v>55</v>
      </c>
      <c r="C741" s="46" t="s">
        <v>0</v>
      </c>
      <c r="D741" s="46" t="s">
        <v>8</v>
      </c>
      <c r="E741" s="46" t="s">
        <v>407</v>
      </c>
      <c r="F741" s="46" t="s">
        <v>408</v>
      </c>
      <c r="G741" s="46"/>
      <c r="H741" s="104" t="s">
        <v>30</v>
      </c>
      <c r="I741" s="49" t="s">
        <v>280</v>
      </c>
      <c r="J741" s="481"/>
    </row>
    <row r="742" spans="1:10" ht="12.75">
      <c r="A742" s="73" t="s">
        <v>450</v>
      </c>
      <c r="B742" s="50" t="s">
        <v>55</v>
      </c>
      <c r="C742" s="46" t="s">
        <v>0</v>
      </c>
      <c r="D742" s="46" t="s">
        <v>11</v>
      </c>
      <c r="E742" s="46" t="s">
        <v>12</v>
      </c>
      <c r="F742" s="46" t="s">
        <v>13</v>
      </c>
      <c r="G742" s="46"/>
      <c r="H742" s="104" t="s">
        <v>30</v>
      </c>
      <c r="I742" s="49" t="s">
        <v>280</v>
      </c>
      <c r="J742" s="481"/>
    </row>
    <row r="743" spans="1:10" ht="12.75">
      <c r="A743" s="73" t="s">
        <v>450</v>
      </c>
      <c r="B743" s="50" t="s">
        <v>55</v>
      </c>
      <c r="C743" s="46" t="s">
        <v>0</v>
      </c>
      <c r="D743" s="46" t="s">
        <v>22</v>
      </c>
      <c r="E743" s="46" t="s">
        <v>23</v>
      </c>
      <c r="F743" s="46" t="s">
        <v>23</v>
      </c>
      <c r="G743" s="46"/>
      <c r="H743" s="104" t="s">
        <v>30</v>
      </c>
      <c r="I743" s="49" t="s">
        <v>280</v>
      </c>
      <c r="J743" s="481"/>
    </row>
    <row r="744" spans="1:10" ht="12.75">
      <c r="A744" s="73" t="s">
        <v>450</v>
      </c>
      <c r="B744" s="50" t="s">
        <v>55</v>
      </c>
      <c r="C744" s="46" t="s">
        <v>0</v>
      </c>
      <c r="D744" s="46" t="s">
        <v>91</v>
      </c>
      <c r="E744" s="46" t="s">
        <v>456</v>
      </c>
      <c r="F744" s="46" t="s">
        <v>457</v>
      </c>
      <c r="G744" s="46"/>
      <c r="H744" s="104" t="s">
        <v>30</v>
      </c>
      <c r="I744" s="49" t="s">
        <v>280</v>
      </c>
      <c r="J744" s="481"/>
    </row>
    <row r="745" spans="1:10" ht="12.75">
      <c r="A745" s="73" t="s">
        <v>450</v>
      </c>
      <c r="B745" s="50" t="s">
        <v>55</v>
      </c>
      <c r="C745" s="46" t="s">
        <v>0</v>
      </c>
      <c r="D745" s="46" t="s">
        <v>14</v>
      </c>
      <c r="E745" s="46" t="s">
        <v>409</v>
      </c>
      <c r="F745" s="46" t="s">
        <v>88</v>
      </c>
      <c r="G745" s="46"/>
      <c r="H745" s="104" t="s">
        <v>30</v>
      </c>
      <c r="I745" s="49" t="s">
        <v>280</v>
      </c>
      <c r="J745" s="481"/>
    </row>
    <row r="746" spans="1:10" ht="12.75">
      <c r="A746" s="73" t="s">
        <v>450</v>
      </c>
      <c r="B746" s="50" t="s">
        <v>55</v>
      </c>
      <c r="C746" s="46" t="s">
        <v>0</v>
      </c>
      <c r="D746" s="46" t="s">
        <v>93</v>
      </c>
      <c r="E746" s="46" t="s">
        <v>94</v>
      </c>
      <c r="F746" s="46" t="s">
        <v>95</v>
      </c>
      <c r="G746" s="46"/>
      <c r="H746" s="104" t="s">
        <v>30</v>
      </c>
      <c r="I746" s="49" t="s">
        <v>280</v>
      </c>
      <c r="J746" s="481"/>
    </row>
    <row r="747" spans="1:10" ht="12.75">
      <c r="A747" s="233" t="s">
        <v>450</v>
      </c>
      <c r="B747" s="185" t="s">
        <v>55</v>
      </c>
      <c r="C747" s="166" t="s">
        <v>0</v>
      </c>
      <c r="D747" s="166" t="s">
        <v>18</v>
      </c>
      <c r="E747" s="166" t="s">
        <v>410</v>
      </c>
      <c r="F747" s="166" t="s">
        <v>277</v>
      </c>
      <c r="G747" s="166"/>
      <c r="H747" s="165" t="s">
        <v>30</v>
      </c>
      <c r="I747" s="183" t="s">
        <v>280</v>
      </c>
      <c r="J747" s="482"/>
    </row>
    <row r="748" spans="1:10" ht="12.75">
      <c r="A748" s="73" t="s">
        <v>458</v>
      </c>
      <c r="B748" s="49" t="s">
        <v>127</v>
      </c>
      <c r="C748" s="46" t="s">
        <v>0</v>
      </c>
      <c r="D748" s="46" t="s">
        <v>1</v>
      </c>
      <c r="E748" s="46" t="s">
        <v>2</v>
      </c>
      <c r="F748" s="46" t="s">
        <v>85</v>
      </c>
      <c r="G748" s="29"/>
      <c r="H748" s="104"/>
      <c r="I748" s="49" t="s">
        <v>344</v>
      </c>
      <c r="J748" s="490">
        <f t="shared" si="34"/>
        <v>43742</v>
      </c>
    </row>
    <row r="749" spans="1:10" ht="12.75">
      <c r="A749" s="73" t="s">
        <v>458</v>
      </c>
      <c r="B749" s="49" t="s">
        <v>127</v>
      </c>
      <c r="C749" s="46" t="s">
        <v>0</v>
      </c>
      <c r="D749" s="46" t="s">
        <v>5</v>
      </c>
      <c r="E749" s="46" t="s">
        <v>104</v>
      </c>
      <c r="F749" s="46" t="s">
        <v>86</v>
      </c>
      <c r="G749" s="29"/>
      <c r="H749" s="104"/>
      <c r="I749" s="49" t="s">
        <v>344</v>
      </c>
      <c r="J749" s="490"/>
    </row>
    <row r="750" spans="1:10" ht="12.75">
      <c r="A750" s="73" t="s">
        <v>458</v>
      </c>
      <c r="B750" s="49" t="s">
        <v>127</v>
      </c>
      <c r="C750" s="46" t="s">
        <v>0</v>
      </c>
      <c r="D750" s="46" t="s">
        <v>8</v>
      </c>
      <c r="E750" s="46" t="s">
        <v>407</v>
      </c>
      <c r="F750" s="46" t="s">
        <v>10</v>
      </c>
      <c r="G750" s="29"/>
      <c r="H750" s="104"/>
      <c r="I750" s="49" t="s">
        <v>344</v>
      </c>
      <c r="J750" s="490"/>
    </row>
    <row r="751" spans="1:10" ht="12.75">
      <c r="A751" s="73" t="s">
        <v>458</v>
      </c>
      <c r="B751" s="49" t="s">
        <v>127</v>
      </c>
      <c r="C751" s="46" t="s">
        <v>0</v>
      </c>
      <c r="D751" s="46" t="s">
        <v>11</v>
      </c>
      <c r="E751" s="46" t="s">
        <v>12</v>
      </c>
      <c r="F751" s="46" t="s">
        <v>13</v>
      </c>
      <c r="G751" s="29"/>
      <c r="H751" s="104"/>
      <c r="I751" s="49" t="s">
        <v>344</v>
      </c>
      <c r="J751" s="490"/>
    </row>
    <row r="752" spans="1:10" ht="12.75">
      <c r="A752" s="73" t="s">
        <v>458</v>
      </c>
      <c r="B752" s="49" t="s">
        <v>127</v>
      </c>
      <c r="C752" s="46" t="s">
        <v>0</v>
      </c>
      <c r="D752" s="46" t="s">
        <v>22</v>
      </c>
      <c r="E752" s="46" t="s">
        <v>23</v>
      </c>
      <c r="F752" s="46" t="s">
        <v>23</v>
      </c>
      <c r="G752" s="29"/>
      <c r="H752" s="104"/>
      <c r="I752" s="49" t="s">
        <v>344</v>
      </c>
      <c r="J752" s="490"/>
    </row>
    <row r="753" spans="1:10" ht="12.75">
      <c r="A753" s="73" t="s">
        <v>458</v>
      </c>
      <c r="B753" s="49" t="s">
        <v>127</v>
      </c>
      <c r="C753" s="46" t="s">
        <v>0</v>
      </c>
      <c r="D753" s="46" t="s">
        <v>91</v>
      </c>
      <c r="E753" s="46" t="s">
        <v>232</v>
      </c>
      <c r="F753" s="46" t="s">
        <v>108</v>
      </c>
      <c r="G753" s="29"/>
      <c r="H753" s="104"/>
      <c r="I753" s="49" t="s">
        <v>344</v>
      </c>
      <c r="J753" s="490"/>
    </row>
    <row r="754" spans="1:10" ht="12.75">
      <c r="A754" s="73" t="s">
        <v>458</v>
      </c>
      <c r="B754" s="49" t="s">
        <v>127</v>
      </c>
      <c r="C754" s="46" t="s">
        <v>0</v>
      </c>
      <c r="D754" s="46" t="s">
        <v>14</v>
      </c>
      <c r="E754" s="46" t="s">
        <v>409</v>
      </c>
      <c r="F754" s="46" t="s">
        <v>88</v>
      </c>
      <c r="G754" s="29"/>
      <c r="H754" s="104"/>
      <c r="I754" s="49" t="s">
        <v>344</v>
      </c>
      <c r="J754" s="490"/>
    </row>
    <row r="755" spans="1:10" ht="12.75">
      <c r="A755" s="73" t="s">
        <v>458</v>
      </c>
      <c r="B755" s="49" t="s">
        <v>127</v>
      </c>
      <c r="C755" s="46" t="s">
        <v>0</v>
      </c>
      <c r="D755" s="46" t="s">
        <v>93</v>
      </c>
      <c r="E755" s="46" t="s">
        <v>94</v>
      </c>
      <c r="F755" s="46" t="s">
        <v>95</v>
      </c>
      <c r="G755" s="29"/>
      <c r="H755" s="104"/>
      <c r="I755" s="49" t="s">
        <v>344</v>
      </c>
      <c r="J755" s="490"/>
    </row>
    <row r="756" spans="1:10" ht="12.75">
      <c r="A756" s="73" t="s">
        <v>458</v>
      </c>
      <c r="B756" s="49" t="s">
        <v>127</v>
      </c>
      <c r="C756" s="46" t="s">
        <v>0</v>
      </c>
      <c r="D756" s="46" t="s">
        <v>18</v>
      </c>
      <c r="E756" s="46" t="s">
        <v>446</v>
      </c>
      <c r="F756" s="46" t="s">
        <v>277</v>
      </c>
      <c r="G756" s="29"/>
      <c r="H756" s="104"/>
      <c r="I756" s="49" t="s">
        <v>344</v>
      </c>
      <c r="J756" s="490"/>
    </row>
    <row r="757" spans="1:10" ht="12.75">
      <c r="A757" s="232" t="s">
        <v>459</v>
      </c>
      <c r="B757" s="182" t="s">
        <v>127</v>
      </c>
      <c r="C757" s="164" t="s">
        <v>63</v>
      </c>
      <c r="D757" s="164" t="s">
        <v>1</v>
      </c>
      <c r="E757" s="164" t="s">
        <v>2</v>
      </c>
      <c r="F757" s="164" t="s">
        <v>85</v>
      </c>
      <c r="G757" s="169"/>
      <c r="H757" s="168"/>
      <c r="I757" s="182" t="s">
        <v>32</v>
      </c>
      <c r="J757" s="480">
        <v>43749</v>
      </c>
    </row>
    <row r="758" spans="1:10" ht="12.75">
      <c r="A758" s="73" t="s">
        <v>459</v>
      </c>
      <c r="B758" s="49" t="s">
        <v>127</v>
      </c>
      <c r="C758" s="46" t="s">
        <v>63</v>
      </c>
      <c r="D758" s="46" t="s">
        <v>5</v>
      </c>
      <c r="E758" s="46" t="s">
        <v>104</v>
      </c>
      <c r="F758" s="46" t="s">
        <v>86</v>
      </c>
      <c r="G758" s="29"/>
      <c r="H758" s="104"/>
      <c r="I758" s="182" t="s">
        <v>32</v>
      </c>
      <c r="J758" s="481"/>
    </row>
    <row r="759" spans="1:10" ht="12.75">
      <c r="A759" s="73" t="s">
        <v>459</v>
      </c>
      <c r="B759" s="49" t="s">
        <v>127</v>
      </c>
      <c r="C759" s="46" t="s">
        <v>63</v>
      </c>
      <c r="D759" s="46" t="s">
        <v>8</v>
      </c>
      <c r="E759" s="46" t="s">
        <v>407</v>
      </c>
      <c r="F759" s="46" t="s">
        <v>408</v>
      </c>
      <c r="G759" s="29"/>
      <c r="H759" s="104"/>
      <c r="I759" s="182" t="s">
        <v>32</v>
      </c>
      <c r="J759" s="481"/>
    </row>
    <row r="760" spans="1:10" ht="12.75">
      <c r="A760" s="73" t="s">
        <v>459</v>
      </c>
      <c r="B760" s="49" t="s">
        <v>127</v>
      </c>
      <c r="C760" s="46" t="s">
        <v>63</v>
      </c>
      <c r="D760" s="46" t="s">
        <v>11</v>
      </c>
      <c r="E760" s="46" t="s">
        <v>12</v>
      </c>
      <c r="F760" s="46" t="s">
        <v>13</v>
      </c>
      <c r="G760" s="29"/>
      <c r="H760" s="104"/>
      <c r="I760" s="182" t="s">
        <v>32</v>
      </c>
      <c r="J760" s="481"/>
    </row>
    <row r="761" spans="1:10" ht="12.75">
      <c r="A761" s="73" t="s">
        <v>459</v>
      </c>
      <c r="B761" s="49" t="s">
        <v>127</v>
      </c>
      <c r="C761" s="46" t="s">
        <v>63</v>
      </c>
      <c r="D761" s="46" t="s">
        <v>22</v>
      </c>
      <c r="E761" s="46" t="s">
        <v>23</v>
      </c>
      <c r="F761" s="46" t="s">
        <v>23</v>
      </c>
      <c r="G761" s="29"/>
      <c r="H761" s="104"/>
      <c r="I761" s="182" t="s">
        <v>32</v>
      </c>
      <c r="J761" s="481"/>
    </row>
    <row r="762" spans="1:10" ht="12.75">
      <c r="A762" s="73" t="s">
        <v>459</v>
      </c>
      <c r="B762" s="49" t="s">
        <v>127</v>
      </c>
      <c r="C762" s="46" t="s">
        <v>63</v>
      </c>
      <c r="D762" s="46" t="s">
        <v>91</v>
      </c>
      <c r="E762" s="46" t="s">
        <v>232</v>
      </c>
      <c r="F762" s="46" t="s">
        <v>429</v>
      </c>
      <c r="G762" s="29"/>
      <c r="H762" s="104"/>
      <c r="I762" s="182" t="s">
        <v>32</v>
      </c>
      <c r="J762" s="481"/>
    </row>
    <row r="763" spans="1:10" ht="12.75">
      <c r="A763" s="73" t="s">
        <v>459</v>
      </c>
      <c r="B763" s="49" t="s">
        <v>127</v>
      </c>
      <c r="C763" s="46" t="s">
        <v>63</v>
      </c>
      <c r="D763" s="46" t="s">
        <v>14</v>
      </c>
      <c r="E763" s="46" t="s">
        <v>409</v>
      </c>
      <c r="F763" s="46" t="s">
        <v>88</v>
      </c>
      <c r="G763" s="29"/>
      <c r="H763" s="104"/>
      <c r="I763" s="182" t="s">
        <v>32</v>
      </c>
      <c r="J763" s="481"/>
    </row>
    <row r="764" spans="1:10" ht="12.75">
      <c r="A764" s="73" t="s">
        <v>459</v>
      </c>
      <c r="B764" s="49" t="s">
        <v>127</v>
      </c>
      <c r="C764" s="46" t="s">
        <v>63</v>
      </c>
      <c r="D764" s="46" t="s">
        <v>93</v>
      </c>
      <c r="E764" s="46" t="s">
        <v>94</v>
      </c>
      <c r="F764" s="46" t="s">
        <v>95</v>
      </c>
      <c r="G764" s="29"/>
      <c r="H764" s="104"/>
      <c r="I764" s="182" t="s">
        <v>32</v>
      </c>
      <c r="J764" s="481"/>
    </row>
    <row r="765" spans="1:10" ht="12.75">
      <c r="A765" s="233" t="s">
        <v>459</v>
      </c>
      <c r="B765" s="183" t="s">
        <v>127</v>
      </c>
      <c r="C765" s="166" t="s">
        <v>63</v>
      </c>
      <c r="D765" s="166" t="s">
        <v>18</v>
      </c>
      <c r="E765" s="166" t="s">
        <v>446</v>
      </c>
      <c r="F765" s="166" t="s">
        <v>277</v>
      </c>
      <c r="G765" s="167"/>
      <c r="H765" s="165"/>
      <c r="I765" s="182" t="s">
        <v>32</v>
      </c>
      <c r="J765" s="482"/>
    </row>
    <row r="766" spans="1:10" ht="12.75">
      <c r="A766" s="73" t="s">
        <v>460</v>
      </c>
      <c r="B766" s="49" t="s">
        <v>127</v>
      </c>
      <c r="C766" s="46" t="s">
        <v>63</v>
      </c>
      <c r="D766" s="46" t="s">
        <v>1</v>
      </c>
      <c r="E766" s="46" t="s">
        <v>2</v>
      </c>
      <c r="F766" s="46" t="s">
        <v>85</v>
      </c>
      <c r="G766" s="29"/>
      <c r="H766" s="104"/>
      <c r="I766" s="206" t="s">
        <v>344</v>
      </c>
      <c r="J766" s="490">
        <f t="shared" si="34"/>
        <v>43763</v>
      </c>
    </row>
    <row r="767" spans="1:10" ht="12.75">
      <c r="A767" s="73" t="s">
        <v>460</v>
      </c>
      <c r="B767" s="49" t="s">
        <v>127</v>
      </c>
      <c r="C767" s="46" t="s">
        <v>63</v>
      </c>
      <c r="D767" s="46" t="s">
        <v>5</v>
      </c>
      <c r="E767" s="46" t="s">
        <v>104</v>
      </c>
      <c r="F767" s="46" t="s">
        <v>86</v>
      </c>
      <c r="G767" s="29"/>
      <c r="H767" s="104"/>
      <c r="I767" s="206" t="s">
        <v>344</v>
      </c>
      <c r="J767" s="490"/>
    </row>
    <row r="768" spans="1:10" ht="12.75">
      <c r="A768" s="73" t="s">
        <v>460</v>
      </c>
      <c r="B768" s="49" t="s">
        <v>127</v>
      </c>
      <c r="C768" s="46" t="s">
        <v>63</v>
      </c>
      <c r="D768" s="46" t="s">
        <v>8</v>
      </c>
      <c r="E768" s="46" t="s">
        <v>407</v>
      </c>
      <c r="F768" s="46" t="s">
        <v>408</v>
      </c>
      <c r="G768" s="29"/>
      <c r="H768" s="104"/>
      <c r="I768" s="206" t="s">
        <v>344</v>
      </c>
      <c r="J768" s="490"/>
    </row>
    <row r="769" spans="1:10" ht="12.75">
      <c r="A769" s="73" t="s">
        <v>460</v>
      </c>
      <c r="B769" s="49" t="s">
        <v>127</v>
      </c>
      <c r="C769" s="46" t="s">
        <v>63</v>
      </c>
      <c r="D769" s="46" t="s">
        <v>11</v>
      </c>
      <c r="E769" s="46" t="s">
        <v>12</v>
      </c>
      <c r="F769" s="46" t="s">
        <v>13</v>
      </c>
      <c r="G769" s="29"/>
      <c r="H769" s="104"/>
      <c r="I769" s="206" t="s">
        <v>344</v>
      </c>
      <c r="J769" s="490"/>
    </row>
    <row r="770" spans="1:10" ht="12.75">
      <c r="A770" s="73" t="s">
        <v>460</v>
      </c>
      <c r="B770" s="49" t="s">
        <v>127</v>
      </c>
      <c r="C770" s="46" t="s">
        <v>63</v>
      </c>
      <c r="D770" s="46" t="s">
        <v>22</v>
      </c>
      <c r="E770" s="46" t="s">
        <v>23</v>
      </c>
      <c r="F770" s="46" t="s">
        <v>23</v>
      </c>
      <c r="G770" s="29"/>
      <c r="H770" s="104"/>
      <c r="I770" s="206" t="s">
        <v>344</v>
      </c>
      <c r="J770" s="490"/>
    </row>
    <row r="771" spans="1:10" ht="12.75">
      <c r="A771" s="73" t="s">
        <v>460</v>
      </c>
      <c r="B771" s="49" t="s">
        <v>127</v>
      </c>
      <c r="C771" s="46" t="s">
        <v>63</v>
      </c>
      <c r="D771" s="46" t="s">
        <v>91</v>
      </c>
      <c r="E771" s="46" t="s">
        <v>232</v>
      </c>
      <c r="F771" s="46" t="s">
        <v>108</v>
      </c>
      <c r="G771" s="29"/>
      <c r="H771" s="104"/>
      <c r="I771" s="206" t="s">
        <v>344</v>
      </c>
      <c r="J771" s="490"/>
    </row>
    <row r="772" spans="1:10" ht="12.75">
      <c r="A772" s="73" t="s">
        <v>460</v>
      </c>
      <c r="B772" s="49" t="s">
        <v>127</v>
      </c>
      <c r="C772" s="46" t="s">
        <v>63</v>
      </c>
      <c r="D772" s="46" t="s">
        <v>14</v>
      </c>
      <c r="E772" s="46" t="s">
        <v>409</v>
      </c>
      <c r="F772" s="46" t="s">
        <v>88</v>
      </c>
      <c r="G772" s="29"/>
      <c r="H772" s="104"/>
      <c r="I772" s="206" t="s">
        <v>344</v>
      </c>
      <c r="J772" s="490"/>
    </row>
    <row r="773" spans="1:10" ht="12.75">
      <c r="A773" s="73" t="s">
        <v>460</v>
      </c>
      <c r="B773" s="49" t="s">
        <v>127</v>
      </c>
      <c r="C773" s="46" t="s">
        <v>63</v>
      </c>
      <c r="D773" s="46" t="s">
        <v>93</v>
      </c>
      <c r="E773" s="46" t="s">
        <v>94</v>
      </c>
      <c r="F773" s="46" t="s">
        <v>95</v>
      </c>
      <c r="G773" s="29"/>
      <c r="H773" s="104"/>
      <c r="I773" s="206" t="s">
        <v>344</v>
      </c>
      <c r="J773" s="490"/>
    </row>
    <row r="774" spans="1:10" ht="12.75">
      <c r="A774" s="73" t="s">
        <v>460</v>
      </c>
      <c r="B774" s="49" t="s">
        <v>127</v>
      </c>
      <c r="C774" s="46" t="s">
        <v>63</v>
      </c>
      <c r="D774" s="46" t="s">
        <v>18</v>
      </c>
      <c r="E774" s="46" t="s">
        <v>461</v>
      </c>
      <c r="F774" s="46" t="s">
        <v>277</v>
      </c>
      <c r="G774" s="29"/>
      <c r="H774" s="104"/>
      <c r="I774" s="206" t="s">
        <v>344</v>
      </c>
      <c r="J774" s="490"/>
    </row>
    <row r="775" spans="1:10" ht="12.75">
      <c r="A775" s="232" t="s">
        <v>462</v>
      </c>
      <c r="B775" s="182" t="s">
        <v>55</v>
      </c>
      <c r="C775" s="164" t="s">
        <v>63</v>
      </c>
      <c r="D775" s="164" t="s">
        <v>1</v>
      </c>
      <c r="E775" s="164" t="s">
        <v>2</v>
      </c>
      <c r="F775" s="164" t="s">
        <v>85</v>
      </c>
      <c r="G775" s="168"/>
      <c r="H775" s="168" t="s">
        <v>30</v>
      </c>
      <c r="I775" s="182" t="s">
        <v>280</v>
      </c>
      <c r="J775" s="480">
        <f t="shared" si="34"/>
        <v>43770</v>
      </c>
    </row>
    <row r="776" spans="1:10" ht="12.75">
      <c r="A776" s="73" t="s">
        <v>462</v>
      </c>
      <c r="B776" s="49" t="s">
        <v>55</v>
      </c>
      <c r="C776" s="46" t="s">
        <v>63</v>
      </c>
      <c r="D776" s="46" t="s">
        <v>5</v>
      </c>
      <c r="E776" s="46" t="s">
        <v>104</v>
      </c>
      <c r="F776" s="46" t="s">
        <v>86</v>
      </c>
      <c r="G776" s="104"/>
      <c r="H776" s="104" t="s">
        <v>30</v>
      </c>
      <c r="I776" s="49" t="s">
        <v>280</v>
      </c>
      <c r="J776" s="481"/>
    </row>
    <row r="777" spans="1:10" ht="12.75">
      <c r="A777" s="73" t="s">
        <v>462</v>
      </c>
      <c r="B777" s="49" t="s">
        <v>55</v>
      </c>
      <c r="C777" s="46" t="s">
        <v>63</v>
      </c>
      <c r="D777" s="46" t="s">
        <v>8</v>
      </c>
      <c r="E777" s="46" t="s">
        <v>135</v>
      </c>
      <c r="F777" s="46" t="s">
        <v>408</v>
      </c>
      <c r="G777" s="104"/>
      <c r="H777" s="104" t="s">
        <v>464</v>
      </c>
      <c r="I777" s="49" t="s">
        <v>280</v>
      </c>
      <c r="J777" s="481"/>
    </row>
    <row r="778" spans="1:10" ht="12.75">
      <c r="A778" s="73" t="s">
        <v>462</v>
      </c>
      <c r="B778" s="49" t="s">
        <v>55</v>
      </c>
      <c r="C778" s="46" t="s">
        <v>63</v>
      </c>
      <c r="D778" s="46" t="s">
        <v>11</v>
      </c>
      <c r="E778" s="46" t="s">
        <v>12</v>
      </c>
      <c r="F778" s="46" t="s">
        <v>13</v>
      </c>
      <c r="G778" s="104"/>
      <c r="H778" s="104" t="s">
        <v>30</v>
      </c>
      <c r="I778" s="49" t="s">
        <v>280</v>
      </c>
      <c r="J778" s="481"/>
    </row>
    <row r="779" spans="1:10" ht="12.75">
      <c r="A779" s="73" t="s">
        <v>462</v>
      </c>
      <c r="B779" s="49" t="s">
        <v>55</v>
      </c>
      <c r="C779" s="46" t="s">
        <v>63</v>
      </c>
      <c r="D779" s="46" t="s">
        <v>22</v>
      </c>
      <c r="E779" s="46" t="s">
        <v>23</v>
      </c>
      <c r="F779" s="46" t="s">
        <v>23</v>
      </c>
      <c r="G779" s="104"/>
      <c r="H779" s="104" t="s">
        <v>30</v>
      </c>
      <c r="I779" s="49" t="s">
        <v>280</v>
      </c>
      <c r="J779" s="481"/>
    </row>
    <row r="780" spans="1:10" ht="12.75">
      <c r="A780" s="73" t="s">
        <v>462</v>
      </c>
      <c r="B780" s="49" t="s">
        <v>55</v>
      </c>
      <c r="C780" s="46" t="s">
        <v>63</v>
      </c>
      <c r="D780" s="46" t="s">
        <v>91</v>
      </c>
      <c r="E780" s="46" t="s">
        <v>232</v>
      </c>
      <c r="F780" s="46" t="s">
        <v>108</v>
      </c>
      <c r="G780" s="104"/>
      <c r="H780" s="104" t="s">
        <v>30</v>
      </c>
      <c r="I780" s="49" t="s">
        <v>280</v>
      </c>
      <c r="J780" s="481"/>
    </row>
    <row r="781" spans="1:10" ht="12.75">
      <c r="A781" s="73" t="s">
        <v>462</v>
      </c>
      <c r="B781" s="49" t="s">
        <v>55</v>
      </c>
      <c r="C781" s="46" t="s">
        <v>63</v>
      </c>
      <c r="D781" s="46" t="s">
        <v>14</v>
      </c>
      <c r="E781" s="46" t="s">
        <v>409</v>
      </c>
      <c r="F781" s="46" t="s">
        <v>88</v>
      </c>
      <c r="G781" s="104"/>
      <c r="H781" s="104" t="s">
        <v>30</v>
      </c>
      <c r="I781" s="49" t="s">
        <v>280</v>
      </c>
      <c r="J781" s="481"/>
    </row>
    <row r="782" spans="1:10" ht="12.75">
      <c r="A782" s="73" t="s">
        <v>462</v>
      </c>
      <c r="B782" s="49" t="s">
        <v>55</v>
      </c>
      <c r="C782" s="46" t="s">
        <v>63</v>
      </c>
      <c r="D782" s="46" t="s">
        <v>93</v>
      </c>
      <c r="E782" s="46" t="s">
        <v>94</v>
      </c>
      <c r="F782" s="46" t="s">
        <v>95</v>
      </c>
      <c r="G782" s="104"/>
      <c r="H782" s="104" t="s">
        <v>30</v>
      </c>
      <c r="I782" s="49" t="s">
        <v>280</v>
      </c>
      <c r="J782" s="481"/>
    </row>
    <row r="783" spans="1:10" ht="12.75">
      <c r="A783" s="233" t="s">
        <v>462</v>
      </c>
      <c r="B783" s="183" t="s">
        <v>55</v>
      </c>
      <c r="C783" s="166" t="s">
        <v>63</v>
      </c>
      <c r="D783" s="166" t="s">
        <v>18</v>
      </c>
      <c r="E783" s="166" t="s">
        <v>461</v>
      </c>
      <c r="F783" s="166" t="s">
        <v>277</v>
      </c>
      <c r="G783" s="165"/>
      <c r="H783" s="165" t="s">
        <v>30</v>
      </c>
      <c r="I783" s="183" t="s">
        <v>280</v>
      </c>
      <c r="J783" s="482"/>
    </row>
    <row r="784" spans="1:10" ht="12.75">
      <c r="A784" s="73" t="s">
        <v>463</v>
      </c>
      <c r="B784" s="49" t="s">
        <v>114</v>
      </c>
      <c r="C784" s="46" t="s">
        <v>0</v>
      </c>
      <c r="D784" s="46" t="s">
        <v>1</v>
      </c>
      <c r="E784" s="46" t="s">
        <v>2</v>
      </c>
      <c r="F784" s="46" t="s">
        <v>85</v>
      </c>
      <c r="G784" s="29"/>
      <c r="H784" s="104"/>
      <c r="I784" s="206" t="s">
        <v>32</v>
      </c>
      <c r="J784" s="490">
        <f t="shared" si="34"/>
        <v>43777</v>
      </c>
    </row>
    <row r="785" spans="1:11" ht="12.75">
      <c r="A785" s="73" t="s">
        <v>463</v>
      </c>
      <c r="B785" s="49" t="s">
        <v>114</v>
      </c>
      <c r="C785" s="46" t="s">
        <v>0</v>
      </c>
      <c r="D785" s="46" t="s">
        <v>5</v>
      </c>
      <c r="E785" s="46" t="s">
        <v>104</v>
      </c>
      <c r="F785" s="46" t="s">
        <v>86</v>
      </c>
      <c r="G785" s="29"/>
      <c r="H785" s="104"/>
      <c r="I785" s="206" t="s">
        <v>32</v>
      </c>
      <c r="J785" s="490"/>
    </row>
    <row r="786" spans="1:11" ht="12.75">
      <c r="A786" s="73" t="s">
        <v>463</v>
      </c>
      <c r="B786" s="49" t="s">
        <v>114</v>
      </c>
      <c r="C786" s="46" t="s">
        <v>0</v>
      </c>
      <c r="D786" s="46" t="s">
        <v>8</v>
      </c>
      <c r="E786" s="46" t="s">
        <v>407</v>
      </c>
      <c r="F786" s="46" t="s">
        <v>408</v>
      </c>
      <c r="G786" s="29"/>
      <c r="H786" s="104"/>
      <c r="I786" s="206" t="s">
        <v>32</v>
      </c>
      <c r="J786" s="490"/>
    </row>
    <row r="787" spans="1:11" ht="12.75">
      <c r="A787" s="73" t="s">
        <v>463</v>
      </c>
      <c r="B787" s="49" t="s">
        <v>114</v>
      </c>
      <c r="C787" s="46" t="s">
        <v>0</v>
      </c>
      <c r="D787" s="46" t="s">
        <v>11</v>
      </c>
      <c r="E787" s="46" t="s">
        <v>12</v>
      </c>
      <c r="F787" s="46" t="s">
        <v>13</v>
      </c>
      <c r="G787" s="29"/>
      <c r="H787" s="104"/>
      <c r="I787" s="206" t="s">
        <v>32</v>
      </c>
      <c r="J787" s="490"/>
    </row>
    <row r="788" spans="1:11" ht="12.75">
      <c r="A788" s="73" t="s">
        <v>463</v>
      </c>
      <c r="B788" s="49" t="s">
        <v>114</v>
      </c>
      <c r="C788" s="46" t="s">
        <v>0</v>
      </c>
      <c r="D788" s="46" t="s">
        <v>22</v>
      </c>
      <c r="E788" s="46" t="s">
        <v>23</v>
      </c>
      <c r="F788" s="46" t="s">
        <v>23</v>
      </c>
      <c r="G788" s="29"/>
      <c r="H788" s="104"/>
      <c r="I788" s="206" t="s">
        <v>32</v>
      </c>
      <c r="J788" s="490"/>
    </row>
    <row r="789" spans="1:11" ht="12.75">
      <c r="A789" s="73" t="s">
        <v>463</v>
      </c>
      <c r="B789" s="49" t="s">
        <v>114</v>
      </c>
      <c r="C789" s="46" t="s">
        <v>0</v>
      </c>
      <c r="D789" s="46" t="s">
        <v>91</v>
      </c>
      <c r="E789" s="46" t="s">
        <v>232</v>
      </c>
      <c r="F789" s="46" t="s">
        <v>429</v>
      </c>
      <c r="G789" s="29"/>
      <c r="H789" s="104"/>
      <c r="I789" s="206" t="s">
        <v>32</v>
      </c>
      <c r="J789" s="490"/>
    </row>
    <row r="790" spans="1:11" ht="12.75">
      <c r="A790" s="73" t="s">
        <v>463</v>
      </c>
      <c r="B790" s="49" t="s">
        <v>114</v>
      </c>
      <c r="C790" s="46" t="s">
        <v>0</v>
      </c>
      <c r="D790" s="46" t="s">
        <v>14</v>
      </c>
      <c r="E790" s="46" t="s">
        <v>409</v>
      </c>
      <c r="F790" s="46" t="s">
        <v>88</v>
      </c>
      <c r="G790" s="29"/>
      <c r="H790" s="104"/>
      <c r="I790" s="206" t="s">
        <v>32</v>
      </c>
      <c r="J790" s="490"/>
    </row>
    <row r="791" spans="1:11" ht="12.75">
      <c r="A791" s="73" t="s">
        <v>463</v>
      </c>
      <c r="B791" s="49" t="s">
        <v>114</v>
      </c>
      <c r="C791" s="46" t="s">
        <v>0</v>
      </c>
      <c r="D791" s="46" t="s">
        <v>93</v>
      </c>
      <c r="E791" s="46" t="s">
        <v>433</v>
      </c>
      <c r="F791" s="46" t="s">
        <v>95</v>
      </c>
      <c r="G791" s="29"/>
      <c r="H791" s="104"/>
      <c r="I791" s="206" t="s">
        <v>32</v>
      </c>
      <c r="J791" s="490"/>
    </row>
    <row r="792" spans="1:11" ht="12.75">
      <c r="A792" s="73" t="s">
        <v>463</v>
      </c>
      <c r="B792" s="49" t="s">
        <v>114</v>
      </c>
      <c r="C792" s="46" t="s">
        <v>0</v>
      </c>
      <c r="D792" s="46" t="s">
        <v>18</v>
      </c>
      <c r="E792" s="46" t="s">
        <v>465</v>
      </c>
      <c r="F792" s="46" t="s">
        <v>277</v>
      </c>
      <c r="G792" s="29"/>
      <c r="H792" s="104"/>
      <c r="I792" s="206" t="s">
        <v>32</v>
      </c>
      <c r="J792" s="490"/>
    </row>
    <row r="793" spans="1:11" ht="12.75">
      <c r="A793" s="232" t="s">
        <v>466</v>
      </c>
      <c r="B793" s="168" t="s">
        <v>55</v>
      </c>
      <c r="C793" s="164" t="s">
        <v>0</v>
      </c>
      <c r="D793" s="164" t="s">
        <v>1</v>
      </c>
      <c r="E793" s="179" t="s">
        <v>2</v>
      </c>
      <c r="F793" s="179" t="s">
        <v>85</v>
      </c>
      <c r="G793" s="181" t="s">
        <v>467</v>
      </c>
      <c r="H793" s="168" t="s">
        <v>30</v>
      </c>
      <c r="I793" s="182" t="s">
        <v>280</v>
      </c>
      <c r="J793" s="480">
        <f t="shared" ref="J793:J856" si="35">J802-7</f>
        <v>43784</v>
      </c>
      <c r="K793" s="104"/>
    </row>
    <row r="794" spans="1:11" ht="12.75">
      <c r="A794" s="73" t="s">
        <v>466</v>
      </c>
      <c r="B794" s="104" t="s">
        <v>55</v>
      </c>
      <c r="C794" s="46" t="s">
        <v>0</v>
      </c>
      <c r="D794" s="46" t="s">
        <v>5</v>
      </c>
      <c r="E794" s="48" t="s">
        <v>104</v>
      </c>
      <c r="F794" s="48" t="s">
        <v>86</v>
      </c>
      <c r="G794" s="29"/>
      <c r="H794" s="104" t="s">
        <v>30</v>
      </c>
      <c r="I794" s="49" t="s">
        <v>280</v>
      </c>
      <c r="J794" s="481"/>
      <c r="K794" s="104"/>
    </row>
    <row r="795" spans="1:11" ht="12.75">
      <c r="A795" s="73" t="s">
        <v>466</v>
      </c>
      <c r="B795" s="104" t="s">
        <v>55</v>
      </c>
      <c r="C795" s="46" t="s">
        <v>0</v>
      </c>
      <c r="D795" s="46" t="s">
        <v>8</v>
      </c>
      <c r="E795" s="48" t="s">
        <v>407</v>
      </c>
      <c r="F795" s="48" t="s">
        <v>408</v>
      </c>
      <c r="G795" s="53" t="s">
        <v>142</v>
      </c>
      <c r="H795" s="104" t="s">
        <v>477</v>
      </c>
      <c r="I795" s="49" t="s">
        <v>280</v>
      </c>
      <c r="J795" s="481"/>
      <c r="K795" s="104"/>
    </row>
    <row r="796" spans="1:11" ht="12.75">
      <c r="A796" s="73" t="s">
        <v>466</v>
      </c>
      <c r="B796" s="104" t="s">
        <v>55</v>
      </c>
      <c r="C796" s="46" t="s">
        <v>0</v>
      </c>
      <c r="D796" s="46" t="s">
        <v>11</v>
      </c>
      <c r="E796" s="48" t="s">
        <v>12</v>
      </c>
      <c r="F796" s="48" t="s">
        <v>13</v>
      </c>
      <c r="G796" s="29"/>
      <c r="H796" s="104" t="s">
        <v>30</v>
      </c>
      <c r="I796" s="49" t="s">
        <v>280</v>
      </c>
      <c r="J796" s="481"/>
      <c r="K796" s="104"/>
    </row>
    <row r="797" spans="1:11" ht="38.25">
      <c r="A797" s="73" t="s">
        <v>466</v>
      </c>
      <c r="B797" s="104" t="s">
        <v>55</v>
      </c>
      <c r="C797" s="46" t="s">
        <v>0</v>
      </c>
      <c r="D797" s="46" t="s">
        <v>22</v>
      </c>
      <c r="E797" s="48" t="s">
        <v>23</v>
      </c>
      <c r="F797" s="48" t="s">
        <v>23</v>
      </c>
      <c r="G797" s="54" t="s">
        <v>468</v>
      </c>
      <c r="H797" s="104" t="s">
        <v>30</v>
      </c>
      <c r="I797" s="49" t="s">
        <v>280</v>
      </c>
      <c r="J797" s="481"/>
      <c r="K797" s="104"/>
    </row>
    <row r="798" spans="1:11" ht="12.75">
      <c r="A798" s="73" t="s">
        <v>466</v>
      </c>
      <c r="B798" s="104" t="s">
        <v>55</v>
      </c>
      <c r="C798" s="46" t="s">
        <v>0</v>
      </c>
      <c r="D798" s="46" t="s">
        <v>91</v>
      </c>
      <c r="E798" s="48" t="s">
        <v>232</v>
      </c>
      <c r="F798" s="48" t="s">
        <v>108</v>
      </c>
      <c r="G798" s="53" t="s">
        <v>469</v>
      </c>
      <c r="H798" s="104" t="s">
        <v>30</v>
      </c>
      <c r="I798" s="49" t="s">
        <v>280</v>
      </c>
      <c r="J798" s="481"/>
      <c r="K798" s="104"/>
    </row>
    <row r="799" spans="1:11" ht="38.25">
      <c r="A799" s="73" t="s">
        <v>466</v>
      </c>
      <c r="B799" s="104" t="s">
        <v>55</v>
      </c>
      <c r="C799" s="46" t="s">
        <v>0</v>
      </c>
      <c r="D799" s="46" t="s">
        <v>14</v>
      </c>
      <c r="E799" s="48" t="s">
        <v>409</v>
      </c>
      <c r="F799" s="48" t="s">
        <v>88</v>
      </c>
      <c r="G799" s="54" t="s">
        <v>470</v>
      </c>
      <c r="H799" s="104" t="s">
        <v>30</v>
      </c>
      <c r="I799" s="49" t="s">
        <v>280</v>
      </c>
      <c r="J799" s="481"/>
      <c r="K799" s="104"/>
    </row>
    <row r="800" spans="1:11" ht="12.75">
      <c r="A800" s="73" t="s">
        <v>466</v>
      </c>
      <c r="B800" s="104" t="s">
        <v>55</v>
      </c>
      <c r="C800" s="46" t="s">
        <v>0</v>
      </c>
      <c r="D800" s="46" t="s">
        <v>93</v>
      </c>
      <c r="E800" s="48" t="s">
        <v>94</v>
      </c>
      <c r="F800" s="48" t="s">
        <v>95</v>
      </c>
      <c r="G800" s="29"/>
      <c r="H800" s="104" t="s">
        <v>30</v>
      </c>
      <c r="I800" s="49" t="s">
        <v>280</v>
      </c>
      <c r="J800" s="481"/>
      <c r="K800" s="104"/>
    </row>
    <row r="801" spans="1:11" ht="25.5">
      <c r="A801" s="233" t="s">
        <v>466</v>
      </c>
      <c r="B801" s="165" t="s">
        <v>55</v>
      </c>
      <c r="C801" s="166" t="s">
        <v>0</v>
      </c>
      <c r="D801" s="166" t="s">
        <v>18</v>
      </c>
      <c r="E801" s="180" t="s">
        <v>446</v>
      </c>
      <c r="F801" s="180" t="s">
        <v>277</v>
      </c>
      <c r="G801" s="167" t="s">
        <v>471</v>
      </c>
      <c r="H801" s="165" t="s">
        <v>30</v>
      </c>
      <c r="I801" s="183" t="s">
        <v>280</v>
      </c>
      <c r="J801" s="482"/>
      <c r="K801" s="104"/>
    </row>
    <row r="802" spans="1:11" ht="12.75">
      <c r="A802" s="73" t="s">
        <v>472</v>
      </c>
      <c r="B802" s="104" t="s">
        <v>127</v>
      </c>
      <c r="C802" s="46" t="s">
        <v>0</v>
      </c>
      <c r="D802" s="46" t="s">
        <v>1</v>
      </c>
      <c r="E802" s="46" t="s">
        <v>2</v>
      </c>
      <c r="F802" s="46" t="s">
        <v>85</v>
      </c>
      <c r="G802" s="29"/>
      <c r="H802" s="104"/>
      <c r="I802" s="206" t="s">
        <v>344</v>
      </c>
      <c r="J802" s="490">
        <f t="shared" si="35"/>
        <v>43791</v>
      </c>
      <c r="K802" s="104"/>
    </row>
    <row r="803" spans="1:11" ht="12.75">
      <c r="A803" s="73" t="s">
        <v>472</v>
      </c>
      <c r="B803" s="104" t="s">
        <v>127</v>
      </c>
      <c r="C803" s="46" t="s">
        <v>0</v>
      </c>
      <c r="D803" s="46" t="s">
        <v>5</v>
      </c>
      <c r="E803" s="46" t="s">
        <v>104</v>
      </c>
      <c r="F803" s="46" t="s">
        <v>86</v>
      </c>
      <c r="G803" s="29"/>
      <c r="H803" s="104"/>
      <c r="I803" s="206" t="s">
        <v>344</v>
      </c>
      <c r="J803" s="490"/>
      <c r="K803" s="104"/>
    </row>
    <row r="804" spans="1:11" ht="12.75">
      <c r="A804" s="73" t="s">
        <v>472</v>
      </c>
      <c r="B804" s="104" t="s">
        <v>127</v>
      </c>
      <c r="C804" s="46" t="s">
        <v>0</v>
      </c>
      <c r="D804" s="46" t="s">
        <v>8</v>
      </c>
      <c r="E804" s="46" t="s">
        <v>407</v>
      </c>
      <c r="F804" s="46" t="s">
        <v>10</v>
      </c>
      <c r="G804" s="29"/>
      <c r="H804" s="104"/>
      <c r="I804" s="206" t="s">
        <v>344</v>
      </c>
      <c r="J804" s="490"/>
      <c r="K804" s="104"/>
    </row>
    <row r="805" spans="1:11" ht="12.75">
      <c r="A805" s="73" t="s">
        <v>472</v>
      </c>
      <c r="B805" s="104" t="s">
        <v>127</v>
      </c>
      <c r="C805" s="46" t="s">
        <v>0</v>
      </c>
      <c r="D805" s="46" t="s">
        <v>11</v>
      </c>
      <c r="E805" s="46" t="s">
        <v>12</v>
      </c>
      <c r="F805" s="46" t="s">
        <v>13</v>
      </c>
      <c r="G805" s="29"/>
      <c r="H805" s="104"/>
      <c r="I805" s="206" t="s">
        <v>344</v>
      </c>
      <c r="J805" s="490"/>
      <c r="K805" s="104"/>
    </row>
    <row r="806" spans="1:11" ht="12.75">
      <c r="A806" s="73" t="s">
        <v>472</v>
      </c>
      <c r="B806" s="104" t="s">
        <v>127</v>
      </c>
      <c r="C806" s="46" t="s">
        <v>0</v>
      </c>
      <c r="D806" s="46" t="s">
        <v>22</v>
      </c>
      <c r="E806" s="46" t="s">
        <v>23</v>
      </c>
      <c r="F806" s="46" t="s">
        <v>23</v>
      </c>
      <c r="G806" s="29"/>
      <c r="H806" s="104"/>
      <c r="I806" s="206" t="s">
        <v>344</v>
      </c>
      <c r="J806" s="490"/>
      <c r="K806" s="104"/>
    </row>
    <row r="807" spans="1:11" ht="12.75">
      <c r="A807" s="73" t="s">
        <v>472</v>
      </c>
      <c r="B807" s="104" t="s">
        <v>127</v>
      </c>
      <c r="C807" s="46" t="s">
        <v>0</v>
      </c>
      <c r="D807" s="46" t="s">
        <v>91</v>
      </c>
      <c r="E807" s="46" t="s">
        <v>232</v>
      </c>
      <c r="F807" s="46" t="s">
        <v>429</v>
      </c>
      <c r="G807" s="29"/>
      <c r="H807" s="104"/>
      <c r="I807" s="206" t="s">
        <v>344</v>
      </c>
      <c r="J807" s="490"/>
      <c r="K807" s="104"/>
    </row>
    <row r="808" spans="1:11" ht="12.75">
      <c r="A808" s="73" t="s">
        <v>472</v>
      </c>
      <c r="B808" s="104" t="s">
        <v>127</v>
      </c>
      <c r="C808" s="46" t="s">
        <v>0</v>
      </c>
      <c r="D808" s="46" t="s">
        <v>14</v>
      </c>
      <c r="E808" s="46" t="s">
        <v>409</v>
      </c>
      <c r="F808" s="46" t="s">
        <v>88</v>
      </c>
      <c r="G808" s="29"/>
      <c r="H808" s="104"/>
      <c r="I808" s="206" t="s">
        <v>344</v>
      </c>
      <c r="J808" s="490"/>
      <c r="K808" s="104"/>
    </row>
    <row r="809" spans="1:11" ht="12.75">
      <c r="A809" s="73" t="s">
        <v>472</v>
      </c>
      <c r="B809" s="104" t="s">
        <v>127</v>
      </c>
      <c r="C809" s="46" t="s">
        <v>0</v>
      </c>
      <c r="D809" s="46" t="s">
        <v>93</v>
      </c>
      <c r="E809" s="46" t="s">
        <v>94</v>
      </c>
      <c r="F809" s="46" t="s">
        <v>95</v>
      </c>
      <c r="G809" s="29"/>
      <c r="H809" s="104"/>
      <c r="I809" s="206" t="s">
        <v>344</v>
      </c>
      <c r="J809" s="490"/>
      <c r="K809" s="104"/>
    </row>
    <row r="810" spans="1:11" ht="12.75">
      <c r="A810" s="73" t="s">
        <v>472</v>
      </c>
      <c r="B810" s="104" t="s">
        <v>127</v>
      </c>
      <c r="C810" s="46" t="s">
        <v>0</v>
      </c>
      <c r="D810" s="46" t="s">
        <v>18</v>
      </c>
      <c r="E810" s="46" t="s">
        <v>465</v>
      </c>
      <c r="F810" s="46" t="s">
        <v>277</v>
      </c>
      <c r="G810" s="29"/>
      <c r="H810" s="104"/>
      <c r="I810" s="206" t="s">
        <v>344</v>
      </c>
      <c r="J810" s="490"/>
      <c r="K810" s="104"/>
    </row>
    <row r="811" spans="1:11" ht="12.75">
      <c r="A811" s="232" t="s">
        <v>473</v>
      </c>
      <c r="B811" s="168" t="s">
        <v>49</v>
      </c>
      <c r="C811" s="164" t="s">
        <v>0</v>
      </c>
      <c r="D811" s="164" t="s">
        <v>1</v>
      </c>
      <c r="E811" s="179" t="s">
        <v>2</v>
      </c>
      <c r="F811" s="179" t="s">
        <v>85</v>
      </c>
      <c r="G811" s="169"/>
      <c r="H811" s="168"/>
      <c r="I811" s="206" t="s">
        <v>344</v>
      </c>
      <c r="J811" s="480">
        <f t="shared" si="35"/>
        <v>43798</v>
      </c>
      <c r="K811" s="104"/>
    </row>
    <row r="812" spans="1:11" ht="12.75">
      <c r="A812" s="73" t="s">
        <v>473</v>
      </c>
      <c r="B812" s="104" t="s">
        <v>49</v>
      </c>
      <c r="C812" s="46" t="s">
        <v>0</v>
      </c>
      <c r="D812" s="46" t="s">
        <v>5</v>
      </c>
      <c r="E812" s="48" t="s">
        <v>104</v>
      </c>
      <c r="F812" s="48" t="s">
        <v>86</v>
      </c>
      <c r="G812" s="29"/>
      <c r="H812" s="104"/>
      <c r="I812" s="206" t="s">
        <v>344</v>
      </c>
      <c r="J812" s="481"/>
      <c r="K812" s="104"/>
    </row>
    <row r="813" spans="1:11" ht="12.75">
      <c r="A813" s="73" t="s">
        <v>473</v>
      </c>
      <c r="B813" s="104" t="s">
        <v>49</v>
      </c>
      <c r="C813" s="46" t="s">
        <v>0</v>
      </c>
      <c r="D813" s="46" t="s">
        <v>8</v>
      </c>
      <c r="E813" s="48" t="s">
        <v>111</v>
      </c>
      <c r="F813" s="48" t="s">
        <v>476</v>
      </c>
      <c r="G813" s="29"/>
      <c r="H813" s="104"/>
      <c r="I813" s="206" t="s">
        <v>344</v>
      </c>
      <c r="J813" s="481"/>
      <c r="K813" s="104"/>
    </row>
    <row r="814" spans="1:11" ht="12.75">
      <c r="A814" s="73" t="s">
        <v>473</v>
      </c>
      <c r="B814" s="104" t="s">
        <v>49</v>
      </c>
      <c r="C814" s="46" t="s">
        <v>0</v>
      </c>
      <c r="D814" s="46" t="s">
        <v>11</v>
      </c>
      <c r="E814" s="48" t="s">
        <v>12</v>
      </c>
      <c r="F814" s="48" t="s">
        <v>13</v>
      </c>
      <c r="G814" s="29"/>
      <c r="H814" s="104"/>
      <c r="I814" s="206" t="s">
        <v>344</v>
      </c>
      <c r="J814" s="481"/>
      <c r="K814" s="104"/>
    </row>
    <row r="815" spans="1:11" ht="12.75">
      <c r="A815" s="73" t="s">
        <v>473</v>
      </c>
      <c r="B815" s="104" t="s">
        <v>49</v>
      </c>
      <c r="C815" s="46" t="s">
        <v>0</v>
      </c>
      <c r="D815" s="46" t="s">
        <v>22</v>
      </c>
      <c r="E815" s="48" t="s">
        <v>23</v>
      </c>
      <c r="F815" s="48" t="s">
        <v>23</v>
      </c>
      <c r="G815" s="29"/>
      <c r="H815" s="104"/>
      <c r="I815" s="206" t="s">
        <v>344</v>
      </c>
      <c r="J815" s="481"/>
      <c r="K815" s="104"/>
    </row>
    <row r="816" spans="1:11" ht="12.75">
      <c r="A816" s="73" t="s">
        <v>473</v>
      </c>
      <c r="B816" s="104" t="s">
        <v>49</v>
      </c>
      <c r="C816" s="46" t="s">
        <v>0</v>
      </c>
      <c r="D816" s="46" t="s">
        <v>91</v>
      </c>
      <c r="E816" s="48" t="s">
        <v>107</v>
      </c>
      <c r="F816" s="48" t="s">
        <v>108</v>
      </c>
      <c r="G816" s="29"/>
      <c r="H816" s="104"/>
      <c r="I816" s="206" t="s">
        <v>344</v>
      </c>
      <c r="J816" s="481"/>
      <c r="K816" s="104"/>
    </row>
    <row r="817" spans="1:11" ht="12.75">
      <c r="A817" s="73" t="s">
        <v>473</v>
      </c>
      <c r="B817" s="104" t="s">
        <v>49</v>
      </c>
      <c r="C817" s="46" t="s">
        <v>0</v>
      </c>
      <c r="D817" s="46" t="s">
        <v>14</v>
      </c>
      <c r="E817" s="48" t="s">
        <v>409</v>
      </c>
      <c r="F817" s="48" t="s">
        <v>88</v>
      </c>
      <c r="G817" s="29"/>
      <c r="H817" s="104"/>
      <c r="I817" s="206" t="s">
        <v>344</v>
      </c>
      <c r="J817" s="481"/>
      <c r="K817" s="104"/>
    </row>
    <row r="818" spans="1:11" ht="12.75">
      <c r="A818" s="73" t="s">
        <v>473</v>
      </c>
      <c r="B818" s="104" t="s">
        <v>49</v>
      </c>
      <c r="C818" s="46" t="s">
        <v>0</v>
      </c>
      <c r="D818" s="46" t="s">
        <v>93</v>
      </c>
      <c r="E818" s="48" t="s">
        <v>94</v>
      </c>
      <c r="F818" s="48" t="s">
        <v>95</v>
      </c>
      <c r="G818" s="29"/>
      <c r="H818" s="104"/>
      <c r="I818" s="206" t="s">
        <v>344</v>
      </c>
      <c r="J818" s="481"/>
      <c r="K818" s="104"/>
    </row>
    <row r="819" spans="1:11" ht="25.5">
      <c r="A819" s="233" t="s">
        <v>473</v>
      </c>
      <c r="B819" s="165" t="s">
        <v>49</v>
      </c>
      <c r="C819" s="166" t="s">
        <v>0</v>
      </c>
      <c r="D819" s="166" t="s">
        <v>18</v>
      </c>
      <c r="E819" s="180" t="s">
        <v>465</v>
      </c>
      <c r="F819" s="180" t="s">
        <v>277</v>
      </c>
      <c r="G819" s="167"/>
      <c r="H819" s="165"/>
      <c r="I819" s="206" t="s">
        <v>344</v>
      </c>
      <c r="J819" s="482"/>
      <c r="K819" s="104"/>
    </row>
    <row r="820" spans="1:11" ht="12.75">
      <c r="A820" s="73" t="s">
        <v>474</v>
      </c>
      <c r="B820" s="104" t="s">
        <v>114</v>
      </c>
      <c r="C820" s="46" t="s">
        <v>0</v>
      </c>
      <c r="D820" s="46" t="s">
        <v>1</v>
      </c>
      <c r="E820" s="104" t="s">
        <v>2</v>
      </c>
      <c r="F820" s="29" t="s">
        <v>85</v>
      </c>
      <c r="G820" s="29"/>
      <c r="H820" s="104" t="s">
        <v>30</v>
      </c>
      <c r="I820" s="49" t="s">
        <v>280</v>
      </c>
      <c r="J820" s="490">
        <f t="shared" si="35"/>
        <v>43805</v>
      </c>
      <c r="K820" s="104"/>
    </row>
    <row r="821" spans="1:11" ht="12.75">
      <c r="A821" s="73" t="s">
        <v>474</v>
      </c>
      <c r="B821" s="104" t="s">
        <v>114</v>
      </c>
      <c r="C821" s="46" t="s">
        <v>0</v>
      </c>
      <c r="D821" s="46" t="s">
        <v>5</v>
      </c>
      <c r="E821" s="104" t="s">
        <v>104</v>
      </c>
      <c r="F821" s="29" t="s">
        <v>86</v>
      </c>
      <c r="G821" s="29"/>
      <c r="H821" s="104" t="s">
        <v>30</v>
      </c>
      <c r="I821" s="49" t="s">
        <v>280</v>
      </c>
      <c r="J821" s="490"/>
      <c r="K821" s="104"/>
    </row>
    <row r="822" spans="1:11" ht="12.75">
      <c r="A822" s="73" t="s">
        <v>474</v>
      </c>
      <c r="B822" s="104" t="s">
        <v>114</v>
      </c>
      <c r="C822" s="46" t="s">
        <v>0</v>
      </c>
      <c r="D822" s="46" t="s">
        <v>8</v>
      </c>
      <c r="E822" s="104" t="s">
        <v>407</v>
      </c>
      <c r="F822" s="29" t="s">
        <v>476</v>
      </c>
      <c r="G822" s="29" t="s">
        <v>503</v>
      </c>
      <c r="H822" s="104" t="s">
        <v>477</v>
      </c>
      <c r="I822" s="49" t="s">
        <v>280</v>
      </c>
      <c r="J822" s="490"/>
      <c r="K822" s="104"/>
    </row>
    <row r="823" spans="1:11" ht="12.75">
      <c r="A823" s="73" t="s">
        <v>474</v>
      </c>
      <c r="B823" s="104" t="s">
        <v>114</v>
      </c>
      <c r="C823" s="46" t="s">
        <v>0</v>
      </c>
      <c r="D823" s="46" t="s">
        <v>11</v>
      </c>
      <c r="E823" s="104" t="s">
        <v>12</v>
      </c>
      <c r="F823" s="29" t="s">
        <v>13</v>
      </c>
      <c r="G823" s="29"/>
      <c r="H823" s="104" t="s">
        <v>30</v>
      </c>
      <c r="I823" s="49" t="s">
        <v>280</v>
      </c>
      <c r="J823" s="490"/>
      <c r="K823" s="104"/>
    </row>
    <row r="824" spans="1:11" ht="12.75">
      <c r="A824" s="73" t="s">
        <v>474</v>
      </c>
      <c r="B824" s="104" t="s">
        <v>114</v>
      </c>
      <c r="C824" s="46" t="s">
        <v>0</v>
      </c>
      <c r="D824" s="46" t="s">
        <v>22</v>
      </c>
      <c r="E824" s="104" t="s">
        <v>23</v>
      </c>
      <c r="F824" s="29" t="s">
        <v>23</v>
      </c>
      <c r="G824" s="29"/>
      <c r="H824" s="104" t="s">
        <v>30</v>
      </c>
      <c r="I824" s="49" t="s">
        <v>280</v>
      </c>
      <c r="J824" s="490"/>
      <c r="K824" s="104"/>
    </row>
    <row r="825" spans="1:11" ht="12.75">
      <c r="A825" s="73" t="s">
        <v>474</v>
      </c>
      <c r="B825" s="104" t="s">
        <v>114</v>
      </c>
      <c r="C825" s="46" t="s">
        <v>0</v>
      </c>
      <c r="D825" s="46" t="s">
        <v>91</v>
      </c>
      <c r="E825" s="104" t="s">
        <v>232</v>
      </c>
      <c r="F825" s="29" t="s">
        <v>429</v>
      </c>
      <c r="G825" s="29"/>
      <c r="H825" s="104" t="s">
        <v>30</v>
      </c>
      <c r="I825" s="49" t="s">
        <v>280</v>
      </c>
      <c r="J825" s="490"/>
      <c r="K825" s="104"/>
    </row>
    <row r="826" spans="1:11" ht="12.75">
      <c r="A826" s="73" t="s">
        <v>474</v>
      </c>
      <c r="B826" s="104" t="s">
        <v>114</v>
      </c>
      <c r="C826" s="46" t="s">
        <v>0</v>
      </c>
      <c r="D826" s="46" t="s">
        <v>14</v>
      </c>
      <c r="E826" s="104" t="s">
        <v>409</v>
      </c>
      <c r="F826" s="29" t="s">
        <v>88</v>
      </c>
      <c r="G826" s="29"/>
      <c r="H826" s="104" t="s">
        <v>30</v>
      </c>
      <c r="I826" s="49" t="s">
        <v>280</v>
      </c>
      <c r="J826" s="490"/>
      <c r="K826" s="104"/>
    </row>
    <row r="827" spans="1:11" ht="12.75">
      <c r="A827" s="73" t="s">
        <v>474</v>
      </c>
      <c r="B827" s="104" t="s">
        <v>114</v>
      </c>
      <c r="C827" s="46" t="s">
        <v>0</v>
      </c>
      <c r="D827" s="46" t="s">
        <v>93</v>
      </c>
      <c r="E827" s="104" t="s">
        <v>94</v>
      </c>
      <c r="F827" s="29" t="s">
        <v>95</v>
      </c>
      <c r="G827" s="29"/>
      <c r="H827" s="104" t="s">
        <v>30</v>
      </c>
      <c r="I827" s="49" t="s">
        <v>280</v>
      </c>
      <c r="J827" s="490"/>
      <c r="K827" s="104"/>
    </row>
    <row r="828" spans="1:11" ht="12.75">
      <c r="A828" s="73" t="s">
        <v>474</v>
      </c>
      <c r="B828" s="104" t="s">
        <v>114</v>
      </c>
      <c r="C828" s="46" t="s">
        <v>0</v>
      </c>
      <c r="D828" s="46" t="s">
        <v>18</v>
      </c>
      <c r="E828" s="104" t="s">
        <v>478</v>
      </c>
      <c r="F828" s="29" t="s">
        <v>277</v>
      </c>
      <c r="G828" s="29"/>
      <c r="H828" s="104" t="s">
        <v>30</v>
      </c>
      <c r="I828" s="49" t="s">
        <v>280</v>
      </c>
      <c r="J828" s="490"/>
      <c r="K828" s="104"/>
    </row>
    <row r="829" spans="1:11" ht="12.75">
      <c r="A829" s="232" t="s">
        <v>482</v>
      </c>
      <c r="B829" s="168" t="s">
        <v>114</v>
      </c>
      <c r="C829" s="164" t="s">
        <v>0</v>
      </c>
      <c r="D829" s="164" t="s">
        <v>1</v>
      </c>
      <c r="E829" s="164" t="s">
        <v>2</v>
      </c>
      <c r="F829" s="164" t="s">
        <v>85</v>
      </c>
      <c r="G829" s="169"/>
      <c r="H829" s="168"/>
      <c r="I829" s="205" t="s">
        <v>32</v>
      </c>
      <c r="J829" s="480">
        <f t="shared" si="35"/>
        <v>43812</v>
      </c>
      <c r="K829" s="104"/>
    </row>
    <row r="830" spans="1:11" ht="12.75">
      <c r="A830" s="73" t="s">
        <v>482</v>
      </c>
      <c r="B830" s="104" t="s">
        <v>114</v>
      </c>
      <c r="C830" s="46" t="s">
        <v>0</v>
      </c>
      <c r="D830" s="46" t="s">
        <v>5</v>
      </c>
      <c r="E830" s="46" t="s">
        <v>104</v>
      </c>
      <c r="F830" s="46" t="s">
        <v>86</v>
      </c>
      <c r="G830" s="29"/>
      <c r="H830" s="104"/>
      <c r="I830" s="205" t="s">
        <v>32</v>
      </c>
      <c r="J830" s="481"/>
      <c r="K830" s="104"/>
    </row>
    <row r="831" spans="1:11" ht="12.75">
      <c r="A831" s="73" t="s">
        <v>482</v>
      </c>
      <c r="B831" s="104" t="s">
        <v>114</v>
      </c>
      <c r="C831" s="46" t="s">
        <v>0</v>
      </c>
      <c r="D831" s="46" t="s">
        <v>8</v>
      </c>
      <c r="E831" s="46" t="s">
        <v>407</v>
      </c>
      <c r="F831" s="46" t="s">
        <v>479</v>
      </c>
      <c r="G831" s="29"/>
      <c r="H831" s="104"/>
      <c r="I831" s="205" t="s">
        <v>32</v>
      </c>
      <c r="J831" s="481"/>
      <c r="K831" s="104"/>
    </row>
    <row r="832" spans="1:11" ht="12.75">
      <c r="A832" s="73" t="s">
        <v>482</v>
      </c>
      <c r="B832" s="104" t="s">
        <v>114</v>
      </c>
      <c r="C832" s="46" t="s">
        <v>0</v>
      </c>
      <c r="D832" s="46" t="s">
        <v>11</v>
      </c>
      <c r="E832" s="46" t="s">
        <v>12</v>
      </c>
      <c r="F832" s="46" t="s">
        <v>13</v>
      </c>
      <c r="G832" s="29"/>
      <c r="H832" s="104"/>
      <c r="I832" s="205" t="s">
        <v>32</v>
      </c>
      <c r="J832" s="481"/>
      <c r="K832" s="104"/>
    </row>
    <row r="833" spans="1:11" ht="12.75">
      <c r="A833" s="73" t="s">
        <v>482</v>
      </c>
      <c r="B833" s="104" t="s">
        <v>114</v>
      </c>
      <c r="C833" s="46" t="s">
        <v>0</v>
      </c>
      <c r="D833" s="46" t="s">
        <v>22</v>
      </c>
      <c r="E833" s="46" t="s">
        <v>480</v>
      </c>
      <c r="F833" s="46" t="s">
        <v>480</v>
      </c>
      <c r="G833" s="29"/>
      <c r="H833" s="104"/>
      <c r="I833" s="205" t="s">
        <v>32</v>
      </c>
      <c r="J833" s="481"/>
      <c r="K833" s="104"/>
    </row>
    <row r="834" spans="1:11" ht="12.75">
      <c r="A834" s="73" t="s">
        <v>482</v>
      </c>
      <c r="B834" s="104" t="s">
        <v>114</v>
      </c>
      <c r="C834" s="46" t="s">
        <v>0</v>
      </c>
      <c r="D834" s="46" t="s">
        <v>91</v>
      </c>
      <c r="E834" s="46" t="s">
        <v>232</v>
      </c>
      <c r="F834" s="46" t="s">
        <v>108</v>
      </c>
      <c r="G834" s="29"/>
      <c r="H834" s="104"/>
      <c r="I834" s="205" t="s">
        <v>32</v>
      </c>
      <c r="J834" s="481"/>
      <c r="K834" s="104"/>
    </row>
    <row r="835" spans="1:11" ht="12.75">
      <c r="A835" s="73" t="s">
        <v>482</v>
      </c>
      <c r="B835" s="104" t="s">
        <v>114</v>
      </c>
      <c r="C835" s="46" t="s">
        <v>0</v>
      </c>
      <c r="D835" s="46" t="s">
        <v>14</v>
      </c>
      <c r="E835" s="46" t="s">
        <v>409</v>
      </c>
      <c r="F835" s="46" t="s">
        <v>481</v>
      </c>
      <c r="G835" s="29"/>
      <c r="H835" s="104"/>
      <c r="I835" s="205" t="s">
        <v>32</v>
      </c>
      <c r="J835" s="481"/>
      <c r="K835" s="104"/>
    </row>
    <row r="836" spans="1:11" ht="12.75">
      <c r="A836" s="73" t="s">
        <v>482</v>
      </c>
      <c r="B836" s="104" t="s">
        <v>114</v>
      </c>
      <c r="C836" s="46" t="s">
        <v>0</v>
      </c>
      <c r="D836" s="46" t="s">
        <v>93</v>
      </c>
      <c r="E836" s="46" t="s">
        <v>94</v>
      </c>
      <c r="F836" s="46" t="s">
        <v>95</v>
      </c>
      <c r="G836" s="29"/>
      <c r="H836" s="104"/>
      <c r="I836" s="205" t="s">
        <v>32</v>
      </c>
      <c r="J836" s="481"/>
      <c r="K836" s="104"/>
    </row>
    <row r="837" spans="1:11" ht="12.75">
      <c r="A837" s="233" t="s">
        <v>482</v>
      </c>
      <c r="B837" s="165" t="s">
        <v>114</v>
      </c>
      <c r="C837" s="166" t="s">
        <v>0</v>
      </c>
      <c r="D837" s="166" t="s">
        <v>18</v>
      </c>
      <c r="E837" s="166" t="s">
        <v>446</v>
      </c>
      <c r="F837" s="166" t="s">
        <v>277</v>
      </c>
      <c r="G837" s="167"/>
      <c r="H837" s="165"/>
      <c r="I837" s="205" t="s">
        <v>32</v>
      </c>
      <c r="J837" s="482"/>
      <c r="K837" s="104"/>
    </row>
    <row r="838" spans="1:11" ht="12.75">
      <c r="A838" s="245" t="s">
        <v>485</v>
      </c>
      <c r="B838" s="46"/>
      <c r="C838" s="46" t="s">
        <v>0</v>
      </c>
      <c r="D838" s="46" t="s">
        <v>1</v>
      </c>
      <c r="E838" s="46" t="s">
        <v>2</v>
      </c>
      <c r="F838" s="46" t="s">
        <v>85</v>
      </c>
      <c r="G838" s="104"/>
      <c r="H838" s="104" t="s">
        <v>30</v>
      </c>
      <c r="I838" s="49" t="s">
        <v>280</v>
      </c>
      <c r="J838" s="490">
        <f t="shared" si="35"/>
        <v>43819</v>
      </c>
    </row>
    <row r="839" spans="1:11" ht="12.75">
      <c r="A839" s="245" t="s">
        <v>485</v>
      </c>
      <c r="B839" s="46"/>
      <c r="C839" s="46" t="s">
        <v>0</v>
      </c>
      <c r="D839" s="46" t="s">
        <v>5</v>
      </c>
      <c r="E839" s="46" t="s">
        <v>104</v>
      </c>
      <c r="F839" s="46" t="s">
        <v>86</v>
      </c>
      <c r="G839" s="104"/>
      <c r="H839" s="104" t="s">
        <v>30</v>
      </c>
      <c r="I839" s="49" t="s">
        <v>280</v>
      </c>
      <c r="J839" s="490"/>
    </row>
    <row r="840" spans="1:11" ht="12.75">
      <c r="A840" s="245" t="s">
        <v>485</v>
      </c>
      <c r="B840" s="46"/>
      <c r="C840" s="46" t="s">
        <v>0</v>
      </c>
      <c r="D840" s="46" t="s">
        <v>8</v>
      </c>
      <c r="E840" s="46" t="s">
        <v>111</v>
      </c>
      <c r="F840" s="46" t="s">
        <v>476</v>
      </c>
      <c r="G840" s="104"/>
      <c r="H840" s="104" t="s">
        <v>477</v>
      </c>
      <c r="I840" s="49" t="s">
        <v>280</v>
      </c>
      <c r="J840" s="490"/>
    </row>
    <row r="841" spans="1:11" ht="12.75">
      <c r="A841" s="245" t="s">
        <v>485</v>
      </c>
      <c r="B841" s="46"/>
      <c r="C841" s="46" t="s">
        <v>0</v>
      </c>
      <c r="D841" s="46" t="s">
        <v>11</v>
      </c>
      <c r="E841" s="46" t="s">
        <v>12</v>
      </c>
      <c r="F841" s="46" t="s">
        <v>13</v>
      </c>
      <c r="G841" s="104"/>
      <c r="H841" s="104" t="s">
        <v>30</v>
      </c>
      <c r="I841" s="49" t="s">
        <v>280</v>
      </c>
      <c r="J841" s="490"/>
    </row>
    <row r="842" spans="1:11" ht="12.75">
      <c r="A842" s="245" t="s">
        <v>485</v>
      </c>
      <c r="B842" s="46"/>
      <c r="C842" s="46" t="s">
        <v>0</v>
      </c>
      <c r="D842" s="46" t="s">
        <v>22</v>
      </c>
      <c r="E842" s="46" t="s">
        <v>480</v>
      </c>
      <c r="F842" s="46" t="s">
        <v>480</v>
      </c>
      <c r="G842" s="104"/>
      <c r="H842" s="104" t="s">
        <v>30</v>
      </c>
      <c r="I842" s="49" t="s">
        <v>280</v>
      </c>
      <c r="J842" s="490"/>
    </row>
    <row r="843" spans="1:11" ht="12.75">
      <c r="A843" s="245" t="s">
        <v>485</v>
      </c>
      <c r="B843" s="46"/>
      <c r="C843" s="46" t="s">
        <v>0</v>
      </c>
      <c r="D843" s="46" t="s">
        <v>91</v>
      </c>
      <c r="E843" s="46" t="s">
        <v>232</v>
      </c>
      <c r="F843" s="46" t="s">
        <v>108</v>
      </c>
      <c r="G843" s="104"/>
      <c r="H843" s="104" t="s">
        <v>30</v>
      </c>
      <c r="I843" s="49" t="s">
        <v>280</v>
      </c>
      <c r="J843" s="490"/>
    </row>
    <row r="844" spans="1:11" ht="12.75">
      <c r="A844" s="245" t="s">
        <v>485</v>
      </c>
      <c r="B844" s="46"/>
      <c r="C844" s="46" t="s">
        <v>0</v>
      </c>
      <c r="D844" s="46" t="s">
        <v>14</v>
      </c>
      <c r="E844" s="46" t="s">
        <v>409</v>
      </c>
      <c r="F844" s="46" t="s">
        <v>481</v>
      </c>
      <c r="G844" s="104"/>
      <c r="H844" s="104" t="s">
        <v>30</v>
      </c>
      <c r="I844" s="49" t="s">
        <v>280</v>
      </c>
      <c r="J844" s="490"/>
    </row>
    <row r="845" spans="1:11" ht="12.75">
      <c r="A845" s="245" t="s">
        <v>485</v>
      </c>
      <c r="B845" s="46"/>
      <c r="C845" s="46" t="s">
        <v>0</v>
      </c>
      <c r="D845" s="46" t="s">
        <v>93</v>
      </c>
      <c r="E845" s="46" t="s">
        <v>94</v>
      </c>
      <c r="F845" s="46" t="s">
        <v>95</v>
      </c>
      <c r="G845" s="104"/>
      <c r="H845" s="104" t="s">
        <v>30</v>
      </c>
      <c r="I845" s="49" t="s">
        <v>280</v>
      </c>
      <c r="J845" s="490"/>
    </row>
    <row r="846" spans="1:11" ht="12.75">
      <c r="A846" s="245" t="s">
        <v>485</v>
      </c>
      <c r="B846" s="46"/>
      <c r="C846" s="46" t="s">
        <v>0</v>
      </c>
      <c r="D846" s="46" t="s">
        <v>18</v>
      </c>
      <c r="E846" s="46" t="s">
        <v>446</v>
      </c>
      <c r="F846" s="46" t="s">
        <v>277</v>
      </c>
      <c r="G846" s="104"/>
      <c r="H846" s="104" t="s">
        <v>30</v>
      </c>
      <c r="I846" s="49" t="s">
        <v>280</v>
      </c>
      <c r="J846" s="490"/>
    </row>
    <row r="847" spans="1:11" ht="12.75">
      <c r="A847" s="246" t="s">
        <v>486</v>
      </c>
      <c r="B847" s="168" t="s">
        <v>55</v>
      </c>
      <c r="C847" s="164" t="s">
        <v>0</v>
      </c>
      <c r="D847" s="164" t="s">
        <v>1</v>
      </c>
      <c r="E847" s="164" t="s">
        <v>2</v>
      </c>
      <c r="F847" s="164" t="s">
        <v>85</v>
      </c>
      <c r="G847" s="178" t="s">
        <v>488</v>
      </c>
      <c r="H847" s="168"/>
      <c r="I847" s="205" t="s">
        <v>280</v>
      </c>
      <c r="J847" s="480">
        <v>43826</v>
      </c>
    </row>
    <row r="848" spans="1:11" ht="12.75">
      <c r="A848" s="245" t="s">
        <v>486</v>
      </c>
      <c r="B848" s="104" t="s">
        <v>55</v>
      </c>
      <c r="C848" s="46" t="s">
        <v>0</v>
      </c>
      <c r="D848" s="46" t="s">
        <v>5</v>
      </c>
      <c r="E848" s="46" t="s">
        <v>104</v>
      </c>
      <c r="F848" s="46" t="s">
        <v>86</v>
      </c>
      <c r="G848" s="29"/>
      <c r="H848" s="104"/>
      <c r="I848" s="205" t="s">
        <v>280</v>
      </c>
      <c r="J848" s="481"/>
    </row>
    <row r="849" spans="1:10" ht="51">
      <c r="A849" s="245" t="s">
        <v>486</v>
      </c>
      <c r="B849" s="104" t="s">
        <v>55</v>
      </c>
      <c r="C849" s="46" t="s">
        <v>0</v>
      </c>
      <c r="D849" s="46" t="s">
        <v>8</v>
      </c>
      <c r="E849" s="46" t="s">
        <v>111</v>
      </c>
      <c r="F849" s="46" t="s">
        <v>487</v>
      </c>
      <c r="G849" s="29" t="s">
        <v>489</v>
      </c>
      <c r="H849" s="104"/>
      <c r="I849" s="205" t="s">
        <v>280</v>
      </c>
      <c r="J849" s="481"/>
    </row>
    <row r="850" spans="1:10" ht="12.75">
      <c r="A850" s="245" t="s">
        <v>486</v>
      </c>
      <c r="B850" s="104" t="s">
        <v>55</v>
      </c>
      <c r="C850" s="46" t="s">
        <v>0</v>
      </c>
      <c r="D850" s="46" t="s">
        <v>11</v>
      </c>
      <c r="E850" s="46" t="s">
        <v>12</v>
      </c>
      <c r="F850" s="46" t="s">
        <v>13</v>
      </c>
      <c r="G850" s="29" t="s">
        <v>492</v>
      </c>
      <c r="H850" s="104"/>
      <c r="I850" s="205" t="s">
        <v>280</v>
      </c>
      <c r="J850" s="481"/>
    </row>
    <row r="851" spans="1:10" ht="12.75">
      <c r="A851" s="245" t="s">
        <v>486</v>
      </c>
      <c r="B851" s="104" t="s">
        <v>55</v>
      </c>
      <c r="C851" s="46" t="s">
        <v>0</v>
      </c>
      <c r="D851" s="46" t="s">
        <v>22</v>
      </c>
      <c r="E851" s="46" t="s">
        <v>480</v>
      </c>
      <c r="F851" s="46" t="s">
        <v>480</v>
      </c>
      <c r="G851" s="29"/>
      <c r="H851" s="104"/>
      <c r="I851" s="205" t="s">
        <v>280</v>
      </c>
      <c r="J851" s="481"/>
    </row>
    <row r="852" spans="1:10" ht="12.75">
      <c r="A852" s="245" t="s">
        <v>486</v>
      </c>
      <c r="B852" s="104" t="s">
        <v>55</v>
      </c>
      <c r="C852" s="46" t="s">
        <v>0</v>
      </c>
      <c r="D852" s="46" t="s">
        <v>91</v>
      </c>
      <c r="E852" s="46" t="s">
        <v>232</v>
      </c>
      <c r="F852" s="46" t="s">
        <v>429</v>
      </c>
      <c r="G852" s="29" t="s">
        <v>491</v>
      </c>
      <c r="H852" s="104"/>
      <c r="I852" s="205" t="s">
        <v>280</v>
      </c>
      <c r="J852" s="481"/>
    </row>
    <row r="853" spans="1:10" ht="12.75">
      <c r="A853" s="245" t="s">
        <v>486</v>
      </c>
      <c r="B853" s="104" t="s">
        <v>55</v>
      </c>
      <c r="C853" s="46" t="s">
        <v>0</v>
      </c>
      <c r="D853" s="46" t="s">
        <v>14</v>
      </c>
      <c r="E853" s="46" t="s">
        <v>409</v>
      </c>
      <c r="F853" s="46" t="s">
        <v>481</v>
      </c>
      <c r="G853" s="29" t="s">
        <v>490</v>
      </c>
      <c r="H853" s="104"/>
      <c r="I853" s="205" t="s">
        <v>280</v>
      </c>
      <c r="J853" s="481"/>
    </row>
    <row r="854" spans="1:10" ht="12.75">
      <c r="A854" s="245" t="s">
        <v>486</v>
      </c>
      <c r="B854" s="104" t="s">
        <v>55</v>
      </c>
      <c r="C854" s="46" t="s">
        <v>0</v>
      </c>
      <c r="D854" s="46" t="s">
        <v>93</v>
      </c>
      <c r="E854" s="46" t="s">
        <v>94</v>
      </c>
      <c r="F854" s="46" t="s">
        <v>95</v>
      </c>
      <c r="G854" s="29"/>
      <c r="H854" s="104"/>
      <c r="I854" s="205" t="s">
        <v>280</v>
      </c>
      <c r="J854" s="481"/>
    </row>
    <row r="855" spans="1:10" ht="12.75">
      <c r="A855" s="247" t="s">
        <v>486</v>
      </c>
      <c r="B855" s="165" t="s">
        <v>55</v>
      </c>
      <c r="C855" s="166" t="s">
        <v>0</v>
      </c>
      <c r="D855" s="166" t="s">
        <v>18</v>
      </c>
      <c r="E855" s="166" t="s">
        <v>446</v>
      </c>
      <c r="F855" s="166" t="s">
        <v>277</v>
      </c>
      <c r="G855" s="167" t="s">
        <v>471</v>
      </c>
      <c r="H855" s="165"/>
      <c r="I855" s="205" t="s">
        <v>280</v>
      </c>
      <c r="J855" s="482"/>
    </row>
    <row r="856" spans="1:10" ht="12.75">
      <c r="A856" s="245" t="s">
        <v>493</v>
      </c>
      <c r="B856" s="49" t="s">
        <v>127</v>
      </c>
      <c r="C856" s="46" t="s">
        <v>0</v>
      </c>
      <c r="D856" s="46" t="s">
        <v>1</v>
      </c>
      <c r="E856" s="46" t="s">
        <v>2</v>
      </c>
      <c r="F856" s="46" t="s">
        <v>85</v>
      </c>
      <c r="G856" s="46"/>
      <c r="H856" s="104"/>
      <c r="I856" s="49" t="s">
        <v>32</v>
      </c>
      <c r="J856" s="490">
        <f t="shared" si="35"/>
        <v>43839</v>
      </c>
    </row>
    <row r="857" spans="1:10" ht="12.75">
      <c r="A857" s="245" t="s">
        <v>493</v>
      </c>
      <c r="B857" s="49" t="s">
        <v>127</v>
      </c>
      <c r="C857" s="46" t="s">
        <v>0</v>
      </c>
      <c r="D857" s="46" t="s">
        <v>5</v>
      </c>
      <c r="E857" s="46" t="s">
        <v>104</v>
      </c>
      <c r="F857" s="46" t="s">
        <v>86</v>
      </c>
      <c r="G857" s="46"/>
      <c r="H857" s="104"/>
      <c r="I857" s="49" t="s">
        <v>32</v>
      </c>
      <c r="J857" s="490"/>
    </row>
    <row r="858" spans="1:10" ht="12.75">
      <c r="A858" s="245" t="s">
        <v>493</v>
      </c>
      <c r="B858" s="49" t="s">
        <v>127</v>
      </c>
      <c r="C858" s="46" t="s">
        <v>0</v>
      </c>
      <c r="D858" s="46" t="s">
        <v>8</v>
      </c>
      <c r="E858" s="46" t="s">
        <v>111</v>
      </c>
      <c r="F858" s="46" t="s">
        <v>476</v>
      </c>
      <c r="G858" s="46"/>
      <c r="H858" s="104"/>
      <c r="I858" s="49" t="s">
        <v>32</v>
      </c>
      <c r="J858" s="490"/>
    </row>
    <row r="859" spans="1:10" ht="12.75">
      <c r="A859" s="245" t="s">
        <v>493</v>
      </c>
      <c r="B859" s="49" t="s">
        <v>127</v>
      </c>
      <c r="C859" s="46" t="s">
        <v>0</v>
      </c>
      <c r="D859" s="46" t="s">
        <v>11</v>
      </c>
      <c r="E859" s="46" t="s">
        <v>12</v>
      </c>
      <c r="F859" s="46" t="s">
        <v>13</v>
      </c>
      <c r="G859" s="46"/>
      <c r="H859" s="104"/>
      <c r="I859" s="49" t="s">
        <v>32</v>
      </c>
      <c r="J859" s="490"/>
    </row>
    <row r="860" spans="1:10" ht="12.75">
      <c r="A860" s="245" t="s">
        <v>493</v>
      </c>
      <c r="B860" s="49" t="s">
        <v>127</v>
      </c>
      <c r="C860" s="46" t="s">
        <v>0</v>
      </c>
      <c r="D860" s="46" t="s">
        <v>22</v>
      </c>
      <c r="E860" s="46" t="s">
        <v>480</v>
      </c>
      <c r="F860" s="46" t="s">
        <v>480</v>
      </c>
      <c r="G860" s="46"/>
      <c r="H860" s="104"/>
      <c r="I860" s="49" t="s">
        <v>32</v>
      </c>
      <c r="J860" s="490"/>
    </row>
    <row r="861" spans="1:10" ht="12.75">
      <c r="A861" s="245" t="s">
        <v>493</v>
      </c>
      <c r="B861" s="49" t="s">
        <v>127</v>
      </c>
      <c r="C861" s="46" t="s">
        <v>0</v>
      </c>
      <c r="D861" s="46" t="s">
        <v>91</v>
      </c>
      <c r="E861" s="46" t="s">
        <v>232</v>
      </c>
      <c r="F861" s="46" t="s">
        <v>108</v>
      </c>
      <c r="G861" s="46"/>
      <c r="H861" s="104"/>
      <c r="I861" s="49" t="s">
        <v>32</v>
      </c>
      <c r="J861" s="490"/>
    </row>
    <row r="862" spans="1:10" ht="12.75">
      <c r="A862" s="245" t="s">
        <v>493</v>
      </c>
      <c r="B862" s="49" t="s">
        <v>127</v>
      </c>
      <c r="C862" s="46" t="s">
        <v>0</v>
      </c>
      <c r="D862" s="46" t="s">
        <v>14</v>
      </c>
      <c r="E862" s="46" t="s">
        <v>409</v>
      </c>
      <c r="F862" s="46" t="s">
        <v>481</v>
      </c>
      <c r="G862" s="46"/>
      <c r="H862" s="104"/>
      <c r="I862" s="49" t="s">
        <v>32</v>
      </c>
      <c r="J862" s="490"/>
    </row>
    <row r="863" spans="1:10" ht="12.75">
      <c r="A863" s="245" t="s">
        <v>493</v>
      </c>
      <c r="B863" s="49" t="s">
        <v>127</v>
      </c>
      <c r="C863" s="46" t="s">
        <v>0</v>
      </c>
      <c r="D863" s="46" t="s">
        <v>93</v>
      </c>
      <c r="E863" s="46" t="s">
        <v>94</v>
      </c>
      <c r="F863" s="46" t="s">
        <v>95</v>
      </c>
      <c r="G863" s="46"/>
      <c r="H863" s="104"/>
      <c r="I863" s="49" t="s">
        <v>32</v>
      </c>
      <c r="J863" s="490"/>
    </row>
    <row r="864" spans="1:10" ht="12.75">
      <c r="A864" s="245" t="s">
        <v>493</v>
      </c>
      <c r="B864" s="49" t="s">
        <v>127</v>
      </c>
      <c r="C864" s="46" t="s">
        <v>0</v>
      </c>
      <c r="D864" s="46" t="s">
        <v>18</v>
      </c>
      <c r="E864" s="46" t="s">
        <v>465</v>
      </c>
      <c r="F864" s="46" t="s">
        <v>277</v>
      </c>
      <c r="G864" s="46"/>
      <c r="H864" s="104"/>
      <c r="I864" s="49" t="s">
        <v>32</v>
      </c>
      <c r="J864" s="490"/>
    </row>
    <row r="865" spans="1:10" ht="12.75">
      <c r="A865" s="246" t="s">
        <v>500</v>
      </c>
      <c r="B865" s="168" t="s">
        <v>499</v>
      </c>
      <c r="C865" s="164" t="s">
        <v>0</v>
      </c>
      <c r="D865" s="164" t="s">
        <v>1</v>
      </c>
      <c r="E865" s="164" t="s">
        <v>2</v>
      </c>
      <c r="F865" s="164" t="s">
        <v>85</v>
      </c>
      <c r="G865" s="164"/>
      <c r="H865" s="168" t="s">
        <v>30</v>
      </c>
      <c r="I865" s="182" t="s">
        <v>280</v>
      </c>
      <c r="J865" s="480">
        <f t="shared" ref="J865:J928" si="36">J874-7</f>
        <v>43846</v>
      </c>
    </row>
    <row r="866" spans="1:10" ht="12.75">
      <c r="A866" s="245" t="s">
        <v>500</v>
      </c>
      <c r="B866" s="104" t="s">
        <v>499</v>
      </c>
      <c r="C866" s="46" t="s">
        <v>0</v>
      </c>
      <c r="D866" s="46" t="s">
        <v>5</v>
      </c>
      <c r="E866" s="46" t="s">
        <v>104</v>
      </c>
      <c r="F866" s="46" t="s">
        <v>86</v>
      </c>
      <c r="G866" s="46"/>
      <c r="H866" s="104" t="s">
        <v>30</v>
      </c>
      <c r="I866" s="49" t="s">
        <v>280</v>
      </c>
      <c r="J866" s="481"/>
    </row>
    <row r="867" spans="1:10" ht="12.75">
      <c r="A867" s="245" t="s">
        <v>500</v>
      </c>
      <c r="B867" s="104" t="s">
        <v>499</v>
      </c>
      <c r="C867" s="46" t="s">
        <v>0</v>
      </c>
      <c r="D867" s="46" t="s">
        <v>8</v>
      </c>
      <c r="E867" s="46" t="s">
        <v>111</v>
      </c>
      <c r="F867" s="46" t="s">
        <v>497</v>
      </c>
      <c r="G867" s="46"/>
      <c r="H867" s="104" t="s">
        <v>477</v>
      </c>
      <c r="I867" s="49" t="s">
        <v>280</v>
      </c>
      <c r="J867" s="481"/>
    </row>
    <row r="868" spans="1:10" ht="12.75">
      <c r="A868" s="245" t="s">
        <v>500</v>
      </c>
      <c r="B868" s="104" t="s">
        <v>499</v>
      </c>
      <c r="C868" s="46" t="s">
        <v>0</v>
      </c>
      <c r="D868" s="46" t="s">
        <v>11</v>
      </c>
      <c r="E868" s="46" t="s">
        <v>12</v>
      </c>
      <c r="F868" s="46" t="s">
        <v>13</v>
      </c>
      <c r="G868" s="46"/>
      <c r="H868" s="104" t="s">
        <v>30</v>
      </c>
      <c r="I868" s="49" t="s">
        <v>280</v>
      </c>
      <c r="J868" s="481"/>
    </row>
    <row r="869" spans="1:10" ht="12.75">
      <c r="A869" s="245" t="s">
        <v>500</v>
      </c>
      <c r="B869" s="104" t="s">
        <v>499</v>
      </c>
      <c r="C869" s="46" t="s">
        <v>0</v>
      </c>
      <c r="D869" s="46" t="s">
        <v>22</v>
      </c>
      <c r="E869" s="46" t="s">
        <v>480</v>
      </c>
      <c r="F869" s="46" t="s">
        <v>480</v>
      </c>
      <c r="G869" s="46"/>
      <c r="H869" s="104" t="s">
        <v>30</v>
      </c>
      <c r="I869" s="49" t="s">
        <v>280</v>
      </c>
      <c r="J869" s="481"/>
    </row>
    <row r="870" spans="1:10" ht="12.75">
      <c r="A870" s="245" t="s">
        <v>500</v>
      </c>
      <c r="B870" s="104" t="s">
        <v>499</v>
      </c>
      <c r="C870" s="46" t="s">
        <v>0</v>
      </c>
      <c r="D870" s="46" t="s">
        <v>91</v>
      </c>
      <c r="E870" s="46" t="s">
        <v>232</v>
      </c>
      <c r="F870" s="46" t="s">
        <v>108</v>
      </c>
      <c r="G870" s="46"/>
      <c r="H870" s="104" t="s">
        <v>30</v>
      </c>
      <c r="I870" s="49" t="s">
        <v>280</v>
      </c>
      <c r="J870" s="481"/>
    </row>
    <row r="871" spans="1:10" ht="12.75">
      <c r="A871" s="245" t="s">
        <v>500</v>
      </c>
      <c r="B871" s="104" t="s">
        <v>499</v>
      </c>
      <c r="C871" s="46" t="s">
        <v>0</v>
      </c>
      <c r="D871" s="46" t="s">
        <v>14</v>
      </c>
      <c r="E871" s="46" t="s">
        <v>409</v>
      </c>
      <c r="F871" s="46" t="s">
        <v>481</v>
      </c>
      <c r="G871" s="46"/>
      <c r="H871" s="104" t="s">
        <v>30</v>
      </c>
      <c r="I871" s="49" t="s">
        <v>280</v>
      </c>
      <c r="J871" s="481"/>
    </row>
    <row r="872" spans="1:10" ht="12.75">
      <c r="A872" s="245" t="s">
        <v>500</v>
      </c>
      <c r="B872" s="104" t="s">
        <v>499</v>
      </c>
      <c r="C872" s="46" t="s">
        <v>0</v>
      </c>
      <c r="D872" s="46" t="s">
        <v>93</v>
      </c>
      <c r="E872" s="46" t="s">
        <v>94</v>
      </c>
      <c r="F872" s="46" t="s">
        <v>95</v>
      </c>
      <c r="G872" s="46"/>
      <c r="H872" s="104" t="s">
        <v>30</v>
      </c>
      <c r="I872" s="49" t="s">
        <v>280</v>
      </c>
      <c r="J872" s="481"/>
    </row>
    <row r="873" spans="1:10" ht="12.75">
      <c r="A873" s="247" t="s">
        <v>500</v>
      </c>
      <c r="B873" s="165" t="s">
        <v>499</v>
      </c>
      <c r="C873" s="166" t="s">
        <v>0</v>
      </c>
      <c r="D873" s="166" t="s">
        <v>18</v>
      </c>
      <c r="E873" s="166" t="s">
        <v>498</v>
      </c>
      <c r="F873" s="166" t="s">
        <v>277</v>
      </c>
      <c r="G873" s="166"/>
      <c r="H873" s="165" t="s">
        <v>30</v>
      </c>
      <c r="I873" s="183" t="s">
        <v>280</v>
      </c>
      <c r="J873" s="482"/>
    </row>
    <row r="874" spans="1:10" ht="12.75">
      <c r="A874" s="245" t="s">
        <v>505</v>
      </c>
      <c r="B874" s="104" t="s">
        <v>504</v>
      </c>
      <c r="C874" s="46" t="s">
        <v>0</v>
      </c>
      <c r="D874" s="46" t="s">
        <v>1</v>
      </c>
      <c r="E874" s="46" t="s">
        <v>2</v>
      </c>
      <c r="F874" s="46" t="s">
        <v>85</v>
      </c>
      <c r="G874" s="29"/>
      <c r="H874" s="104"/>
      <c r="I874" s="49" t="s">
        <v>344</v>
      </c>
      <c r="J874" s="490">
        <f t="shared" si="36"/>
        <v>43853</v>
      </c>
    </row>
    <row r="875" spans="1:10" ht="12.75">
      <c r="A875" s="245" t="s">
        <v>505</v>
      </c>
      <c r="B875" s="104" t="s">
        <v>504</v>
      </c>
      <c r="C875" s="46" t="s">
        <v>0</v>
      </c>
      <c r="D875" s="46" t="s">
        <v>5</v>
      </c>
      <c r="E875" s="46" t="s">
        <v>104</v>
      </c>
      <c r="F875" s="46" t="s">
        <v>86</v>
      </c>
      <c r="G875" s="29"/>
      <c r="H875" s="104"/>
      <c r="I875" s="49" t="s">
        <v>344</v>
      </c>
      <c r="J875" s="490"/>
    </row>
    <row r="876" spans="1:10" ht="12.75">
      <c r="A876" s="245" t="s">
        <v>505</v>
      </c>
      <c r="B876" s="104" t="s">
        <v>504</v>
      </c>
      <c r="C876" s="46" t="s">
        <v>0</v>
      </c>
      <c r="D876" s="46" t="s">
        <v>8</v>
      </c>
      <c r="E876" s="46" t="s">
        <v>407</v>
      </c>
      <c r="F876" s="46" t="s">
        <v>487</v>
      </c>
      <c r="G876" s="29"/>
      <c r="H876" s="104"/>
      <c r="I876" s="49" t="s">
        <v>344</v>
      </c>
      <c r="J876" s="490"/>
    </row>
    <row r="877" spans="1:10" ht="12.75">
      <c r="A877" s="245" t="s">
        <v>505</v>
      </c>
      <c r="B877" s="104" t="s">
        <v>504</v>
      </c>
      <c r="C877" s="46" t="s">
        <v>0</v>
      </c>
      <c r="D877" s="46" t="s">
        <v>11</v>
      </c>
      <c r="E877" s="46" t="s">
        <v>12</v>
      </c>
      <c r="F877" s="46" t="s">
        <v>13</v>
      </c>
      <c r="G877" s="29"/>
      <c r="H877" s="104"/>
      <c r="I877" s="49" t="s">
        <v>344</v>
      </c>
      <c r="J877" s="490"/>
    </row>
    <row r="878" spans="1:10" ht="12.75">
      <c r="A878" s="245" t="s">
        <v>505</v>
      </c>
      <c r="B878" s="104" t="s">
        <v>504</v>
      </c>
      <c r="C878" s="46" t="s">
        <v>0</v>
      </c>
      <c r="D878" s="46" t="s">
        <v>22</v>
      </c>
      <c r="E878" s="46" t="s">
        <v>23</v>
      </c>
      <c r="F878" s="46" t="s">
        <v>23</v>
      </c>
      <c r="G878" s="29"/>
      <c r="H878" s="104"/>
      <c r="I878" s="49" t="s">
        <v>344</v>
      </c>
      <c r="J878" s="490"/>
    </row>
    <row r="879" spans="1:10" ht="12.75">
      <c r="A879" s="245" t="s">
        <v>505</v>
      </c>
      <c r="B879" s="104" t="s">
        <v>504</v>
      </c>
      <c r="C879" s="46" t="s">
        <v>0</v>
      </c>
      <c r="D879" s="46" t="s">
        <v>91</v>
      </c>
      <c r="E879" s="46" t="s">
        <v>232</v>
      </c>
      <c r="F879" s="46" t="s">
        <v>429</v>
      </c>
      <c r="G879" s="29"/>
      <c r="H879" s="104"/>
      <c r="I879" s="49" t="s">
        <v>344</v>
      </c>
      <c r="J879" s="490"/>
    </row>
    <row r="880" spans="1:10" ht="12.75">
      <c r="A880" s="245" t="s">
        <v>505</v>
      </c>
      <c r="B880" s="104" t="s">
        <v>504</v>
      </c>
      <c r="C880" s="46" t="s">
        <v>0</v>
      </c>
      <c r="D880" s="46" t="s">
        <v>14</v>
      </c>
      <c r="E880" s="46" t="s">
        <v>409</v>
      </c>
      <c r="F880" s="46" t="s">
        <v>481</v>
      </c>
      <c r="G880" s="29"/>
      <c r="H880" s="104"/>
      <c r="I880" s="49" t="s">
        <v>344</v>
      </c>
      <c r="J880" s="490"/>
    </row>
    <row r="881" spans="1:10" ht="12.75">
      <c r="A881" s="245" t="s">
        <v>505</v>
      </c>
      <c r="B881" s="104" t="s">
        <v>504</v>
      </c>
      <c r="C881" s="46" t="s">
        <v>0</v>
      </c>
      <c r="D881" s="46" t="s">
        <v>93</v>
      </c>
      <c r="E881" s="46" t="s">
        <v>94</v>
      </c>
      <c r="F881" s="46" t="s">
        <v>95</v>
      </c>
      <c r="G881" s="29"/>
      <c r="H881" s="104"/>
      <c r="I881" s="49" t="s">
        <v>344</v>
      </c>
      <c r="J881" s="490"/>
    </row>
    <row r="882" spans="1:10" ht="12.75">
      <c r="A882" s="245" t="s">
        <v>505</v>
      </c>
      <c r="B882" s="104" t="s">
        <v>504</v>
      </c>
      <c r="C882" s="46" t="s">
        <v>0</v>
      </c>
      <c r="D882" s="46" t="s">
        <v>18</v>
      </c>
      <c r="E882" s="46" t="s">
        <v>446</v>
      </c>
      <c r="F882" s="46" t="s">
        <v>277</v>
      </c>
      <c r="G882" s="29"/>
      <c r="H882" s="104"/>
      <c r="I882" s="49" t="s">
        <v>344</v>
      </c>
      <c r="J882" s="490"/>
    </row>
    <row r="883" spans="1:10" ht="12.75">
      <c r="A883" s="246" t="s">
        <v>507</v>
      </c>
      <c r="B883" s="168" t="s">
        <v>504</v>
      </c>
      <c r="C883" s="164" t="s">
        <v>0</v>
      </c>
      <c r="D883" s="164" t="s">
        <v>1</v>
      </c>
      <c r="E883" s="164" t="s">
        <v>2</v>
      </c>
      <c r="F883" s="164" t="s">
        <v>85</v>
      </c>
      <c r="G883" s="164"/>
      <c r="H883" s="164"/>
      <c r="I883" s="182" t="s">
        <v>344</v>
      </c>
      <c r="J883" s="480">
        <f t="shared" si="36"/>
        <v>43860</v>
      </c>
    </row>
    <row r="884" spans="1:10" ht="12.75">
      <c r="A884" s="245" t="s">
        <v>507</v>
      </c>
      <c r="B884" s="104" t="s">
        <v>504</v>
      </c>
      <c r="C884" s="46" t="s">
        <v>0</v>
      </c>
      <c r="D884" s="46" t="s">
        <v>5</v>
      </c>
      <c r="E884" s="46" t="s">
        <v>104</v>
      </c>
      <c r="F884" s="46" t="s">
        <v>86</v>
      </c>
      <c r="G884" s="46"/>
      <c r="H884" s="46"/>
      <c r="I884" s="182" t="s">
        <v>344</v>
      </c>
      <c r="J884" s="481"/>
    </row>
    <row r="885" spans="1:10" ht="12.75">
      <c r="A885" s="245" t="s">
        <v>507</v>
      </c>
      <c r="B885" s="104" t="s">
        <v>504</v>
      </c>
      <c r="C885" s="46" t="s">
        <v>0</v>
      </c>
      <c r="D885" s="46" t="s">
        <v>8</v>
      </c>
      <c r="E885" s="46" t="s">
        <v>111</v>
      </c>
      <c r="F885" s="46" t="s">
        <v>479</v>
      </c>
      <c r="G885" s="46"/>
      <c r="H885" s="46"/>
      <c r="I885" s="182" t="s">
        <v>344</v>
      </c>
      <c r="J885" s="481"/>
    </row>
    <row r="886" spans="1:10" ht="12.75">
      <c r="A886" s="245" t="s">
        <v>507</v>
      </c>
      <c r="B886" s="104" t="s">
        <v>504</v>
      </c>
      <c r="C886" s="46" t="s">
        <v>0</v>
      </c>
      <c r="D886" s="46" t="s">
        <v>11</v>
      </c>
      <c r="E886" s="46" t="s">
        <v>12</v>
      </c>
      <c r="F886" s="46" t="s">
        <v>13</v>
      </c>
      <c r="G886" s="46"/>
      <c r="H886" s="46"/>
      <c r="I886" s="182" t="s">
        <v>344</v>
      </c>
      <c r="J886" s="481"/>
    </row>
    <row r="887" spans="1:10" ht="12.75">
      <c r="A887" s="245" t="s">
        <v>507</v>
      </c>
      <c r="B887" s="104" t="s">
        <v>504</v>
      </c>
      <c r="C887" s="46" t="s">
        <v>0</v>
      </c>
      <c r="D887" s="46" t="s">
        <v>22</v>
      </c>
      <c r="E887" s="46" t="s">
        <v>480</v>
      </c>
      <c r="F887" s="46" t="s">
        <v>480</v>
      </c>
      <c r="G887" s="46"/>
      <c r="H887" s="46"/>
      <c r="I887" s="182" t="s">
        <v>344</v>
      </c>
      <c r="J887" s="481"/>
    </row>
    <row r="888" spans="1:10" ht="12.75">
      <c r="A888" s="245" t="s">
        <v>507</v>
      </c>
      <c r="B888" s="104" t="s">
        <v>504</v>
      </c>
      <c r="C888" s="46" t="s">
        <v>0</v>
      </c>
      <c r="D888" s="46" t="s">
        <v>91</v>
      </c>
      <c r="E888" s="46" t="s">
        <v>232</v>
      </c>
      <c r="F888" s="46" t="s">
        <v>108</v>
      </c>
      <c r="G888" s="46"/>
      <c r="H888" s="46"/>
      <c r="I888" s="182" t="s">
        <v>344</v>
      </c>
      <c r="J888" s="481"/>
    </row>
    <row r="889" spans="1:10" ht="12.75">
      <c r="A889" s="245" t="s">
        <v>507</v>
      </c>
      <c r="B889" s="104" t="s">
        <v>504</v>
      </c>
      <c r="C889" s="46" t="s">
        <v>0</v>
      </c>
      <c r="D889" s="46" t="s">
        <v>14</v>
      </c>
      <c r="E889" s="46" t="s">
        <v>409</v>
      </c>
      <c r="F889" s="46" t="s">
        <v>481</v>
      </c>
      <c r="G889" s="46"/>
      <c r="H889" s="46"/>
      <c r="I889" s="182" t="s">
        <v>344</v>
      </c>
      <c r="J889" s="481"/>
    </row>
    <row r="890" spans="1:10" ht="12.75">
      <c r="A890" s="245" t="s">
        <v>507</v>
      </c>
      <c r="B890" s="104" t="s">
        <v>504</v>
      </c>
      <c r="C890" s="46" t="s">
        <v>0</v>
      </c>
      <c r="D890" s="46" t="s">
        <v>93</v>
      </c>
      <c r="E890" s="46" t="s">
        <v>94</v>
      </c>
      <c r="F890" s="46" t="s">
        <v>95</v>
      </c>
      <c r="G890" s="46"/>
      <c r="H890" s="46"/>
      <c r="I890" s="182" t="s">
        <v>344</v>
      </c>
      <c r="J890" s="481"/>
    </row>
    <row r="891" spans="1:10" ht="12.75">
      <c r="A891" s="247" t="s">
        <v>507</v>
      </c>
      <c r="B891" s="165" t="s">
        <v>504</v>
      </c>
      <c r="C891" s="166" t="s">
        <v>0</v>
      </c>
      <c r="D891" s="166" t="s">
        <v>18</v>
      </c>
      <c r="E891" s="166" t="s">
        <v>446</v>
      </c>
      <c r="F891" s="166" t="s">
        <v>277</v>
      </c>
      <c r="G891" s="166"/>
      <c r="H891" s="166"/>
      <c r="I891" s="182" t="s">
        <v>344</v>
      </c>
      <c r="J891" s="482"/>
    </row>
    <row r="892" spans="1:10" ht="12.75">
      <c r="A892" s="73" t="s">
        <v>509</v>
      </c>
      <c r="B892" s="104" t="s">
        <v>55</v>
      </c>
      <c r="C892" s="46" t="s">
        <v>0</v>
      </c>
      <c r="D892" s="46" t="s">
        <v>1</v>
      </c>
      <c r="E892" s="48" t="s">
        <v>2</v>
      </c>
      <c r="F892" s="48" t="s">
        <v>85</v>
      </c>
      <c r="G892" s="29"/>
      <c r="H892" s="104" t="s">
        <v>30</v>
      </c>
      <c r="I892" s="49" t="s">
        <v>280</v>
      </c>
      <c r="J892" s="490">
        <f t="shared" si="36"/>
        <v>43867</v>
      </c>
    </row>
    <row r="893" spans="1:10" ht="12.75">
      <c r="A893" s="73" t="s">
        <v>509</v>
      </c>
      <c r="B893" s="104" t="s">
        <v>55</v>
      </c>
      <c r="C893" s="46" t="s">
        <v>0</v>
      </c>
      <c r="D893" s="46" t="s">
        <v>5</v>
      </c>
      <c r="E893" s="48" t="s">
        <v>104</v>
      </c>
      <c r="F893" s="48" t="s">
        <v>86</v>
      </c>
      <c r="G893" s="29"/>
      <c r="H893" s="104" t="s">
        <v>30</v>
      </c>
      <c r="I893" s="49" t="s">
        <v>280</v>
      </c>
      <c r="J893" s="490"/>
    </row>
    <row r="894" spans="1:10" ht="12.75">
      <c r="A894" s="73" t="s">
        <v>509</v>
      </c>
      <c r="B894" s="104" t="s">
        <v>55</v>
      </c>
      <c r="C894" s="46" t="s">
        <v>0</v>
      </c>
      <c r="D894" s="46" t="s">
        <v>8</v>
      </c>
      <c r="E894" s="48" t="s">
        <v>111</v>
      </c>
      <c r="F894" s="48" t="s">
        <v>10</v>
      </c>
      <c r="G894" s="29"/>
      <c r="H894" s="104" t="s">
        <v>477</v>
      </c>
      <c r="I894" s="49" t="s">
        <v>280</v>
      </c>
      <c r="J894" s="490"/>
    </row>
    <row r="895" spans="1:10" ht="12.75">
      <c r="A895" s="73" t="s">
        <v>509</v>
      </c>
      <c r="B895" s="104" t="s">
        <v>55</v>
      </c>
      <c r="C895" s="46" t="s">
        <v>0</v>
      </c>
      <c r="D895" s="46" t="s">
        <v>11</v>
      </c>
      <c r="E895" s="48" t="s">
        <v>12</v>
      </c>
      <c r="F895" s="48" t="s">
        <v>13</v>
      </c>
      <c r="G895" s="29"/>
      <c r="H895" s="104" t="s">
        <v>30</v>
      </c>
      <c r="I895" s="49" t="s">
        <v>280</v>
      </c>
      <c r="J895" s="490"/>
    </row>
    <row r="896" spans="1:10" ht="12.75">
      <c r="A896" s="73" t="s">
        <v>509</v>
      </c>
      <c r="B896" s="104" t="s">
        <v>55</v>
      </c>
      <c r="C896" s="46" t="s">
        <v>0</v>
      </c>
      <c r="D896" s="46" t="s">
        <v>22</v>
      </c>
      <c r="E896" s="48" t="s">
        <v>480</v>
      </c>
      <c r="F896" s="48" t="s">
        <v>480</v>
      </c>
      <c r="G896" s="29"/>
      <c r="H896" s="104" t="s">
        <v>30</v>
      </c>
      <c r="I896" s="49" t="s">
        <v>280</v>
      </c>
      <c r="J896" s="490"/>
    </row>
    <row r="897" spans="1:10" ht="12.75">
      <c r="A897" s="73" t="s">
        <v>509</v>
      </c>
      <c r="B897" s="104" t="s">
        <v>55</v>
      </c>
      <c r="C897" s="46" t="s">
        <v>0</v>
      </c>
      <c r="D897" s="46" t="s">
        <v>91</v>
      </c>
      <c r="E897" s="48" t="s">
        <v>232</v>
      </c>
      <c r="F897" s="48" t="s">
        <v>108</v>
      </c>
      <c r="G897" s="29"/>
      <c r="H897" s="104" t="s">
        <v>30</v>
      </c>
      <c r="I897" s="49" t="s">
        <v>280</v>
      </c>
      <c r="J897" s="490"/>
    </row>
    <row r="898" spans="1:10" ht="12.75">
      <c r="A898" s="73" t="s">
        <v>509</v>
      </c>
      <c r="B898" s="104" t="s">
        <v>55</v>
      </c>
      <c r="C898" s="46" t="s">
        <v>0</v>
      </c>
      <c r="D898" s="46" t="s">
        <v>14</v>
      </c>
      <c r="E898" s="48" t="s">
        <v>409</v>
      </c>
      <c r="F898" s="48" t="s">
        <v>481</v>
      </c>
      <c r="G898" s="29"/>
      <c r="H898" s="104" t="s">
        <v>30</v>
      </c>
      <c r="I898" s="49" t="s">
        <v>280</v>
      </c>
      <c r="J898" s="490"/>
    </row>
    <row r="899" spans="1:10" ht="12.75">
      <c r="A899" s="73" t="s">
        <v>509</v>
      </c>
      <c r="B899" s="104" t="s">
        <v>55</v>
      </c>
      <c r="C899" s="46" t="s">
        <v>0</v>
      </c>
      <c r="D899" s="46" t="s">
        <v>93</v>
      </c>
      <c r="E899" s="48" t="s">
        <v>94</v>
      </c>
      <c r="F899" s="48" t="s">
        <v>95</v>
      </c>
      <c r="G899" s="29"/>
      <c r="H899" s="104" t="s">
        <v>30</v>
      </c>
      <c r="I899" s="49" t="s">
        <v>280</v>
      </c>
      <c r="J899" s="490"/>
    </row>
    <row r="900" spans="1:10" ht="25.5">
      <c r="A900" s="73" t="s">
        <v>509</v>
      </c>
      <c r="B900" s="104" t="s">
        <v>55</v>
      </c>
      <c r="C900" s="46" t="s">
        <v>0</v>
      </c>
      <c r="D900" s="46" t="s">
        <v>18</v>
      </c>
      <c r="E900" s="48" t="s">
        <v>461</v>
      </c>
      <c r="F900" s="48" t="s">
        <v>277</v>
      </c>
      <c r="G900" s="29"/>
      <c r="H900" s="104" t="s">
        <v>30</v>
      </c>
      <c r="I900" s="49" t="s">
        <v>280</v>
      </c>
      <c r="J900" s="490"/>
    </row>
    <row r="901" spans="1:10" ht="12.75">
      <c r="A901" s="246" t="s">
        <v>512</v>
      </c>
      <c r="B901" s="168" t="s">
        <v>504</v>
      </c>
      <c r="C901" s="164" t="s">
        <v>0</v>
      </c>
      <c r="D901" s="164" t="s">
        <v>1</v>
      </c>
      <c r="E901" s="164" t="s">
        <v>2</v>
      </c>
      <c r="F901" s="164" t="s">
        <v>85</v>
      </c>
      <c r="G901" s="164"/>
      <c r="H901" s="164"/>
      <c r="I901" s="182" t="s">
        <v>32</v>
      </c>
      <c r="J901" s="480">
        <f t="shared" si="36"/>
        <v>43874</v>
      </c>
    </row>
    <row r="902" spans="1:10" ht="12.75">
      <c r="A902" s="245" t="s">
        <v>512</v>
      </c>
      <c r="B902" s="104" t="s">
        <v>504</v>
      </c>
      <c r="C902" s="46" t="s">
        <v>0</v>
      </c>
      <c r="D902" s="46" t="s">
        <v>5</v>
      </c>
      <c r="E902" s="46" t="s">
        <v>104</v>
      </c>
      <c r="F902" s="46" t="s">
        <v>86</v>
      </c>
      <c r="G902" s="46"/>
      <c r="H902" s="46"/>
      <c r="I902" s="182" t="s">
        <v>32</v>
      </c>
      <c r="J902" s="481"/>
    </row>
    <row r="903" spans="1:10" ht="12.75">
      <c r="A903" s="245" t="s">
        <v>512</v>
      </c>
      <c r="B903" s="104" t="s">
        <v>504</v>
      </c>
      <c r="C903" s="46" t="s">
        <v>0</v>
      </c>
      <c r="D903" s="46" t="s">
        <v>8</v>
      </c>
      <c r="E903" s="46" t="s">
        <v>407</v>
      </c>
      <c r="F903" s="46" t="s">
        <v>511</v>
      </c>
      <c r="G903" s="46"/>
      <c r="H903" s="46"/>
      <c r="I903" s="182" t="s">
        <v>32</v>
      </c>
      <c r="J903" s="481"/>
    </row>
    <row r="904" spans="1:10" ht="12.75">
      <c r="A904" s="245" t="s">
        <v>512</v>
      </c>
      <c r="B904" s="104" t="s">
        <v>504</v>
      </c>
      <c r="C904" s="46" t="s">
        <v>0</v>
      </c>
      <c r="D904" s="46" t="s">
        <v>11</v>
      </c>
      <c r="E904" s="46" t="s">
        <v>12</v>
      </c>
      <c r="F904" s="46" t="s">
        <v>13</v>
      </c>
      <c r="G904" s="46"/>
      <c r="H904" s="46"/>
      <c r="I904" s="182" t="s">
        <v>32</v>
      </c>
      <c r="J904" s="481"/>
    </row>
    <row r="905" spans="1:10" ht="12.75">
      <c r="A905" s="245" t="s">
        <v>512</v>
      </c>
      <c r="B905" s="104" t="s">
        <v>504</v>
      </c>
      <c r="C905" s="46" t="s">
        <v>0</v>
      </c>
      <c r="D905" s="46" t="s">
        <v>22</v>
      </c>
      <c r="E905" s="46" t="s">
        <v>480</v>
      </c>
      <c r="F905" s="46" t="s">
        <v>480</v>
      </c>
      <c r="G905" s="46"/>
      <c r="H905" s="46"/>
      <c r="I905" s="182" t="s">
        <v>32</v>
      </c>
      <c r="J905" s="481"/>
    </row>
    <row r="906" spans="1:10" ht="12.75">
      <c r="A906" s="245" t="s">
        <v>512</v>
      </c>
      <c r="B906" s="104" t="s">
        <v>504</v>
      </c>
      <c r="C906" s="46" t="s">
        <v>0</v>
      </c>
      <c r="D906" s="46" t="s">
        <v>91</v>
      </c>
      <c r="E906" s="46" t="s">
        <v>232</v>
      </c>
      <c r="F906" s="46" t="s">
        <v>108</v>
      </c>
      <c r="G906" s="46"/>
      <c r="H906" s="46"/>
      <c r="I906" s="182" t="s">
        <v>32</v>
      </c>
      <c r="J906" s="481"/>
    </row>
    <row r="907" spans="1:10" ht="12.75">
      <c r="A907" s="245" t="s">
        <v>512</v>
      </c>
      <c r="B907" s="104" t="s">
        <v>504</v>
      </c>
      <c r="C907" s="46" t="s">
        <v>0</v>
      </c>
      <c r="D907" s="46" t="s">
        <v>14</v>
      </c>
      <c r="E907" s="46" t="s">
        <v>409</v>
      </c>
      <c r="F907" s="46" t="s">
        <v>481</v>
      </c>
      <c r="G907" s="46"/>
      <c r="H907" s="46"/>
      <c r="I907" s="182" t="s">
        <v>32</v>
      </c>
      <c r="J907" s="481"/>
    </row>
    <row r="908" spans="1:10" ht="12.75">
      <c r="A908" s="245" t="s">
        <v>512</v>
      </c>
      <c r="B908" s="104" t="s">
        <v>504</v>
      </c>
      <c r="C908" s="46" t="s">
        <v>0</v>
      </c>
      <c r="D908" s="46" t="s">
        <v>93</v>
      </c>
      <c r="E908" s="46" t="s">
        <v>94</v>
      </c>
      <c r="F908" s="46" t="s">
        <v>95</v>
      </c>
      <c r="G908" s="46"/>
      <c r="H908" s="46"/>
      <c r="I908" s="182" t="s">
        <v>32</v>
      </c>
      <c r="J908" s="481"/>
    </row>
    <row r="909" spans="1:10" ht="12.75">
      <c r="A909" s="247" t="s">
        <v>512</v>
      </c>
      <c r="B909" s="165" t="s">
        <v>504</v>
      </c>
      <c r="C909" s="166" t="s">
        <v>0</v>
      </c>
      <c r="D909" s="166" t="s">
        <v>18</v>
      </c>
      <c r="E909" s="166" t="s">
        <v>498</v>
      </c>
      <c r="F909" s="166" t="s">
        <v>277</v>
      </c>
      <c r="G909" s="166"/>
      <c r="H909" s="166"/>
      <c r="I909" s="182" t="s">
        <v>32</v>
      </c>
      <c r="J909" s="482"/>
    </row>
    <row r="910" spans="1:10" ht="12.75">
      <c r="A910" s="245" t="s">
        <v>513</v>
      </c>
      <c r="B910" s="104" t="s">
        <v>114</v>
      </c>
      <c r="C910" s="46" t="s">
        <v>0</v>
      </c>
      <c r="D910" s="46" t="s">
        <v>1</v>
      </c>
      <c r="E910" s="46" t="s">
        <v>2</v>
      </c>
      <c r="F910" s="46" t="s">
        <v>85</v>
      </c>
      <c r="G910" s="29"/>
      <c r="H910" s="104" t="s">
        <v>30</v>
      </c>
      <c r="I910" s="49" t="s">
        <v>280</v>
      </c>
      <c r="J910" s="490">
        <f t="shared" si="36"/>
        <v>43881</v>
      </c>
    </row>
    <row r="911" spans="1:10" ht="12.75">
      <c r="A911" s="245" t="s">
        <v>513</v>
      </c>
      <c r="B911" s="104" t="s">
        <v>114</v>
      </c>
      <c r="C911" s="46" t="s">
        <v>0</v>
      </c>
      <c r="D911" s="46" t="s">
        <v>5</v>
      </c>
      <c r="E911" s="46" t="s">
        <v>104</v>
      </c>
      <c r="F911" s="46" t="s">
        <v>86</v>
      </c>
      <c r="G911" s="29"/>
      <c r="H911" s="104" t="s">
        <v>30</v>
      </c>
      <c r="I911" s="49" t="s">
        <v>280</v>
      </c>
      <c r="J911" s="490"/>
    </row>
    <row r="912" spans="1:10" ht="12.75">
      <c r="A912" s="245" t="s">
        <v>513</v>
      </c>
      <c r="B912" s="104" t="s">
        <v>114</v>
      </c>
      <c r="C912" s="46" t="s">
        <v>0</v>
      </c>
      <c r="D912" s="46" t="s">
        <v>8</v>
      </c>
      <c r="E912" s="46" t="s">
        <v>111</v>
      </c>
      <c r="F912" s="46" t="s">
        <v>516</v>
      </c>
      <c r="G912" s="29"/>
      <c r="H912" s="104" t="s">
        <v>477</v>
      </c>
      <c r="I912" s="49" t="s">
        <v>280</v>
      </c>
      <c r="J912" s="490"/>
    </row>
    <row r="913" spans="1:10" ht="12.75">
      <c r="A913" s="245" t="s">
        <v>513</v>
      </c>
      <c r="B913" s="104" t="s">
        <v>114</v>
      </c>
      <c r="C913" s="46" t="s">
        <v>0</v>
      </c>
      <c r="D913" s="46" t="s">
        <v>11</v>
      </c>
      <c r="E913" s="46" t="s">
        <v>12</v>
      </c>
      <c r="F913" s="46" t="s">
        <v>13</v>
      </c>
      <c r="G913" s="29"/>
      <c r="H913" s="104" t="s">
        <v>30</v>
      </c>
      <c r="I913" s="49" t="s">
        <v>280</v>
      </c>
      <c r="J913" s="490"/>
    </row>
    <row r="914" spans="1:10" ht="12.75">
      <c r="A914" s="245" t="s">
        <v>513</v>
      </c>
      <c r="B914" s="104" t="s">
        <v>114</v>
      </c>
      <c r="C914" s="46" t="s">
        <v>0</v>
      </c>
      <c r="D914" s="46" t="s">
        <v>22</v>
      </c>
      <c r="E914" s="46" t="s">
        <v>480</v>
      </c>
      <c r="F914" s="46" t="s">
        <v>480</v>
      </c>
      <c r="G914" s="29"/>
      <c r="H914" s="104" t="s">
        <v>30</v>
      </c>
      <c r="I914" s="49" t="s">
        <v>280</v>
      </c>
      <c r="J914" s="490"/>
    </row>
    <row r="915" spans="1:10" ht="12.75">
      <c r="A915" s="245" t="s">
        <v>513</v>
      </c>
      <c r="B915" s="104" t="s">
        <v>114</v>
      </c>
      <c r="C915" s="46" t="s">
        <v>0</v>
      </c>
      <c r="D915" s="46" t="s">
        <v>91</v>
      </c>
      <c r="E915" s="46" t="s">
        <v>232</v>
      </c>
      <c r="F915" s="46" t="s">
        <v>108</v>
      </c>
      <c r="G915" s="29"/>
      <c r="H915" s="104" t="s">
        <v>30</v>
      </c>
      <c r="I915" s="49" t="s">
        <v>280</v>
      </c>
      <c r="J915" s="490"/>
    </row>
    <row r="916" spans="1:10" ht="12.75">
      <c r="A916" s="245" t="s">
        <v>513</v>
      </c>
      <c r="B916" s="104" t="s">
        <v>114</v>
      </c>
      <c r="C916" s="46" t="s">
        <v>0</v>
      </c>
      <c r="D916" s="46" t="s">
        <v>14</v>
      </c>
      <c r="E916" s="46" t="s">
        <v>409</v>
      </c>
      <c r="F916" s="46" t="s">
        <v>481</v>
      </c>
      <c r="G916" s="29"/>
      <c r="H916" s="104" t="s">
        <v>30</v>
      </c>
      <c r="I916" s="49" t="s">
        <v>280</v>
      </c>
      <c r="J916" s="490"/>
    </row>
    <row r="917" spans="1:10" ht="12.75">
      <c r="A917" s="245" t="s">
        <v>513</v>
      </c>
      <c r="B917" s="104" t="s">
        <v>114</v>
      </c>
      <c r="C917" s="46" t="s">
        <v>0</v>
      </c>
      <c r="D917" s="46" t="s">
        <v>93</v>
      </c>
      <c r="E917" s="46" t="s">
        <v>94</v>
      </c>
      <c r="F917" s="46" t="s">
        <v>95</v>
      </c>
      <c r="G917" s="29"/>
      <c r="H917" s="104" t="s">
        <v>30</v>
      </c>
      <c r="I917" s="49" t="s">
        <v>280</v>
      </c>
      <c r="J917" s="490"/>
    </row>
    <row r="918" spans="1:10" ht="12.75">
      <c r="A918" s="245" t="s">
        <v>513</v>
      </c>
      <c r="B918" s="104" t="s">
        <v>114</v>
      </c>
      <c r="C918" s="46" t="s">
        <v>0</v>
      </c>
      <c r="D918" s="46" t="s">
        <v>18</v>
      </c>
      <c r="E918" s="46" t="s">
        <v>461</v>
      </c>
      <c r="F918" s="46" t="s">
        <v>277</v>
      </c>
      <c r="G918" s="29"/>
      <c r="H918" s="104" t="s">
        <v>30</v>
      </c>
      <c r="I918" s="49" t="s">
        <v>280</v>
      </c>
      <c r="J918" s="490"/>
    </row>
    <row r="919" spans="1:10" ht="12.75">
      <c r="A919" s="246" t="s">
        <v>518</v>
      </c>
      <c r="B919" s="168" t="s">
        <v>114</v>
      </c>
      <c r="C919" s="164" t="s">
        <v>0</v>
      </c>
      <c r="D919" s="164" t="s">
        <v>1</v>
      </c>
      <c r="E919" s="164" t="s">
        <v>2</v>
      </c>
      <c r="F919" s="164" t="s">
        <v>3</v>
      </c>
      <c r="G919" s="169"/>
      <c r="H919" s="168" t="s">
        <v>30</v>
      </c>
      <c r="I919" s="182" t="s">
        <v>519</v>
      </c>
      <c r="J919" s="480">
        <f t="shared" si="36"/>
        <v>43888</v>
      </c>
    </row>
    <row r="920" spans="1:10" ht="12.75">
      <c r="A920" s="245" t="s">
        <v>518</v>
      </c>
      <c r="B920" s="104" t="s">
        <v>114</v>
      </c>
      <c r="C920" s="46" t="s">
        <v>0</v>
      </c>
      <c r="D920" s="46" t="s">
        <v>5</v>
      </c>
      <c r="E920" s="46" t="s">
        <v>104</v>
      </c>
      <c r="F920" s="46" t="s">
        <v>134</v>
      </c>
      <c r="G920" s="29"/>
      <c r="H920" s="104" t="s">
        <v>30</v>
      </c>
      <c r="I920" s="49" t="s">
        <v>519</v>
      </c>
      <c r="J920" s="481"/>
    </row>
    <row r="921" spans="1:10" ht="12.75">
      <c r="A921" s="245" t="s">
        <v>518</v>
      </c>
      <c r="B921" s="104" t="s">
        <v>114</v>
      </c>
      <c r="C921" s="46" t="s">
        <v>0</v>
      </c>
      <c r="D921" s="46" t="s">
        <v>8</v>
      </c>
      <c r="E921" s="46" t="s">
        <v>135</v>
      </c>
      <c r="F921" s="46" t="s">
        <v>181</v>
      </c>
      <c r="G921" s="29"/>
      <c r="H921" s="104" t="s">
        <v>477</v>
      </c>
      <c r="I921" s="49" t="s">
        <v>519</v>
      </c>
      <c r="J921" s="481"/>
    </row>
    <row r="922" spans="1:10" ht="12.75">
      <c r="A922" s="245" t="s">
        <v>518</v>
      </c>
      <c r="B922" s="104" t="s">
        <v>114</v>
      </c>
      <c r="C922" s="46" t="s">
        <v>0</v>
      </c>
      <c r="D922" s="46" t="s">
        <v>11</v>
      </c>
      <c r="E922" s="46" t="s">
        <v>12</v>
      </c>
      <c r="F922" s="46" t="s">
        <v>13</v>
      </c>
      <c r="G922" s="29"/>
      <c r="H922" s="104" t="s">
        <v>30</v>
      </c>
      <c r="I922" s="49" t="s">
        <v>519</v>
      </c>
      <c r="J922" s="481"/>
    </row>
    <row r="923" spans="1:10" ht="12.75">
      <c r="A923" s="245" t="s">
        <v>518</v>
      </c>
      <c r="B923" s="104" t="s">
        <v>114</v>
      </c>
      <c r="C923" s="46" t="s">
        <v>0</v>
      </c>
      <c r="D923" s="46" t="s">
        <v>22</v>
      </c>
      <c r="E923" s="46" t="s">
        <v>480</v>
      </c>
      <c r="F923" s="46" t="s">
        <v>480</v>
      </c>
      <c r="G923" s="29"/>
      <c r="H923" s="104" t="s">
        <v>30</v>
      </c>
      <c r="I923" s="49" t="s">
        <v>519</v>
      </c>
      <c r="J923" s="481"/>
    </row>
    <row r="924" spans="1:10" ht="12.75">
      <c r="A924" s="245" t="s">
        <v>518</v>
      </c>
      <c r="B924" s="104" t="s">
        <v>114</v>
      </c>
      <c r="C924" s="46" t="s">
        <v>0</v>
      </c>
      <c r="D924" s="46" t="s">
        <v>91</v>
      </c>
      <c r="E924" s="46" t="s">
        <v>148</v>
      </c>
      <c r="F924" s="46" t="s">
        <v>138</v>
      </c>
      <c r="G924" s="29"/>
      <c r="H924" s="104" t="s">
        <v>30</v>
      </c>
      <c r="I924" s="49" t="s">
        <v>519</v>
      </c>
      <c r="J924" s="481"/>
    </row>
    <row r="925" spans="1:10" ht="12.75">
      <c r="A925" s="245" t="s">
        <v>518</v>
      </c>
      <c r="B925" s="104" t="s">
        <v>114</v>
      </c>
      <c r="C925" s="46" t="s">
        <v>0</v>
      </c>
      <c r="D925" s="46" t="s">
        <v>14</v>
      </c>
      <c r="E925" s="46" t="s">
        <v>403</v>
      </c>
      <c r="F925" s="46" t="s">
        <v>481</v>
      </c>
      <c r="G925" s="29"/>
      <c r="H925" s="104" t="s">
        <v>30</v>
      </c>
      <c r="I925" s="49" t="s">
        <v>519</v>
      </c>
      <c r="J925" s="481"/>
    </row>
    <row r="926" spans="1:10" ht="12.75">
      <c r="A926" s="245" t="s">
        <v>518</v>
      </c>
      <c r="B926" s="104" t="s">
        <v>114</v>
      </c>
      <c r="C926" s="46" t="s">
        <v>0</v>
      </c>
      <c r="D926" s="46" t="s">
        <v>93</v>
      </c>
      <c r="E926" s="46" t="s">
        <v>94</v>
      </c>
      <c r="F926" s="46" t="s">
        <v>95</v>
      </c>
      <c r="G926" s="29"/>
      <c r="H926" s="104" t="s">
        <v>30</v>
      </c>
      <c r="I926" s="49" t="s">
        <v>519</v>
      </c>
      <c r="J926" s="481"/>
    </row>
    <row r="927" spans="1:10" ht="12.75">
      <c r="A927" s="247" t="s">
        <v>518</v>
      </c>
      <c r="B927" s="165" t="s">
        <v>114</v>
      </c>
      <c r="C927" s="166" t="s">
        <v>0</v>
      </c>
      <c r="D927" s="166" t="s">
        <v>18</v>
      </c>
      <c r="E927" s="166" t="s">
        <v>19</v>
      </c>
      <c r="F927" s="166" t="s">
        <v>277</v>
      </c>
      <c r="G927" s="167"/>
      <c r="H927" s="165" t="s">
        <v>30</v>
      </c>
      <c r="I927" s="183" t="s">
        <v>519</v>
      </c>
      <c r="J927" s="482"/>
    </row>
    <row r="928" spans="1:10" ht="12.75">
      <c r="A928" s="248" t="s">
        <v>520</v>
      </c>
      <c r="B928" s="104" t="s">
        <v>504</v>
      </c>
      <c r="C928" s="46" t="s">
        <v>0</v>
      </c>
      <c r="D928" s="46" t="s">
        <v>1</v>
      </c>
      <c r="E928" s="46" t="s">
        <v>2</v>
      </c>
      <c r="F928" s="46" t="s">
        <v>85</v>
      </c>
      <c r="G928" s="46"/>
      <c r="H928" s="104" t="s">
        <v>30</v>
      </c>
      <c r="I928" s="49" t="s">
        <v>280</v>
      </c>
      <c r="J928" s="490">
        <f t="shared" si="36"/>
        <v>43895</v>
      </c>
    </row>
    <row r="929" spans="1:10" ht="12.75">
      <c r="A929" s="248" t="s">
        <v>520</v>
      </c>
      <c r="B929" s="104" t="s">
        <v>504</v>
      </c>
      <c r="C929" s="46" t="s">
        <v>0</v>
      </c>
      <c r="D929" s="46" t="s">
        <v>5</v>
      </c>
      <c r="E929" s="46" t="s">
        <v>104</v>
      </c>
      <c r="F929" s="46" t="s">
        <v>86</v>
      </c>
      <c r="G929" s="46"/>
      <c r="H929" s="104" t="s">
        <v>30</v>
      </c>
      <c r="I929" s="49" t="s">
        <v>280</v>
      </c>
      <c r="J929" s="490"/>
    </row>
    <row r="930" spans="1:10" ht="12.75">
      <c r="A930" s="248" t="s">
        <v>520</v>
      </c>
      <c r="B930" s="104" t="s">
        <v>504</v>
      </c>
      <c r="C930" s="46" t="s">
        <v>0</v>
      </c>
      <c r="D930" s="46" t="s">
        <v>8</v>
      </c>
      <c r="E930" s="46" t="s">
        <v>407</v>
      </c>
      <c r="F930" s="46" t="s">
        <v>10</v>
      </c>
      <c r="G930" s="46"/>
      <c r="H930" s="104" t="s">
        <v>477</v>
      </c>
      <c r="I930" s="49" t="s">
        <v>280</v>
      </c>
      <c r="J930" s="490"/>
    </row>
    <row r="931" spans="1:10" ht="12.75">
      <c r="A931" s="248" t="s">
        <v>520</v>
      </c>
      <c r="B931" s="104" t="s">
        <v>504</v>
      </c>
      <c r="C931" s="46" t="s">
        <v>0</v>
      </c>
      <c r="D931" s="46" t="s">
        <v>11</v>
      </c>
      <c r="E931" s="46" t="s">
        <v>12</v>
      </c>
      <c r="F931" s="46" t="s">
        <v>13</v>
      </c>
      <c r="G931" s="46"/>
      <c r="H931" s="104" t="s">
        <v>30</v>
      </c>
      <c r="I931" s="49" t="s">
        <v>280</v>
      </c>
      <c r="J931" s="490"/>
    </row>
    <row r="932" spans="1:10" ht="12.75">
      <c r="A932" s="248" t="s">
        <v>520</v>
      </c>
      <c r="B932" s="104" t="s">
        <v>504</v>
      </c>
      <c r="C932" s="46" t="s">
        <v>0</v>
      </c>
      <c r="D932" s="46" t="s">
        <v>22</v>
      </c>
      <c r="E932" s="46" t="s">
        <v>23</v>
      </c>
      <c r="F932" s="46" t="s">
        <v>23</v>
      </c>
      <c r="G932" s="46"/>
      <c r="H932" s="104" t="s">
        <v>30</v>
      </c>
      <c r="I932" s="49" t="s">
        <v>280</v>
      </c>
      <c r="J932" s="490"/>
    </row>
    <row r="933" spans="1:10" ht="12.75">
      <c r="A933" s="248" t="s">
        <v>520</v>
      </c>
      <c r="B933" s="104" t="s">
        <v>504</v>
      </c>
      <c r="C933" s="46" t="s">
        <v>0</v>
      </c>
      <c r="D933" s="46" t="s">
        <v>91</v>
      </c>
      <c r="E933" s="46" t="s">
        <v>232</v>
      </c>
      <c r="F933" s="46" t="s">
        <v>108</v>
      </c>
      <c r="G933" s="46"/>
      <c r="H933" s="104" t="s">
        <v>30</v>
      </c>
      <c r="I933" s="49" t="s">
        <v>280</v>
      </c>
      <c r="J933" s="490"/>
    </row>
    <row r="934" spans="1:10" ht="12.75">
      <c r="A934" s="248" t="s">
        <v>520</v>
      </c>
      <c r="B934" s="104" t="s">
        <v>504</v>
      </c>
      <c r="C934" s="46" t="s">
        <v>0</v>
      </c>
      <c r="D934" s="46" t="s">
        <v>14</v>
      </c>
      <c r="E934" s="46" t="s">
        <v>409</v>
      </c>
      <c r="F934" s="46" t="s">
        <v>481</v>
      </c>
      <c r="G934" s="46"/>
      <c r="H934" s="104" t="s">
        <v>30</v>
      </c>
      <c r="I934" s="49" t="s">
        <v>280</v>
      </c>
      <c r="J934" s="490"/>
    </row>
    <row r="935" spans="1:10" ht="12.75">
      <c r="A935" s="248" t="s">
        <v>520</v>
      </c>
      <c r="B935" s="104" t="s">
        <v>504</v>
      </c>
      <c r="C935" s="46" t="s">
        <v>0</v>
      </c>
      <c r="D935" s="46" t="s">
        <v>93</v>
      </c>
      <c r="E935" s="46" t="s">
        <v>94</v>
      </c>
      <c r="F935" s="46" t="s">
        <v>95</v>
      </c>
      <c r="G935" s="46"/>
      <c r="H935" s="104" t="s">
        <v>30</v>
      </c>
      <c r="I935" s="49" t="s">
        <v>280</v>
      </c>
      <c r="J935" s="490"/>
    </row>
    <row r="936" spans="1:10" ht="12.75">
      <c r="A936" s="248" t="s">
        <v>520</v>
      </c>
      <c r="B936" s="104" t="s">
        <v>504</v>
      </c>
      <c r="C936" s="46" t="s">
        <v>0</v>
      </c>
      <c r="D936" s="46" t="s">
        <v>18</v>
      </c>
      <c r="E936" s="46" t="s">
        <v>446</v>
      </c>
      <c r="F936" s="46" t="s">
        <v>277</v>
      </c>
      <c r="G936" s="46"/>
      <c r="H936" s="104" t="s">
        <v>30</v>
      </c>
      <c r="I936" s="49" t="s">
        <v>280</v>
      </c>
      <c r="J936" s="490"/>
    </row>
    <row r="937" spans="1:10" ht="12" customHeight="1">
      <c r="A937" s="249" t="s">
        <v>521</v>
      </c>
      <c r="B937" s="168" t="s">
        <v>49</v>
      </c>
      <c r="C937" s="164" t="s">
        <v>0</v>
      </c>
      <c r="D937" s="164" t="s">
        <v>1</v>
      </c>
      <c r="E937" s="164" t="s">
        <v>2</v>
      </c>
      <c r="F937" s="164" t="s">
        <v>85</v>
      </c>
      <c r="G937" s="169"/>
      <c r="H937" s="168" t="s">
        <v>30</v>
      </c>
      <c r="I937" s="182" t="s">
        <v>227</v>
      </c>
      <c r="J937" s="480">
        <f t="shared" ref="J937:J1000" si="37">J946-7</f>
        <v>43902</v>
      </c>
    </row>
    <row r="938" spans="1:10" ht="12" customHeight="1">
      <c r="A938" s="248" t="s">
        <v>521</v>
      </c>
      <c r="B938" s="104" t="s">
        <v>49</v>
      </c>
      <c r="C938" s="46" t="s">
        <v>0</v>
      </c>
      <c r="D938" s="46" t="s">
        <v>5</v>
      </c>
      <c r="E938" s="46" t="s">
        <v>104</v>
      </c>
      <c r="F938" s="46" t="s">
        <v>134</v>
      </c>
      <c r="G938" s="29"/>
      <c r="H938" s="104" t="s">
        <v>30</v>
      </c>
      <c r="I938" s="49" t="s">
        <v>227</v>
      </c>
      <c r="J938" s="481"/>
    </row>
    <row r="939" spans="1:10" ht="12" customHeight="1">
      <c r="A939" s="248" t="s">
        <v>521</v>
      </c>
      <c r="B939" s="104" t="s">
        <v>49</v>
      </c>
      <c r="C939" s="46" t="s">
        <v>0</v>
      </c>
      <c r="D939" s="46" t="s">
        <v>8</v>
      </c>
      <c r="E939" s="46" t="s">
        <v>135</v>
      </c>
      <c r="F939" s="46" t="s">
        <v>181</v>
      </c>
      <c r="G939" s="29" t="s">
        <v>523</v>
      </c>
      <c r="H939" s="104" t="s">
        <v>30</v>
      </c>
      <c r="I939" s="49" t="s">
        <v>227</v>
      </c>
      <c r="J939" s="481"/>
    </row>
    <row r="940" spans="1:10" ht="12" customHeight="1">
      <c r="A940" s="248" t="s">
        <v>521</v>
      </c>
      <c r="B940" s="104" t="s">
        <v>49</v>
      </c>
      <c r="C940" s="46" t="s">
        <v>0</v>
      </c>
      <c r="D940" s="46" t="s">
        <v>11</v>
      </c>
      <c r="E940" s="46" t="s">
        <v>12</v>
      </c>
      <c r="F940" s="46" t="s">
        <v>13</v>
      </c>
      <c r="G940" s="29"/>
      <c r="H940" s="104" t="s">
        <v>30</v>
      </c>
      <c r="I940" s="49" t="s">
        <v>227</v>
      </c>
      <c r="J940" s="481"/>
    </row>
    <row r="941" spans="1:10" ht="12" customHeight="1">
      <c r="A941" s="248" t="s">
        <v>521</v>
      </c>
      <c r="B941" s="104" t="s">
        <v>49</v>
      </c>
      <c r="C941" s="46" t="s">
        <v>0</v>
      </c>
      <c r="D941" s="46" t="s">
        <v>22</v>
      </c>
      <c r="E941" s="46" t="s">
        <v>23</v>
      </c>
      <c r="F941" s="46" t="s">
        <v>23</v>
      </c>
      <c r="G941" s="29"/>
      <c r="H941" s="104" t="s">
        <v>30</v>
      </c>
      <c r="I941" s="49" t="s">
        <v>227</v>
      </c>
      <c r="J941" s="481"/>
    </row>
    <row r="942" spans="1:10" ht="12" customHeight="1">
      <c r="A942" s="248" t="s">
        <v>521</v>
      </c>
      <c r="B942" s="104" t="s">
        <v>49</v>
      </c>
      <c r="C942" s="46" t="s">
        <v>0</v>
      </c>
      <c r="D942" s="46" t="s">
        <v>91</v>
      </c>
      <c r="E942" s="46" t="s">
        <v>148</v>
      </c>
      <c r="F942" s="46" t="s">
        <v>138</v>
      </c>
      <c r="G942" s="29" t="s">
        <v>522</v>
      </c>
      <c r="H942" s="104" t="s">
        <v>30</v>
      </c>
      <c r="I942" s="49" t="s">
        <v>227</v>
      </c>
      <c r="J942" s="481"/>
    </row>
    <row r="943" spans="1:10" ht="12" customHeight="1">
      <c r="A943" s="248" t="s">
        <v>521</v>
      </c>
      <c r="B943" s="104" t="s">
        <v>49</v>
      </c>
      <c r="C943" s="46" t="s">
        <v>0</v>
      </c>
      <c r="D943" s="46" t="s">
        <v>14</v>
      </c>
      <c r="E943" s="46" t="s">
        <v>403</v>
      </c>
      <c r="F943" s="46" t="s">
        <v>211</v>
      </c>
      <c r="G943" s="29" t="s">
        <v>525</v>
      </c>
      <c r="H943" s="104" t="s">
        <v>30</v>
      </c>
      <c r="I943" s="49" t="s">
        <v>227</v>
      </c>
      <c r="J943" s="481"/>
    </row>
    <row r="944" spans="1:10" ht="12" customHeight="1">
      <c r="A944" s="248" t="s">
        <v>521</v>
      </c>
      <c r="B944" s="104" t="s">
        <v>49</v>
      </c>
      <c r="C944" s="46" t="s">
        <v>0</v>
      </c>
      <c r="D944" s="46" t="s">
        <v>93</v>
      </c>
      <c r="E944" s="46" t="s">
        <v>94</v>
      </c>
      <c r="F944" s="46" t="s">
        <v>95</v>
      </c>
      <c r="G944" s="29"/>
      <c r="H944" s="104" t="s">
        <v>30</v>
      </c>
      <c r="I944" s="49" t="s">
        <v>227</v>
      </c>
      <c r="J944" s="481"/>
    </row>
    <row r="945" spans="1:10" ht="12" customHeight="1">
      <c r="A945" s="250" t="s">
        <v>521</v>
      </c>
      <c r="B945" s="165" t="s">
        <v>49</v>
      </c>
      <c r="C945" s="166" t="s">
        <v>0</v>
      </c>
      <c r="D945" s="166" t="s">
        <v>18</v>
      </c>
      <c r="E945" s="166" t="s">
        <v>446</v>
      </c>
      <c r="F945" s="166" t="s">
        <v>277</v>
      </c>
      <c r="G945" s="167" t="s">
        <v>524</v>
      </c>
      <c r="H945" s="165" t="s">
        <v>30</v>
      </c>
      <c r="I945" s="183" t="s">
        <v>227</v>
      </c>
      <c r="J945" s="482"/>
    </row>
    <row r="946" spans="1:10" ht="12.75">
      <c r="A946" s="245" t="s">
        <v>530</v>
      </c>
      <c r="B946" s="46" t="s">
        <v>0</v>
      </c>
      <c r="C946" s="46" t="s">
        <v>0</v>
      </c>
      <c r="D946" s="46" t="s">
        <v>1</v>
      </c>
      <c r="E946" s="46" t="s">
        <v>2</v>
      </c>
      <c r="F946" s="46" t="s">
        <v>85</v>
      </c>
      <c r="G946" s="104"/>
      <c r="H946" s="104"/>
      <c r="I946" s="49" t="s">
        <v>32</v>
      </c>
      <c r="J946" s="490">
        <f t="shared" si="37"/>
        <v>43909</v>
      </c>
    </row>
    <row r="947" spans="1:10" ht="12.75">
      <c r="A947" s="245" t="s">
        <v>530</v>
      </c>
      <c r="B947" s="46" t="s">
        <v>0</v>
      </c>
      <c r="C947" s="46" t="s">
        <v>0</v>
      </c>
      <c r="D947" s="46" t="s">
        <v>5</v>
      </c>
      <c r="E947" s="46" t="s">
        <v>104</v>
      </c>
      <c r="F947" s="46" t="s">
        <v>86</v>
      </c>
      <c r="G947" s="104"/>
      <c r="H947" s="104"/>
      <c r="I947" s="49" t="s">
        <v>32</v>
      </c>
      <c r="J947" s="490"/>
    </row>
    <row r="948" spans="1:10" ht="12.75">
      <c r="A948" s="245" t="s">
        <v>530</v>
      </c>
      <c r="B948" s="46" t="s">
        <v>0</v>
      </c>
      <c r="C948" s="46" t="s">
        <v>0</v>
      </c>
      <c r="D948" s="46" t="s">
        <v>8</v>
      </c>
      <c r="E948" s="46" t="s">
        <v>407</v>
      </c>
      <c r="F948" s="46" t="s">
        <v>511</v>
      </c>
      <c r="G948" s="104"/>
      <c r="H948" s="104"/>
      <c r="I948" s="49" t="s">
        <v>32</v>
      </c>
      <c r="J948" s="490"/>
    </row>
    <row r="949" spans="1:10" ht="12.75">
      <c r="A949" s="245" t="s">
        <v>530</v>
      </c>
      <c r="B949" s="46" t="s">
        <v>0</v>
      </c>
      <c r="C949" s="46" t="s">
        <v>0</v>
      </c>
      <c r="D949" s="46" t="s">
        <v>11</v>
      </c>
      <c r="E949" s="46" t="s">
        <v>12</v>
      </c>
      <c r="F949" s="46" t="s">
        <v>13</v>
      </c>
      <c r="G949" s="104"/>
      <c r="H949" s="104"/>
      <c r="I949" s="49" t="s">
        <v>32</v>
      </c>
      <c r="J949" s="490"/>
    </row>
    <row r="950" spans="1:10" ht="12.75">
      <c r="A950" s="245" t="s">
        <v>530</v>
      </c>
      <c r="B950" s="46" t="s">
        <v>0</v>
      </c>
      <c r="C950" s="46" t="s">
        <v>0</v>
      </c>
      <c r="D950" s="46" t="s">
        <v>22</v>
      </c>
      <c r="E950" s="46" t="s">
        <v>480</v>
      </c>
      <c r="F950" s="46" t="s">
        <v>480</v>
      </c>
      <c r="G950" s="104"/>
      <c r="H950" s="104"/>
      <c r="I950" s="49" t="s">
        <v>32</v>
      </c>
      <c r="J950" s="490"/>
    </row>
    <row r="951" spans="1:10" ht="12.75">
      <c r="A951" s="245" t="s">
        <v>530</v>
      </c>
      <c r="B951" s="46" t="s">
        <v>0</v>
      </c>
      <c r="C951" s="46" t="s">
        <v>0</v>
      </c>
      <c r="D951" s="46" t="s">
        <v>91</v>
      </c>
      <c r="E951" s="46" t="s">
        <v>232</v>
      </c>
      <c r="F951" s="46" t="s">
        <v>108</v>
      </c>
      <c r="G951" s="104"/>
      <c r="H951" s="104"/>
      <c r="I951" s="49" t="s">
        <v>32</v>
      </c>
      <c r="J951" s="490"/>
    </row>
    <row r="952" spans="1:10" ht="12.75">
      <c r="A952" s="245" t="s">
        <v>530</v>
      </c>
      <c r="B952" s="46" t="s">
        <v>0</v>
      </c>
      <c r="C952" s="46" t="s">
        <v>0</v>
      </c>
      <c r="D952" s="46" t="s">
        <v>14</v>
      </c>
      <c r="E952" s="46" t="s">
        <v>409</v>
      </c>
      <c r="F952" s="46" t="s">
        <v>481</v>
      </c>
      <c r="G952" s="104"/>
      <c r="H952" s="104"/>
      <c r="I952" s="49" t="s">
        <v>32</v>
      </c>
      <c r="J952" s="490"/>
    </row>
    <row r="953" spans="1:10" ht="12.75">
      <c r="A953" s="245" t="s">
        <v>530</v>
      </c>
      <c r="B953" s="46" t="s">
        <v>0</v>
      </c>
      <c r="C953" s="46" t="s">
        <v>0</v>
      </c>
      <c r="D953" s="46" t="s">
        <v>93</v>
      </c>
      <c r="E953" s="46" t="s">
        <v>528</v>
      </c>
      <c r="F953" s="46" t="s">
        <v>95</v>
      </c>
      <c r="G953" s="104"/>
      <c r="H953" s="104"/>
      <c r="I953" s="49" t="s">
        <v>32</v>
      </c>
      <c r="J953" s="490"/>
    </row>
    <row r="954" spans="1:10" ht="12.75">
      <c r="A954" s="245" t="s">
        <v>530</v>
      </c>
      <c r="B954" s="46" t="s">
        <v>0</v>
      </c>
      <c r="C954" s="46" t="s">
        <v>0</v>
      </c>
      <c r="D954" s="46" t="s">
        <v>18</v>
      </c>
      <c r="E954" s="46" t="s">
        <v>461</v>
      </c>
      <c r="F954" s="46" t="s">
        <v>277</v>
      </c>
      <c r="G954" s="104"/>
      <c r="H954" s="104"/>
      <c r="I954" s="49" t="s">
        <v>32</v>
      </c>
      <c r="J954" s="490"/>
    </row>
    <row r="955" spans="1:10" ht="12.75">
      <c r="A955" s="232" t="s">
        <v>529</v>
      </c>
      <c r="B955" s="168" t="s">
        <v>49</v>
      </c>
      <c r="C955" s="164" t="s">
        <v>0</v>
      </c>
      <c r="D955" s="164" t="s">
        <v>1</v>
      </c>
      <c r="E955" s="164" t="s">
        <v>2</v>
      </c>
      <c r="F955" s="164" t="s">
        <v>85</v>
      </c>
      <c r="G955" s="169"/>
      <c r="H955" s="168" t="s">
        <v>30</v>
      </c>
      <c r="I955" s="182" t="s">
        <v>280</v>
      </c>
      <c r="J955" s="480">
        <v>43916</v>
      </c>
    </row>
    <row r="956" spans="1:10" ht="12.75">
      <c r="A956" s="73" t="s">
        <v>529</v>
      </c>
      <c r="B956" s="104" t="s">
        <v>49</v>
      </c>
      <c r="C956" s="46" t="s">
        <v>0</v>
      </c>
      <c r="D956" s="46" t="s">
        <v>5</v>
      </c>
      <c r="E956" s="46" t="s">
        <v>104</v>
      </c>
      <c r="F956" s="46" t="s">
        <v>86</v>
      </c>
      <c r="G956" s="29"/>
      <c r="H956" s="104" t="s">
        <v>30</v>
      </c>
      <c r="I956" s="49" t="s">
        <v>280</v>
      </c>
      <c r="J956" s="481"/>
    </row>
    <row r="957" spans="1:10" ht="12.75">
      <c r="A957" s="73" t="s">
        <v>529</v>
      </c>
      <c r="B957" s="104" t="s">
        <v>49</v>
      </c>
      <c r="C957" s="46" t="s">
        <v>0</v>
      </c>
      <c r="D957" s="46" t="s">
        <v>8</v>
      </c>
      <c r="E957" s="46" t="s">
        <v>407</v>
      </c>
      <c r="F957" s="46" t="s">
        <v>511</v>
      </c>
      <c r="G957" s="29"/>
      <c r="H957" s="104" t="s">
        <v>477</v>
      </c>
      <c r="I957" s="49" t="s">
        <v>280</v>
      </c>
      <c r="J957" s="481"/>
    </row>
    <row r="958" spans="1:10" ht="12.75">
      <c r="A958" s="73" t="s">
        <v>529</v>
      </c>
      <c r="B958" s="104" t="s">
        <v>49</v>
      </c>
      <c r="C958" s="46" t="s">
        <v>0</v>
      </c>
      <c r="D958" s="46" t="s">
        <v>11</v>
      </c>
      <c r="E958" s="46" t="s">
        <v>12</v>
      </c>
      <c r="F958" s="46" t="s">
        <v>13</v>
      </c>
      <c r="G958" s="29"/>
      <c r="H958" s="104" t="s">
        <v>30</v>
      </c>
      <c r="I958" s="49" t="s">
        <v>280</v>
      </c>
      <c r="J958" s="481"/>
    </row>
    <row r="959" spans="1:10" ht="12.75">
      <c r="A959" s="73" t="s">
        <v>529</v>
      </c>
      <c r="B959" s="104" t="s">
        <v>49</v>
      </c>
      <c r="C959" s="46" t="s">
        <v>0</v>
      </c>
      <c r="D959" s="46" t="s">
        <v>22</v>
      </c>
      <c r="E959" s="46" t="s">
        <v>480</v>
      </c>
      <c r="F959" s="46" t="s">
        <v>480</v>
      </c>
      <c r="G959" s="29"/>
      <c r="H959" s="104" t="s">
        <v>30</v>
      </c>
      <c r="I959" s="49" t="s">
        <v>280</v>
      </c>
      <c r="J959" s="481"/>
    </row>
    <row r="960" spans="1:10" ht="12.75">
      <c r="A960" s="73" t="s">
        <v>529</v>
      </c>
      <c r="B960" s="104" t="s">
        <v>49</v>
      </c>
      <c r="C960" s="46" t="s">
        <v>0</v>
      </c>
      <c r="D960" s="46" t="s">
        <v>91</v>
      </c>
      <c r="E960" s="46" t="s">
        <v>232</v>
      </c>
      <c r="F960" s="46" t="s">
        <v>108</v>
      </c>
      <c r="G960" s="29"/>
      <c r="H960" s="104" t="s">
        <v>30</v>
      </c>
      <c r="I960" s="49" t="s">
        <v>280</v>
      </c>
      <c r="J960" s="481"/>
    </row>
    <row r="961" spans="1:10" ht="12.75">
      <c r="A961" s="73" t="s">
        <v>529</v>
      </c>
      <c r="B961" s="104" t="s">
        <v>49</v>
      </c>
      <c r="C961" s="46" t="s">
        <v>0</v>
      </c>
      <c r="D961" s="46" t="s">
        <v>14</v>
      </c>
      <c r="E961" s="46" t="s">
        <v>409</v>
      </c>
      <c r="F961" s="46" t="s">
        <v>481</v>
      </c>
      <c r="G961" s="29"/>
      <c r="H961" s="104" t="s">
        <v>30</v>
      </c>
      <c r="I961" s="49" t="s">
        <v>280</v>
      </c>
      <c r="J961" s="481"/>
    </row>
    <row r="962" spans="1:10" ht="12.75">
      <c r="A962" s="73" t="s">
        <v>529</v>
      </c>
      <c r="B962" s="104" t="s">
        <v>49</v>
      </c>
      <c r="C962" s="46" t="s">
        <v>0</v>
      </c>
      <c r="D962" s="46" t="s">
        <v>93</v>
      </c>
      <c r="E962" s="46" t="s">
        <v>528</v>
      </c>
      <c r="F962" s="46" t="s">
        <v>95</v>
      </c>
      <c r="G962" s="29"/>
      <c r="H962" s="104" t="s">
        <v>30</v>
      </c>
      <c r="I962" s="49" t="s">
        <v>280</v>
      </c>
      <c r="J962" s="481"/>
    </row>
    <row r="963" spans="1:10" ht="12.75">
      <c r="A963" s="233" t="s">
        <v>529</v>
      </c>
      <c r="B963" s="165" t="s">
        <v>49</v>
      </c>
      <c r="C963" s="166" t="s">
        <v>0</v>
      </c>
      <c r="D963" s="166" t="s">
        <v>18</v>
      </c>
      <c r="E963" s="166" t="s">
        <v>461</v>
      </c>
      <c r="F963" s="166" t="s">
        <v>277</v>
      </c>
      <c r="G963" s="167"/>
      <c r="H963" s="165" t="s">
        <v>30</v>
      </c>
      <c r="I963" s="183" t="s">
        <v>280</v>
      </c>
      <c r="J963" s="482"/>
    </row>
    <row r="964" spans="1:10" ht="12.75">
      <c r="A964" s="73" t="s">
        <v>531</v>
      </c>
      <c r="B964" s="104" t="s">
        <v>504</v>
      </c>
      <c r="C964" s="46" t="s">
        <v>0</v>
      </c>
      <c r="D964" s="46" t="s">
        <v>1</v>
      </c>
      <c r="E964" s="46" t="s">
        <v>180</v>
      </c>
      <c r="F964" s="46" t="s">
        <v>3</v>
      </c>
      <c r="G964" s="29"/>
      <c r="H964" s="104" t="s">
        <v>30</v>
      </c>
      <c r="I964" s="49" t="s">
        <v>227</v>
      </c>
      <c r="J964" s="490">
        <f t="shared" si="37"/>
        <v>43916</v>
      </c>
    </row>
    <row r="965" spans="1:10" ht="12.75">
      <c r="A965" s="73" t="s">
        <v>531</v>
      </c>
      <c r="B965" s="104" t="s">
        <v>504</v>
      </c>
      <c r="C965" s="46" t="s">
        <v>0</v>
      </c>
      <c r="D965" s="46" t="s">
        <v>5</v>
      </c>
      <c r="E965" s="46" t="s">
        <v>6</v>
      </c>
      <c r="F965" s="46" t="s">
        <v>134</v>
      </c>
      <c r="G965" s="29"/>
      <c r="H965" s="104" t="s">
        <v>30</v>
      </c>
      <c r="I965" s="49" t="s">
        <v>227</v>
      </c>
      <c r="J965" s="490"/>
    </row>
    <row r="966" spans="1:10" ht="12.75">
      <c r="A966" s="73" t="s">
        <v>531</v>
      </c>
      <c r="B966" s="104" t="s">
        <v>504</v>
      </c>
      <c r="C966" s="46" t="s">
        <v>0</v>
      </c>
      <c r="D966" s="46" t="s">
        <v>8</v>
      </c>
      <c r="E966" s="46" t="s">
        <v>135</v>
      </c>
      <c r="F966" s="46" t="s">
        <v>181</v>
      </c>
      <c r="G966" s="29"/>
      <c r="H966" s="104" t="s">
        <v>30</v>
      </c>
      <c r="I966" s="49" t="s">
        <v>227</v>
      </c>
      <c r="J966" s="490"/>
    </row>
    <row r="967" spans="1:10" ht="12.75">
      <c r="A967" s="73" t="s">
        <v>531</v>
      </c>
      <c r="B967" s="104" t="s">
        <v>504</v>
      </c>
      <c r="C967" s="46" t="s">
        <v>0</v>
      </c>
      <c r="D967" s="46" t="s">
        <v>11</v>
      </c>
      <c r="E967" s="46" t="s">
        <v>12</v>
      </c>
      <c r="F967" s="46" t="s">
        <v>13</v>
      </c>
      <c r="G967" s="29"/>
      <c r="H967" s="104" t="s">
        <v>30</v>
      </c>
      <c r="I967" s="49" t="s">
        <v>227</v>
      </c>
      <c r="J967" s="490"/>
    </row>
    <row r="968" spans="1:10" ht="12.75">
      <c r="A968" s="73" t="s">
        <v>531</v>
      </c>
      <c r="B968" s="104" t="s">
        <v>504</v>
      </c>
      <c r="C968" s="46" t="s">
        <v>0</v>
      </c>
      <c r="D968" s="46" t="s">
        <v>22</v>
      </c>
      <c r="E968" s="46" t="s">
        <v>533</v>
      </c>
      <c r="F968" s="46" t="s">
        <v>89</v>
      </c>
      <c r="G968" s="29"/>
      <c r="H968" s="104" t="s">
        <v>30</v>
      </c>
      <c r="I968" s="49" t="s">
        <v>227</v>
      </c>
      <c r="J968" s="490"/>
    </row>
    <row r="969" spans="1:10" ht="12.75">
      <c r="A969" s="73" t="s">
        <v>531</v>
      </c>
      <c r="B969" s="104" t="s">
        <v>504</v>
      </c>
      <c r="C969" s="46" t="s">
        <v>0</v>
      </c>
      <c r="D969" s="46" t="s">
        <v>91</v>
      </c>
      <c r="E969" s="46" t="s">
        <v>148</v>
      </c>
      <c r="F969" s="46" t="s">
        <v>138</v>
      </c>
      <c r="G969" s="29"/>
      <c r="H969" s="104" t="s">
        <v>30</v>
      </c>
      <c r="I969" s="49" t="s">
        <v>227</v>
      </c>
      <c r="J969" s="490"/>
    </row>
    <row r="970" spans="1:10" ht="12.75">
      <c r="A970" s="73" t="s">
        <v>531</v>
      </c>
      <c r="B970" s="104" t="s">
        <v>504</v>
      </c>
      <c r="C970" s="46" t="s">
        <v>0</v>
      </c>
      <c r="D970" s="46" t="s">
        <v>14</v>
      </c>
      <c r="E970" s="46" t="s">
        <v>403</v>
      </c>
      <c r="F970" s="46" t="s">
        <v>211</v>
      </c>
      <c r="G970" s="29"/>
      <c r="H970" s="104" t="s">
        <v>30</v>
      </c>
      <c r="I970" s="49" t="s">
        <v>227</v>
      </c>
      <c r="J970" s="490"/>
    </row>
    <row r="971" spans="1:10" ht="12.75">
      <c r="A971" s="73" t="s">
        <v>531</v>
      </c>
      <c r="B971" s="104" t="s">
        <v>504</v>
      </c>
      <c r="C971" s="46" t="s">
        <v>0</v>
      </c>
      <c r="D971" s="46" t="s">
        <v>93</v>
      </c>
      <c r="E971" s="46" t="s">
        <v>534</v>
      </c>
      <c r="F971" s="46" t="s">
        <v>535</v>
      </c>
      <c r="G971" s="29"/>
      <c r="H971" s="104" t="s">
        <v>30</v>
      </c>
      <c r="I971" s="49" t="s">
        <v>227</v>
      </c>
      <c r="J971" s="490"/>
    </row>
    <row r="972" spans="1:10" ht="12.75">
      <c r="A972" s="73" t="s">
        <v>531</v>
      </c>
      <c r="B972" s="104" t="s">
        <v>504</v>
      </c>
      <c r="C972" s="46" t="s">
        <v>0</v>
      </c>
      <c r="D972" s="46" t="s">
        <v>18</v>
      </c>
      <c r="E972" s="46" t="s">
        <v>19</v>
      </c>
      <c r="F972" s="46" t="s">
        <v>20</v>
      </c>
      <c r="G972" s="29"/>
      <c r="H972" s="104" t="s">
        <v>30</v>
      </c>
      <c r="I972" s="49" t="s">
        <v>227</v>
      </c>
      <c r="J972" s="490"/>
    </row>
    <row r="973" spans="1:10" ht="12.75">
      <c r="A973" s="232" t="s">
        <v>536</v>
      </c>
      <c r="B973" s="168" t="s">
        <v>49</v>
      </c>
      <c r="C973" s="164" t="s">
        <v>0</v>
      </c>
      <c r="D973" s="164" t="s">
        <v>1</v>
      </c>
      <c r="E973" s="164" t="s">
        <v>2</v>
      </c>
      <c r="F973" s="164" t="s">
        <v>85</v>
      </c>
      <c r="G973" s="164"/>
      <c r="H973" s="164"/>
      <c r="I973" s="182" t="s">
        <v>32</v>
      </c>
      <c r="J973" s="480">
        <f t="shared" si="37"/>
        <v>43923</v>
      </c>
    </row>
    <row r="974" spans="1:10" ht="12.75">
      <c r="A974" s="73" t="s">
        <v>536</v>
      </c>
      <c r="B974" s="104" t="s">
        <v>49</v>
      </c>
      <c r="C974" s="46" t="s">
        <v>0</v>
      </c>
      <c r="D974" s="46" t="s">
        <v>5</v>
      </c>
      <c r="E974" s="46" t="s">
        <v>104</v>
      </c>
      <c r="F974" s="46" t="s">
        <v>86</v>
      </c>
      <c r="G974" s="46"/>
      <c r="H974" s="46"/>
      <c r="I974" s="182" t="s">
        <v>32</v>
      </c>
      <c r="J974" s="481"/>
    </row>
    <row r="975" spans="1:10" ht="12.75">
      <c r="A975" s="73" t="s">
        <v>536</v>
      </c>
      <c r="B975" s="104" t="s">
        <v>49</v>
      </c>
      <c r="C975" s="46" t="s">
        <v>0</v>
      </c>
      <c r="D975" s="46" t="s">
        <v>8</v>
      </c>
      <c r="E975" s="46" t="s">
        <v>407</v>
      </c>
      <c r="F975" s="46" t="s">
        <v>487</v>
      </c>
      <c r="G975" s="46"/>
      <c r="H975" s="46"/>
      <c r="I975" s="182" t="s">
        <v>32</v>
      </c>
      <c r="J975" s="481"/>
    </row>
    <row r="976" spans="1:10" ht="12.75">
      <c r="A976" s="73" t="s">
        <v>536</v>
      </c>
      <c r="B976" s="104" t="s">
        <v>49</v>
      </c>
      <c r="C976" s="46" t="s">
        <v>0</v>
      </c>
      <c r="D976" s="46" t="s">
        <v>11</v>
      </c>
      <c r="E976" s="46" t="s">
        <v>12</v>
      </c>
      <c r="F976" s="46" t="s">
        <v>13</v>
      </c>
      <c r="G976" s="46"/>
      <c r="H976" s="46"/>
      <c r="I976" s="182" t="s">
        <v>32</v>
      </c>
      <c r="J976" s="481"/>
    </row>
    <row r="977" spans="1:10" ht="12.75">
      <c r="A977" s="73" t="s">
        <v>536</v>
      </c>
      <c r="B977" s="104" t="s">
        <v>49</v>
      </c>
      <c r="C977" s="46" t="s">
        <v>0</v>
      </c>
      <c r="D977" s="46" t="s">
        <v>22</v>
      </c>
      <c r="E977" s="46" t="s">
        <v>480</v>
      </c>
      <c r="F977" s="46" t="s">
        <v>480</v>
      </c>
      <c r="G977" s="46"/>
      <c r="H977" s="46"/>
      <c r="I977" s="182" t="s">
        <v>32</v>
      </c>
      <c r="J977" s="481"/>
    </row>
    <row r="978" spans="1:10" ht="12.75">
      <c r="A978" s="73" t="s">
        <v>536</v>
      </c>
      <c r="B978" s="104" t="s">
        <v>49</v>
      </c>
      <c r="C978" s="46" t="s">
        <v>0</v>
      </c>
      <c r="D978" s="46" t="s">
        <v>91</v>
      </c>
      <c r="E978" s="46" t="s">
        <v>232</v>
      </c>
      <c r="F978" s="46" t="s">
        <v>108</v>
      </c>
      <c r="G978" s="46"/>
      <c r="H978" s="46"/>
      <c r="I978" s="182" t="s">
        <v>32</v>
      </c>
      <c r="J978" s="481"/>
    </row>
    <row r="979" spans="1:10" ht="12.75">
      <c r="A979" s="73" t="s">
        <v>536</v>
      </c>
      <c r="B979" s="104" t="s">
        <v>49</v>
      </c>
      <c r="C979" s="46" t="s">
        <v>0</v>
      </c>
      <c r="D979" s="46" t="s">
        <v>14</v>
      </c>
      <c r="E979" s="46" t="s">
        <v>409</v>
      </c>
      <c r="F979" s="46" t="s">
        <v>481</v>
      </c>
      <c r="G979" s="46"/>
      <c r="H979" s="46"/>
      <c r="I979" s="182" t="s">
        <v>32</v>
      </c>
      <c r="J979" s="481"/>
    </row>
    <row r="980" spans="1:10" ht="12.75">
      <c r="A980" s="73" t="s">
        <v>536</v>
      </c>
      <c r="B980" s="104" t="s">
        <v>49</v>
      </c>
      <c r="C980" s="46" t="s">
        <v>0</v>
      </c>
      <c r="D980" s="46" t="s">
        <v>93</v>
      </c>
      <c r="E980" s="46" t="s">
        <v>94</v>
      </c>
      <c r="F980" s="46" t="s">
        <v>95</v>
      </c>
      <c r="G980" s="46"/>
      <c r="H980" s="46"/>
      <c r="I980" s="182" t="s">
        <v>32</v>
      </c>
      <c r="J980" s="481"/>
    </row>
    <row r="981" spans="1:10" ht="12.75">
      <c r="A981" s="233" t="s">
        <v>536</v>
      </c>
      <c r="B981" s="165" t="s">
        <v>49</v>
      </c>
      <c r="C981" s="166" t="s">
        <v>0</v>
      </c>
      <c r="D981" s="166" t="s">
        <v>18</v>
      </c>
      <c r="E981" s="166" t="s">
        <v>461</v>
      </c>
      <c r="F981" s="166" t="s">
        <v>277</v>
      </c>
      <c r="G981" s="166"/>
      <c r="H981" s="166"/>
      <c r="I981" s="182" t="s">
        <v>32</v>
      </c>
      <c r="J981" s="482"/>
    </row>
    <row r="982" spans="1:10" ht="12.75">
      <c r="A982" s="73" t="s">
        <v>537</v>
      </c>
      <c r="B982" s="104" t="s">
        <v>504</v>
      </c>
      <c r="C982" s="104" t="s">
        <v>0</v>
      </c>
      <c r="D982" s="104" t="s">
        <v>1</v>
      </c>
      <c r="E982" s="29" t="s">
        <v>2</v>
      </c>
      <c r="F982" s="104" t="s">
        <v>85</v>
      </c>
      <c r="G982" s="29"/>
      <c r="H982" s="104" t="s">
        <v>30</v>
      </c>
      <c r="I982" s="49" t="s">
        <v>280</v>
      </c>
      <c r="J982" s="490">
        <f t="shared" si="37"/>
        <v>43930</v>
      </c>
    </row>
    <row r="983" spans="1:10" ht="12.75">
      <c r="A983" s="73" t="s">
        <v>537</v>
      </c>
      <c r="B983" s="104" t="s">
        <v>504</v>
      </c>
      <c r="C983" s="104" t="s">
        <v>0</v>
      </c>
      <c r="D983" s="104" t="s">
        <v>5</v>
      </c>
      <c r="E983" s="29" t="s">
        <v>104</v>
      </c>
      <c r="F983" s="104" t="s">
        <v>86</v>
      </c>
      <c r="G983" s="29"/>
      <c r="H983" s="104" t="s">
        <v>30</v>
      </c>
      <c r="I983" s="49" t="s">
        <v>280</v>
      </c>
      <c r="J983" s="490"/>
    </row>
    <row r="984" spans="1:10" ht="12.75">
      <c r="A984" s="73" t="s">
        <v>537</v>
      </c>
      <c r="B984" s="104" t="s">
        <v>504</v>
      </c>
      <c r="C984" s="104" t="s">
        <v>0</v>
      </c>
      <c r="D984" s="104" t="s">
        <v>8</v>
      </c>
      <c r="E984" s="29" t="s">
        <v>407</v>
      </c>
      <c r="F984" s="104" t="s">
        <v>487</v>
      </c>
      <c r="G984" s="29"/>
      <c r="H984" s="104" t="s">
        <v>477</v>
      </c>
      <c r="I984" s="49" t="s">
        <v>280</v>
      </c>
      <c r="J984" s="490"/>
    </row>
    <row r="985" spans="1:10" ht="12.75">
      <c r="A985" s="73" t="s">
        <v>537</v>
      </c>
      <c r="B985" s="104" t="s">
        <v>504</v>
      </c>
      <c r="C985" s="104" t="s">
        <v>0</v>
      </c>
      <c r="D985" s="104" t="s">
        <v>11</v>
      </c>
      <c r="E985" s="29" t="s">
        <v>12</v>
      </c>
      <c r="F985" s="104" t="s">
        <v>13</v>
      </c>
      <c r="G985" s="29"/>
      <c r="H985" s="104" t="s">
        <v>30</v>
      </c>
      <c r="I985" s="49" t="s">
        <v>280</v>
      </c>
      <c r="J985" s="490"/>
    </row>
    <row r="986" spans="1:10" ht="12.75">
      <c r="A986" s="73" t="s">
        <v>537</v>
      </c>
      <c r="B986" s="104" t="s">
        <v>504</v>
      </c>
      <c r="C986" s="104" t="s">
        <v>0</v>
      </c>
      <c r="D986" s="104" t="s">
        <v>22</v>
      </c>
      <c r="E986" s="29" t="s">
        <v>480</v>
      </c>
      <c r="F986" s="104" t="s">
        <v>480</v>
      </c>
      <c r="G986" s="29"/>
      <c r="H986" s="104" t="s">
        <v>30</v>
      </c>
      <c r="I986" s="49" t="s">
        <v>280</v>
      </c>
      <c r="J986" s="490"/>
    </row>
    <row r="987" spans="1:10" ht="12.75">
      <c r="A987" s="73" t="s">
        <v>537</v>
      </c>
      <c r="B987" s="104" t="s">
        <v>504</v>
      </c>
      <c r="C987" s="104" t="s">
        <v>0</v>
      </c>
      <c r="D987" s="104" t="s">
        <v>91</v>
      </c>
      <c r="E987" s="29" t="s">
        <v>232</v>
      </c>
      <c r="F987" s="104" t="s">
        <v>108</v>
      </c>
      <c r="G987" s="29"/>
      <c r="H987" s="104" t="s">
        <v>30</v>
      </c>
      <c r="I987" s="49" t="s">
        <v>280</v>
      </c>
      <c r="J987" s="490"/>
    </row>
    <row r="988" spans="1:10" ht="12.75">
      <c r="A988" s="73" t="s">
        <v>537</v>
      </c>
      <c r="B988" s="104" t="s">
        <v>504</v>
      </c>
      <c r="C988" s="104" t="s">
        <v>0</v>
      </c>
      <c r="D988" s="104" t="s">
        <v>14</v>
      </c>
      <c r="E988" s="29" t="s">
        <v>409</v>
      </c>
      <c r="F988" s="104" t="s">
        <v>481</v>
      </c>
      <c r="G988" s="29"/>
      <c r="H988" s="104" t="s">
        <v>30</v>
      </c>
      <c r="I988" s="49" t="s">
        <v>280</v>
      </c>
      <c r="J988" s="490"/>
    </row>
    <row r="989" spans="1:10" ht="12.75">
      <c r="A989" s="73" t="s">
        <v>537</v>
      </c>
      <c r="B989" s="104" t="s">
        <v>504</v>
      </c>
      <c r="C989" s="104" t="s">
        <v>0</v>
      </c>
      <c r="D989" s="104" t="s">
        <v>93</v>
      </c>
      <c r="E989" s="29" t="s">
        <v>94</v>
      </c>
      <c r="F989" s="104" t="s">
        <v>95</v>
      </c>
      <c r="G989" s="29"/>
      <c r="H989" s="104" t="s">
        <v>30</v>
      </c>
      <c r="I989" s="49" t="s">
        <v>280</v>
      </c>
      <c r="J989" s="490"/>
    </row>
    <row r="990" spans="1:10" ht="25.5">
      <c r="A990" s="73" t="s">
        <v>537</v>
      </c>
      <c r="B990" s="104" t="s">
        <v>504</v>
      </c>
      <c r="C990" s="104" t="s">
        <v>0</v>
      </c>
      <c r="D990" s="104" t="s">
        <v>18</v>
      </c>
      <c r="E990" s="29" t="s">
        <v>478</v>
      </c>
      <c r="F990" s="104" t="s">
        <v>277</v>
      </c>
      <c r="G990" s="29"/>
      <c r="H990" s="104" t="s">
        <v>30</v>
      </c>
      <c r="I990" s="49" t="s">
        <v>280</v>
      </c>
      <c r="J990" s="490"/>
    </row>
    <row r="991" spans="1:10" ht="12.75">
      <c r="A991" s="232" t="s">
        <v>538</v>
      </c>
      <c r="B991" s="168" t="s">
        <v>55</v>
      </c>
      <c r="C991" s="168" t="s">
        <v>0</v>
      </c>
      <c r="D991" s="168" t="s">
        <v>1</v>
      </c>
      <c r="E991" s="169" t="s">
        <v>180</v>
      </c>
      <c r="F991" s="168" t="s">
        <v>3</v>
      </c>
      <c r="G991" s="169"/>
      <c r="H991" s="168" t="s">
        <v>422</v>
      </c>
      <c r="I991" s="182" t="s">
        <v>227</v>
      </c>
      <c r="J991" s="480">
        <f t="shared" si="37"/>
        <v>43937</v>
      </c>
    </row>
    <row r="992" spans="1:10" ht="12.75">
      <c r="A992" s="73" t="s">
        <v>538</v>
      </c>
      <c r="B992" s="104" t="s">
        <v>55</v>
      </c>
      <c r="C992" s="104" t="s">
        <v>0</v>
      </c>
      <c r="D992" s="104" t="s">
        <v>5</v>
      </c>
      <c r="E992" s="29" t="s">
        <v>6</v>
      </c>
      <c r="F992" s="104" t="s">
        <v>134</v>
      </c>
      <c r="G992" s="29"/>
      <c r="H992" s="104" t="s">
        <v>422</v>
      </c>
      <c r="I992" s="49" t="s">
        <v>227</v>
      </c>
      <c r="J992" s="481"/>
    </row>
    <row r="993" spans="1:10" ht="25.5">
      <c r="A993" s="73" t="s">
        <v>538</v>
      </c>
      <c r="B993" s="104" t="s">
        <v>55</v>
      </c>
      <c r="C993" s="104" t="s">
        <v>0</v>
      </c>
      <c r="D993" s="104" t="s">
        <v>8</v>
      </c>
      <c r="E993" s="29" t="s">
        <v>135</v>
      </c>
      <c r="F993" s="104" t="s">
        <v>181</v>
      </c>
      <c r="G993" s="29" t="s">
        <v>539</v>
      </c>
      <c r="H993" s="104" t="s">
        <v>422</v>
      </c>
      <c r="I993" s="49" t="s">
        <v>227</v>
      </c>
      <c r="J993" s="481"/>
    </row>
    <row r="994" spans="1:10" ht="12.75">
      <c r="A994" s="73" t="s">
        <v>538</v>
      </c>
      <c r="B994" s="104" t="s">
        <v>55</v>
      </c>
      <c r="C994" s="104" t="s">
        <v>0</v>
      </c>
      <c r="D994" s="104" t="s">
        <v>11</v>
      </c>
      <c r="E994" s="29" t="s">
        <v>12</v>
      </c>
      <c r="F994" s="104" t="s">
        <v>13</v>
      </c>
      <c r="G994" s="29"/>
      <c r="H994" s="104" t="s">
        <v>422</v>
      </c>
      <c r="I994" s="49" t="s">
        <v>227</v>
      </c>
      <c r="J994" s="481"/>
    </row>
    <row r="995" spans="1:10" ht="12.75">
      <c r="A995" s="73" t="s">
        <v>538</v>
      </c>
      <c r="B995" s="104" t="s">
        <v>55</v>
      </c>
      <c r="C995" s="104" t="s">
        <v>0</v>
      </c>
      <c r="D995" s="104" t="s">
        <v>22</v>
      </c>
      <c r="E995" s="29" t="s">
        <v>533</v>
      </c>
      <c r="F995" s="104"/>
      <c r="G995" s="29"/>
      <c r="H995" s="104" t="s">
        <v>422</v>
      </c>
      <c r="I995" s="49" t="s">
        <v>227</v>
      </c>
      <c r="J995" s="481"/>
    </row>
    <row r="996" spans="1:10" ht="25.5">
      <c r="A996" s="73" t="s">
        <v>538</v>
      </c>
      <c r="B996" s="104" t="s">
        <v>55</v>
      </c>
      <c r="C996" s="104" t="s">
        <v>0</v>
      </c>
      <c r="D996" s="104" t="s">
        <v>91</v>
      </c>
      <c r="E996" s="29" t="s">
        <v>148</v>
      </c>
      <c r="F996" s="104" t="s">
        <v>138</v>
      </c>
      <c r="G996" s="29" t="s">
        <v>541</v>
      </c>
      <c r="H996" s="104" t="s">
        <v>422</v>
      </c>
      <c r="I996" s="49" t="s">
        <v>227</v>
      </c>
      <c r="J996" s="481"/>
    </row>
    <row r="997" spans="1:10" ht="51">
      <c r="A997" s="73" t="s">
        <v>538</v>
      </c>
      <c r="B997" s="104" t="s">
        <v>55</v>
      </c>
      <c r="C997" s="104" t="s">
        <v>0</v>
      </c>
      <c r="D997" s="104" t="s">
        <v>14</v>
      </c>
      <c r="E997" s="29" t="s">
        <v>403</v>
      </c>
      <c r="F997" s="104" t="s">
        <v>211</v>
      </c>
      <c r="G997" s="29" t="s">
        <v>540</v>
      </c>
      <c r="H997" s="104" t="s">
        <v>422</v>
      </c>
      <c r="I997" s="49" t="s">
        <v>227</v>
      </c>
      <c r="J997" s="481"/>
    </row>
    <row r="998" spans="1:10" ht="12.75">
      <c r="A998" s="73" t="s">
        <v>538</v>
      </c>
      <c r="B998" s="104" t="s">
        <v>55</v>
      </c>
      <c r="C998" s="104" t="s">
        <v>0</v>
      </c>
      <c r="D998" s="104" t="s">
        <v>93</v>
      </c>
      <c r="E998" s="29" t="s">
        <v>94</v>
      </c>
      <c r="F998" s="104" t="s">
        <v>535</v>
      </c>
      <c r="G998" s="29"/>
      <c r="H998" s="104" t="s">
        <v>422</v>
      </c>
      <c r="I998" s="49" t="s">
        <v>227</v>
      </c>
      <c r="J998" s="481"/>
    </row>
    <row r="999" spans="1:10" ht="12.75">
      <c r="A999" s="233" t="s">
        <v>538</v>
      </c>
      <c r="B999" s="165" t="s">
        <v>55</v>
      </c>
      <c r="C999" s="165" t="s">
        <v>0</v>
      </c>
      <c r="D999" s="165" t="s">
        <v>18</v>
      </c>
      <c r="E999" s="167" t="s">
        <v>19</v>
      </c>
      <c r="F999" s="165" t="s">
        <v>20</v>
      </c>
      <c r="G999" s="167"/>
      <c r="H999" s="165" t="s">
        <v>422</v>
      </c>
      <c r="I999" s="183" t="s">
        <v>280</v>
      </c>
      <c r="J999" s="482"/>
    </row>
    <row r="1000" spans="1:10" ht="12.75">
      <c r="A1000" s="73" t="s">
        <v>542</v>
      </c>
      <c r="B1000" s="104" t="s">
        <v>49</v>
      </c>
      <c r="C1000" s="104" t="s">
        <v>0</v>
      </c>
      <c r="D1000" s="46" t="s">
        <v>1</v>
      </c>
      <c r="E1000" s="46" t="s">
        <v>2</v>
      </c>
      <c r="F1000" s="46" t="s">
        <v>85</v>
      </c>
      <c r="G1000" s="29"/>
      <c r="H1000" s="104" t="s">
        <v>422</v>
      </c>
      <c r="I1000" s="49" t="s">
        <v>280</v>
      </c>
      <c r="J1000" s="490">
        <f t="shared" si="37"/>
        <v>43944</v>
      </c>
    </row>
    <row r="1001" spans="1:10" ht="12.75">
      <c r="A1001" s="73" t="s">
        <v>542</v>
      </c>
      <c r="B1001" s="104" t="s">
        <v>49</v>
      </c>
      <c r="C1001" s="104" t="s">
        <v>0</v>
      </c>
      <c r="D1001" s="46" t="s">
        <v>5</v>
      </c>
      <c r="E1001" s="46" t="s">
        <v>104</v>
      </c>
      <c r="F1001" s="46" t="s">
        <v>86</v>
      </c>
      <c r="G1001" s="29"/>
      <c r="H1001" s="104" t="s">
        <v>422</v>
      </c>
      <c r="I1001" s="49" t="s">
        <v>280</v>
      </c>
      <c r="J1001" s="490"/>
    </row>
    <row r="1002" spans="1:10" ht="12.75">
      <c r="A1002" s="73" t="s">
        <v>542</v>
      </c>
      <c r="B1002" s="104" t="s">
        <v>49</v>
      </c>
      <c r="C1002" s="104" t="s">
        <v>0</v>
      </c>
      <c r="D1002" s="46" t="s">
        <v>8</v>
      </c>
      <c r="E1002" s="46" t="s">
        <v>407</v>
      </c>
      <c r="F1002" s="46" t="s">
        <v>511</v>
      </c>
      <c r="G1002" s="29"/>
      <c r="H1002" s="104" t="s">
        <v>422</v>
      </c>
      <c r="I1002" s="49" t="s">
        <v>280</v>
      </c>
      <c r="J1002" s="490"/>
    </row>
    <row r="1003" spans="1:10" ht="12.75">
      <c r="A1003" s="73" t="s">
        <v>542</v>
      </c>
      <c r="B1003" s="104" t="s">
        <v>49</v>
      </c>
      <c r="C1003" s="104" t="s">
        <v>0</v>
      </c>
      <c r="D1003" s="46" t="s">
        <v>11</v>
      </c>
      <c r="E1003" s="46" t="s">
        <v>12</v>
      </c>
      <c r="F1003" s="46" t="s">
        <v>13</v>
      </c>
      <c r="G1003" s="29"/>
      <c r="H1003" s="104" t="s">
        <v>422</v>
      </c>
      <c r="I1003" s="49" t="s">
        <v>280</v>
      </c>
      <c r="J1003" s="490"/>
    </row>
    <row r="1004" spans="1:10" ht="12.75">
      <c r="A1004" s="73" t="s">
        <v>542</v>
      </c>
      <c r="B1004" s="104" t="s">
        <v>49</v>
      </c>
      <c r="C1004" s="104" t="s">
        <v>0</v>
      </c>
      <c r="D1004" s="46" t="s">
        <v>22</v>
      </c>
      <c r="E1004" s="46" t="s">
        <v>480</v>
      </c>
      <c r="F1004" s="46" t="s">
        <v>480</v>
      </c>
      <c r="G1004" s="29"/>
      <c r="H1004" s="104" t="s">
        <v>422</v>
      </c>
      <c r="I1004" s="49" t="s">
        <v>280</v>
      </c>
      <c r="J1004" s="490"/>
    </row>
    <row r="1005" spans="1:10" ht="12.75">
      <c r="A1005" s="73" t="s">
        <v>542</v>
      </c>
      <c r="B1005" s="104" t="s">
        <v>49</v>
      </c>
      <c r="C1005" s="104" t="s">
        <v>0</v>
      </c>
      <c r="D1005" s="46" t="s">
        <v>91</v>
      </c>
      <c r="E1005" s="46" t="s">
        <v>232</v>
      </c>
      <c r="F1005" s="46" t="s">
        <v>108</v>
      </c>
      <c r="G1005" s="29"/>
      <c r="H1005" s="104" t="s">
        <v>422</v>
      </c>
      <c r="I1005" s="49" t="s">
        <v>280</v>
      </c>
      <c r="J1005" s="490"/>
    </row>
    <row r="1006" spans="1:10" ht="12.75">
      <c r="A1006" s="73" t="s">
        <v>542</v>
      </c>
      <c r="B1006" s="104" t="s">
        <v>49</v>
      </c>
      <c r="C1006" s="104" t="s">
        <v>0</v>
      </c>
      <c r="D1006" s="46" t="s">
        <v>14</v>
      </c>
      <c r="E1006" s="46" t="s">
        <v>409</v>
      </c>
      <c r="F1006" s="46" t="s">
        <v>481</v>
      </c>
      <c r="G1006" s="29"/>
      <c r="H1006" s="104" t="s">
        <v>422</v>
      </c>
      <c r="I1006" s="49" t="s">
        <v>280</v>
      </c>
      <c r="J1006" s="490"/>
    </row>
    <row r="1007" spans="1:10" ht="12.75">
      <c r="A1007" s="73" t="s">
        <v>542</v>
      </c>
      <c r="B1007" s="104" t="s">
        <v>49</v>
      </c>
      <c r="C1007" s="104" t="s">
        <v>0</v>
      </c>
      <c r="D1007" s="46" t="s">
        <v>93</v>
      </c>
      <c r="E1007" s="46" t="s">
        <v>94</v>
      </c>
      <c r="F1007" s="46" t="s">
        <v>95</v>
      </c>
      <c r="G1007" s="29"/>
      <c r="H1007" s="104" t="s">
        <v>422</v>
      </c>
      <c r="I1007" s="49" t="s">
        <v>280</v>
      </c>
      <c r="J1007" s="490"/>
    </row>
    <row r="1008" spans="1:10" ht="12.75">
      <c r="A1008" s="73" t="s">
        <v>542</v>
      </c>
      <c r="B1008" s="104" t="s">
        <v>49</v>
      </c>
      <c r="C1008" s="104" t="s">
        <v>0</v>
      </c>
      <c r="D1008" s="46" t="s">
        <v>18</v>
      </c>
      <c r="E1008" s="46" t="s">
        <v>465</v>
      </c>
      <c r="F1008" s="46" t="s">
        <v>277</v>
      </c>
      <c r="G1008" s="29"/>
      <c r="H1008" s="104" t="s">
        <v>422</v>
      </c>
      <c r="I1008" s="49" t="s">
        <v>280</v>
      </c>
      <c r="J1008" s="490"/>
    </row>
    <row r="1009" spans="1:10" ht="12.75">
      <c r="A1009" s="232" t="s">
        <v>543</v>
      </c>
      <c r="B1009" s="168" t="s">
        <v>49</v>
      </c>
      <c r="C1009" s="168" t="s">
        <v>0</v>
      </c>
      <c r="D1009" s="164" t="s">
        <v>1</v>
      </c>
      <c r="E1009" s="164" t="s">
        <v>2</v>
      </c>
      <c r="F1009" s="164" t="s">
        <v>85</v>
      </c>
      <c r="G1009" s="169"/>
      <c r="H1009" s="168" t="s">
        <v>422</v>
      </c>
      <c r="I1009" s="182" t="s">
        <v>280</v>
      </c>
      <c r="J1009" s="480">
        <v>43951</v>
      </c>
    </row>
    <row r="1010" spans="1:10" ht="12.75">
      <c r="A1010" s="73" t="s">
        <v>543</v>
      </c>
      <c r="B1010" s="104" t="s">
        <v>49</v>
      </c>
      <c r="C1010" s="104" t="s">
        <v>0</v>
      </c>
      <c r="D1010" s="46" t="s">
        <v>5</v>
      </c>
      <c r="E1010" s="46" t="s">
        <v>104</v>
      </c>
      <c r="F1010" s="46" t="s">
        <v>86</v>
      </c>
      <c r="G1010" s="29"/>
      <c r="H1010" s="104" t="s">
        <v>422</v>
      </c>
      <c r="I1010" s="49" t="s">
        <v>280</v>
      </c>
      <c r="J1010" s="481"/>
    </row>
    <row r="1011" spans="1:10" ht="12.75">
      <c r="A1011" s="73" t="s">
        <v>543</v>
      </c>
      <c r="B1011" s="104" t="s">
        <v>49</v>
      </c>
      <c r="C1011" s="104" t="s">
        <v>0</v>
      </c>
      <c r="D1011" s="46" t="s">
        <v>8</v>
      </c>
      <c r="E1011" s="46" t="s">
        <v>407</v>
      </c>
      <c r="F1011" s="46" t="s">
        <v>10</v>
      </c>
      <c r="G1011" s="29"/>
      <c r="H1011" s="104" t="s">
        <v>422</v>
      </c>
      <c r="I1011" s="49" t="s">
        <v>280</v>
      </c>
      <c r="J1011" s="481"/>
    </row>
    <row r="1012" spans="1:10" ht="12.75">
      <c r="A1012" s="73" t="s">
        <v>543</v>
      </c>
      <c r="B1012" s="104" t="s">
        <v>49</v>
      </c>
      <c r="C1012" s="104" t="s">
        <v>0</v>
      </c>
      <c r="D1012" s="46" t="s">
        <v>11</v>
      </c>
      <c r="E1012" s="46" t="s">
        <v>12</v>
      </c>
      <c r="F1012" s="46" t="s">
        <v>13</v>
      </c>
      <c r="G1012" s="29"/>
      <c r="H1012" s="104" t="s">
        <v>422</v>
      </c>
      <c r="I1012" s="49" t="s">
        <v>280</v>
      </c>
      <c r="J1012" s="481"/>
    </row>
    <row r="1013" spans="1:10" ht="12.75">
      <c r="A1013" s="73" t="s">
        <v>543</v>
      </c>
      <c r="B1013" s="104" t="s">
        <v>49</v>
      </c>
      <c r="C1013" s="104" t="s">
        <v>0</v>
      </c>
      <c r="D1013" s="46" t="s">
        <v>22</v>
      </c>
      <c r="E1013" s="46" t="s">
        <v>480</v>
      </c>
      <c r="F1013" s="46" t="s">
        <v>480</v>
      </c>
      <c r="G1013" s="29"/>
      <c r="H1013" s="104" t="s">
        <v>422</v>
      </c>
      <c r="I1013" s="49" t="s">
        <v>280</v>
      </c>
      <c r="J1013" s="481"/>
    </row>
    <row r="1014" spans="1:10" ht="12.75">
      <c r="A1014" s="73" t="s">
        <v>543</v>
      </c>
      <c r="B1014" s="104" t="s">
        <v>49</v>
      </c>
      <c r="C1014" s="104" t="s">
        <v>0</v>
      </c>
      <c r="D1014" s="46" t="s">
        <v>91</v>
      </c>
      <c r="E1014" s="46" t="s">
        <v>232</v>
      </c>
      <c r="F1014" s="46" t="s">
        <v>108</v>
      </c>
      <c r="G1014" s="29"/>
      <c r="H1014" s="104" t="s">
        <v>422</v>
      </c>
      <c r="I1014" s="49" t="s">
        <v>280</v>
      </c>
      <c r="J1014" s="481"/>
    </row>
    <row r="1015" spans="1:10" ht="12.75">
      <c r="A1015" s="73" t="s">
        <v>543</v>
      </c>
      <c r="B1015" s="104" t="s">
        <v>49</v>
      </c>
      <c r="C1015" s="104" t="s">
        <v>0</v>
      </c>
      <c r="D1015" s="46" t="s">
        <v>14</v>
      </c>
      <c r="E1015" s="46" t="s">
        <v>409</v>
      </c>
      <c r="F1015" s="46" t="s">
        <v>481</v>
      </c>
      <c r="G1015" s="29"/>
      <c r="H1015" s="104" t="s">
        <v>422</v>
      </c>
      <c r="I1015" s="49" t="s">
        <v>280</v>
      </c>
      <c r="J1015" s="481"/>
    </row>
    <row r="1016" spans="1:10" ht="12.75">
      <c r="A1016" s="73" t="s">
        <v>543</v>
      </c>
      <c r="B1016" s="104" t="s">
        <v>49</v>
      </c>
      <c r="C1016" s="104" t="s">
        <v>0</v>
      </c>
      <c r="D1016" s="46" t="s">
        <v>93</v>
      </c>
      <c r="E1016" s="46" t="s">
        <v>94</v>
      </c>
      <c r="F1016" s="46" t="s">
        <v>95</v>
      </c>
      <c r="G1016" s="29"/>
      <c r="H1016" s="104" t="s">
        <v>422</v>
      </c>
      <c r="I1016" s="49" t="s">
        <v>280</v>
      </c>
      <c r="J1016" s="481"/>
    </row>
    <row r="1017" spans="1:10" ht="12.75">
      <c r="A1017" s="233" t="s">
        <v>543</v>
      </c>
      <c r="B1017" s="165" t="s">
        <v>49</v>
      </c>
      <c r="C1017" s="165" t="s">
        <v>0</v>
      </c>
      <c r="D1017" s="166" t="s">
        <v>18</v>
      </c>
      <c r="E1017" s="166" t="s">
        <v>465</v>
      </c>
      <c r="F1017" s="166" t="s">
        <v>277</v>
      </c>
      <c r="G1017" s="167"/>
      <c r="H1017" s="165" t="s">
        <v>422</v>
      </c>
      <c r="I1017" s="183" t="s">
        <v>280</v>
      </c>
      <c r="J1017" s="482"/>
    </row>
    <row r="1018" spans="1:10" ht="12.75">
      <c r="A1018" s="73" t="s">
        <v>545</v>
      </c>
      <c r="B1018" s="104" t="s">
        <v>114</v>
      </c>
      <c r="C1018" s="104" t="s">
        <v>0</v>
      </c>
      <c r="D1018" s="46" t="s">
        <v>1</v>
      </c>
      <c r="E1018" s="46" t="s">
        <v>2</v>
      </c>
      <c r="F1018" s="46" t="s">
        <v>85</v>
      </c>
      <c r="G1018" s="46"/>
      <c r="H1018" s="104"/>
      <c r="I1018" s="49" t="s">
        <v>227</v>
      </c>
      <c r="J1018" s="490">
        <f t="shared" ref="J1018:J1072" si="38">J1027-7</f>
        <v>44012</v>
      </c>
    </row>
    <row r="1019" spans="1:10" ht="12.75">
      <c r="A1019" s="73" t="s">
        <v>545</v>
      </c>
      <c r="B1019" s="104" t="s">
        <v>114</v>
      </c>
      <c r="C1019" s="104" t="s">
        <v>0</v>
      </c>
      <c r="D1019" s="46" t="s">
        <v>5</v>
      </c>
      <c r="E1019" s="46" t="s">
        <v>104</v>
      </c>
      <c r="F1019" s="46" t="s">
        <v>86</v>
      </c>
      <c r="G1019" s="46"/>
      <c r="H1019" s="104"/>
      <c r="I1019" s="49" t="s">
        <v>227</v>
      </c>
      <c r="J1019" s="490"/>
    </row>
    <row r="1020" spans="1:10" ht="12.75">
      <c r="A1020" s="73" t="s">
        <v>545</v>
      </c>
      <c r="B1020" s="104" t="s">
        <v>114</v>
      </c>
      <c r="C1020" s="104" t="s">
        <v>0</v>
      </c>
      <c r="D1020" s="46" t="s">
        <v>8</v>
      </c>
      <c r="E1020" s="46" t="s">
        <v>407</v>
      </c>
      <c r="F1020" s="46" t="s">
        <v>511</v>
      </c>
      <c r="G1020" s="46"/>
      <c r="H1020" s="104"/>
      <c r="I1020" s="49" t="s">
        <v>227</v>
      </c>
      <c r="J1020" s="490"/>
    </row>
    <row r="1021" spans="1:10" ht="12.75">
      <c r="A1021" s="73" t="s">
        <v>545</v>
      </c>
      <c r="B1021" s="104" t="s">
        <v>114</v>
      </c>
      <c r="C1021" s="104" t="s">
        <v>0</v>
      </c>
      <c r="D1021" s="46" t="s">
        <v>11</v>
      </c>
      <c r="E1021" s="46" t="s">
        <v>12</v>
      </c>
      <c r="F1021" s="46" t="s">
        <v>13</v>
      </c>
      <c r="G1021" s="46"/>
      <c r="H1021" s="104"/>
      <c r="I1021" s="49" t="s">
        <v>227</v>
      </c>
      <c r="J1021" s="490"/>
    </row>
    <row r="1022" spans="1:10" ht="12.75">
      <c r="A1022" s="73" t="s">
        <v>545</v>
      </c>
      <c r="B1022" s="104" t="s">
        <v>114</v>
      </c>
      <c r="C1022" s="104" t="s">
        <v>0</v>
      </c>
      <c r="D1022" s="46" t="s">
        <v>22</v>
      </c>
      <c r="E1022" s="46" t="s">
        <v>480</v>
      </c>
      <c r="F1022" s="46" t="s">
        <v>480</v>
      </c>
      <c r="G1022" s="46"/>
      <c r="H1022" s="104"/>
      <c r="I1022" s="49" t="s">
        <v>227</v>
      </c>
      <c r="J1022" s="490"/>
    </row>
    <row r="1023" spans="1:10" ht="12.75">
      <c r="A1023" s="73" t="s">
        <v>545</v>
      </c>
      <c r="B1023" s="104" t="s">
        <v>114</v>
      </c>
      <c r="C1023" s="104" t="s">
        <v>0</v>
      </c>
      <c r="D1023" s="46" t="s">
        <v>91</v>
      </c>
      <c r="E1023" s="46" t="s">
        <v>232</v>
      </c>
      <c r="F1023" s="46" t="s">
        <v>108</v>
      </c>
      <c r="G1023" s="46"/>
      <c r="H1023" s="104"/>
      <c r="I1023" s="49" t="s">
        <v>227</v>
      </c>
      <c r="J1023" s="490"/>
    </row>
    <row r="1024" spans="1:10" ht="12.75">
      <c r="A1024" s="73" t="s">
        <v>545</v>
      </c>
      <c r="B1024" s="104" t="s">
        <v>114</v>
      </c>
      <c r="C1024" s="104" t="s">
        <v>0</v>
      </c>
      <c r="D1024" s="46" t="s">
        <v>14</v>
      </c>
      <c r="E1024" s="46" t="s">
        <v>409</v>
      </c>
      <c r="F1024" s="46" t="s">
        <v>481</v>
      </c>
      <c r="G1024" s="46"/>
      <c r="H1024" s="104"/>
      <c r="I1024" s="49" t="s">
        <v>227</v>
      </c>
      <c r="J1024" s="490"/>
    </row>
    <row r="1025" spans="1:10" ht="12.75">
      <c r="A1025" s="73" t="s">
        <v>545</v>
      </c>
      <c r="B1025" s="104" t="s">
        <v>114</v>
      </c>
      <c r="C1025" s="104" t="s">
        <v>0</v>
      </c>
      <c r="D1025" s="46" t="s">
        <v>93</v>
      </c>
      <c r="E1025" s="46" t="s">
        <v>94</v>
      </c>
      <c r="F1025" s="46" t="s">
        <v>95</v>
      </c>
      <c r="G1025" s="46"/>
      <c r="H1025" s="104"/>
      <c r="I1025" s="49" t="s">
        <v>227</v>
      </c>
      <c r="J1025" s="490"/>
    </row>
    <row r="1026" spans="1:10" ht="12.75">
      <c r="A1026" s="73" t="s">
        <v>545</v>
      </c>
      <c r="B1026" s="104" t="s">
        <v>114</v>
      </c>
      <c r="C1026" s="104" t="s">
        <v>0</v>
      </c>
      <c r="D1026" s="46" t="s">
        <v>18</v>
      </c>
      <c r="E1026" s="46" t="s">
        <v>465</v>
      </c>
      <c r="F1026" s="46" t="s">
        <v>277</v>
      </c>
      <c r="G1026" s="46"/>
      <c r="H1026" s="104"/>
      <c r="I1026" s="49" t="s">
        <v>227</v>
      </c>
      <c r="J1026" s="490"/>
    </row>
    <row r="1027" spans="1:10" ht="25.5">
      <c r="A1027" s="232" t="s">
        <v>547</v>
      </c>
      <c r="B1027" s="168" t="s">
        <v>504</v>
      </c>
      <c r="C1027" s="168" t="s">
        <v>0</v>
      </c>
      <c r="D1027" s="164" t="s">
        <v>1</v>
      </c>
      <c r="E1027" s="164" t="s">
        <v>2</v>
      </c>
      <c r="F1027" s="164" t="s">
        <v>85</v>
      </c>
      <c r="G1027" s="174" t="s">
        <v>594</v>
      </c>
      <c r="H1027" s="175"/>
      <c r="I1027" s="205" t="s">
        <v>32</v>
      </c>
      <c r="J1027" s="480">
        <f t="shared" si="38"/>
        <v>44019</v>
      </c>
    </row>
    <row r="1028" spans="1:10" ht="25.5">
      <c r="A1028" s="73" t="s">
        <v>547</v>
      </c>
      <c r="B1028" s="104" t="s">
        <v>504</v>
      </c>
      <c r="C1028" s="104" t="s">
        <v>0</v>
      </c>
      <c r="D1028" s="46" t="s">
        <v>5</v>
      </c>
      <c r="E1028" s="46" t="s">
        <v>104</v>
      </c>
      <c r="F1028" s="46" t="s">
        <v>86</v>
      </c>
      <c r="G1028" s="89" t="s">
        <v>595</v>
      </c>
      <c r="H1028" s="90"/>
      <c r="I1028" s="206" t="s">
        <v>32</v>
      </c>
      <c r="J1028" s="481"/>
    </row>
    <row r="1029" spans="1:10" ht="12.75">
      <c r="A1029" s="73" t="s">
        <v>547</v>
      </c>
      <c r="B1029" s="104" t="s">
        <v>504</v>
      </c>
      <c r="C1029" s="104" t="s">
        <v>0</v>
      </c>
      <c r="D1029" s="46" t="s">
        <v>8</v>
      </c>
      <c r="E1029" s="46" t="s">
        <v>407</v>
      </c>
      <c r="F1029" s="46" t="s">
        <v>479</v>
      </c>
      <c r="G1029" s="91"/>
      <c r="H1029" s="90"/>
      <c r="I1029" s="206" t="s">
        <v>32</v>
      </c>
      <c r="J1029" s="481"/>
    </row>
    <row r="1030" spans="1:10" ht="12.75">
      <c r="A1030" s="73" t="s">
        <v>547</v>
      </c>
      <c r="B1030" s="104" t="s">
        <v>504</v>
      </c>
      <c r="C1030" s="104" t="s">
        <v>0</v>
      </c>
      <c r="D1030" s="46" t="s">
        <v>11</v>
      </c>
      <c r="E1030" s="46" t="s">
        <v>12</v>
      </c>
      <c r="F1030" s="46" t="s">
        <v>13</v>
      </c>
      <c r="G1030" s="91" t="s">
        <v>596</v>
      </c>
      <c r="H1030" s="90"/>
      <c r="I1030" s="206" t="s">
        <v>32</v>
      </c>
      <c r="J1030" s="481"/>
    </row>
    <row r="1031" spans="1:10" ht="12.75">
      <c r="A1031" s="73" t="s">
        <v>547</v>
      </c>
      <c r="B1031" s="104" t="s">
        <v>504</v>
      </c>
      <c r="C1031" s="104" t="s">
        <v>0</v>
      </c>
      <c r="D1031" s="46" t="s">
        <v>22</v>
      </c>
      <c r="E1031" s="46" t="s">
        <v>480</v>
      </c>
      <c r="F1031" s="46" t="s">
        <v>480</v>
      </c>
      <c r="G1031" s="91"/>
      <c r="H1031" s="90"/>
      <c r="I1031" s="206" t="s">
        <v>32</v>
      </c>
      <c r="J1031" s="481"/>
    </row>
    <row r="1032" spans="1:10" ht="25.5">
      <c r="A1032" s="73" t="s">
        <v>547</v>
      </c>
      <c r="B1032" s="104" t="s">
        <v>504</v>
      </c>
      <c r="C1032" s="104" t="s">
        <v>0</v>
      </c>
      <c r="D1032" s="46" t="s">
        <v>91</v>
      </c>
      <c r="E1032" s="46" t="s">
        <v>232</v>
      </c>
      <c r="F1032" s="46" t="s">
        <v>108</v>
      </c>
      <c r="G1032" s="89" t="s">
        <v>597</v>
      </c>
      <c r="H1032" s="90"/>
      <c r="I1032" s="206" t="s">
        <v>32</v>
      </c>
      <c r="J1032" s="481"/>
    </row>
    <row r="1033" spans="1:10" ht="51">
      <c r="A1033" s="73" t="s">
        <v>547</v>
      </c>
      <c r="B1033" s="104" t="s">
        <v>504</v>
      </c>
      <c r="C1033" s="104" t="s">
        <v>0</v>
      </c>
      <c r="D1033" s="46" t="s">
        <v>14</v>
      </c>
      <c r="E1033" s="46" t="s">
        <v>409</v>
      </c>
      <c r="F1033" s="46" t="s">
        <v>481</v>
      </c>
      <c r="G1033" s="89" t="s">
        <v>598</v>
      </c>
      <c r="H1033" s="90"/>
      <c r="I1033" s="206" t="s">
        <v>32</v>
      </c>
      <c r="J1033" s="481"/>
    </row>
    <row r="1034" spans="1:10" ht="12.75">
      <c r="A1034" s="73" t="s">
        <v>547</v>
      </c>
      <c r="B1034" s="104" t="s">
        <v>504</v>
      </c>
      <c r="C1034" s="104" t="s">
        <v>0</v>
      </c>
      <c r="D1034" s="46" t="s">
        <v>93</v>
      </c>
      <c r="E1034" s="46" t="s">
        <v>94</v>
      </c>
      <c r="F1034" s="46" t="s">
        <v>95</v>
      </c>
      <c r="G1034" s="91"/>
      <c r="H1034" s="90"/>
      <c r="I1034" s="206" t="s">
        <v>32</v>
      </c>
      <c r="J1034" s="481"/>
    </row>
    <row r="1035" spans="1:10" ht="12.75">
      <c r="A1035" s="233" t="s">
        <v>547</v>
      </c>
      <c r="B1035" s="165" t="s">
        <v>504</v>
      </c>
      <c r="C1035" s="165" t="s">
        <v>0</v>
      </c>
      <c r="D1035" s="166" t="s">
        <v>18</v>
      </c>
      <c r="E1035" s="166" t="s">
        <v>446</v>
      </c>
      <c r="F1035" s="166" t="s">
        <v>277</v>
      </c>
      <c r="G1035" s="176" t="s">
        <v>596</v>
      </c>
      <c r="H1035" s="177"/>
      <c r="I1035" s="207" t="s">
        <v>32</v>
      </c>
      <c r="J1035" s="482"/>
    </row>
    <row r="1036" spans="1:10" ht="12.75">
      <c r="A1036" s="73" t="s">
        <v>548</v>
      </c>
      <c r="B1036" s="104" t="s">
        <v>49</v>
      </c>
      <c r="C1036" s="104" t="s">
        <v>0</v>
      </c>
      <c r="D1036" s="46" t="s">
        <v>1</v>
      </c>
      <c r="E1036" s="46" t="s">
        <v>2</v>
      </c>
      <c r="F1036" s="46" t="s">
        <v>85</v>
      </c>
      <c r="G1036" s="29"/>
      <c r="H1036" s="104" t="s">
        <v>422</v>
      </c>
      <c r="I1036" s="49" t="s">
        <v>280</v>
      </c>
      <c r="J1036" s="490">
        <f t="shared" si="38"/>
        <v>44026</v>
      </c>
    </row>
    <row r="1037" spans="1:10" ht="12.75">
      <c r="A1037" s="73" t="s">
        <v>548</v>
      </c>
      <c r="B1037" s="104" t="s">
        <v>49</v>
      </c>
      <c r="C1037" s="104" t="s">
        <v>0</v>
      </c>
      <c r="D1037" s="46" t="s">
        <v>5</v>
      </c>
      <c r="E1037" s="46" t="s">
        <v>104</v>
      </c>
      <c r="F1037" s="46" t="s">
        <v>86</v>
      </c>
      <c r="G1037" s="29"/>
      <c r="H1037" s="104" t="s">
        <v>422</v>
      </c>
      <c r="I1037" s="49" t="s">
        <v>280</v>
      </c>
      <c r="J1037" s="490"/>
    </row>
    <row r="1038" spans="1:10" ht="12.75">
      <c r="A1038" s="73" t="s">
        <v>548</v>
      </c>
      <c r="B1038" s="104" t="s">
        <v>49</v>
      </c>
      <c r="C1038" s="104" t="s">
        <v>0</v>
      </c>
      <c r="D1038" s="46" t="s">
        <v>8</v>
      </c>
      <c r="E1038" s="46" t="s">
        <v>407</v>
      </c>
      <c r="F1038" s="46" t="s">
        <v>479</v>
      </c>
      <c r="G1038" s="29"/>
      <c r="H1038" s="104" t="s">
        <v>422</v>
      </c>
      <c r="I1038" s="49" t="s">
        <v>280</v>
      </c>
      <c r="J1038" s="490"/>
    </row>
    <row r="1039" spans="1:10" ht="12.75">
      <c r="A1039" s="73" t="s">
        <v>548</v>
      </c>
      <c r="B1039" s="104" t="s">
        <v>49</v>
      </c>
      <c r="C1039" s="104" t="s">
        <v>0</v>
      </c>
      <c r="D1039" s="46" t="s">
        <v>11</v>
      </c>
      <c r="E1039" s="46" t="s">
        <v>12</v>
      </c>
      <c r="F1039" s="46" t="s">
        <v>13</v>
      </c>
      <c r="G1039" s="29"/>
      <c r="H1039" s="104" t="s">
        <v>422</v>
      </c>
      <c r="I1039" s="49" t="s">
        <v>280</v>
      </c>
      <c r="J1039" s="490"/>
    </row>
    <row r="1040" spans="1:10" ht="12.75">
      <c r="A1040" s="73" t="s">
        <v>548</v>
      </c>
      <c r="B1040" s="104" t="s">
        <v>49</v>
      </c>
      <c r="C1040" s="104" t="s">
        <v>0</v>
      </c>
      <c r="D1040" s="46" t="s">
        <v>22</v>
      </c>
      <c r="E1040" s="46" t="s">
        <v>480</v>
      </c>
      <c r="F1040" s="46" t="s">
        <v>480</v>
      </c>
      <c r="G1040" s="29"/>
      <c r="H1040" s="104" t="s">
        <v>422</v>
      </c>
      <c r="I1040" s="49" t="s">
        <v>280</v>
      </c>
      <c r="J1040" s="490"/>
    </row>
    <row r="1041" spans="1:10" ht="12.75">
      <c r="A1041" s="73" t="s">
        <v>548</v>
      </c>
      <c r="B1041" s="104" t="s">
        <v>49</v>
      </c>
      <c r="C1041" s="104" t="s">
        <v>0</v>
      </c>
      <c r="D1041" s="46" t="s">
        <v>91</v>
      </c>
      <c r="E1041" s="46" t="s">
        <v>232</v>
      </c>
      <c r="F1041" s="46" t="s">
        <v>108</v>
      </c>
      <c r="G1041" s="29"/>
      <c r="H1041" s="104" t="s">
        <v>422</v>
      </c>
      <c r="I1041" s="49" t="s">
        <v>280</v>
      </c>
      <c r="J1041" s="490"/>
    </row>
    <row r="1042" spans="1:10" ht="12.75">
      <c r="A1042" s="73" t="s">
        <v>548</v>
      </c>
      <c r="B1042" s="104" t="s">
        <v>49</v>
      </c>
      <c r="C1042" s="104" t="s">
        <v>0</v>
      </c>
      <c r="D1042" s="46" t="s">
        <v>14</v>
      </c>
      <c r="E1042" s="46" t="s">
        <v>409</v>
      </c>
      <c r="F1042" s="46" t="s">
        <v>481</v>
      </c>
      <c r="G1042" s="29"/>
      <c r="H1042" s="104" t="s">
        <v>422</v>
      </c>
      <c r="I1042" s="49" t="s">
        <v>280</v>
      </c>
      <c r="J1042" s="490"/>
    </row>
    <row r="1043" spans="1:10" ht="12.75">
      <c r="A1043" s="73" t="s">
        <v>548</v>
      </c>
      <c r="B1043" s="104" t="s">
        <v>49</v>
      </c>
      <c r="C1043" s="104" t="s">
        <v>0</v>
      </c>
      <c r="D1043" s="46" t="s">
        <v>93</v>
      </c>
      <c r="E1043" s="46" t="s">
        <v>94</v>
      </c>
      <c r="F1043" s="46" t="s">
        <v>95</v>
      </c>
      <c r="G1043" s="29"/>
      <c r="H1043" s="104" t="s">
        <v>422</v>
      </c>
      <c r="I1043" s="49" t="s">
        <v>280</v>
      </c>
      <c r="J1043" s="490"/>
    </row>
    <row r="1044" spans="1:10" ht="12.75">
      <c r="A1044" s="73" t="s">
        <v>548</v>
      </c>
      <c r="B1044" s="104" t="s">
        <v>49</v>
      </c>
      <c r="C1044" s="104" t="s">
        <v>0</v>
      </c>
      <c r="D1044" s="46" t="s">
        <v>18</v>
      </c>
      <c r="E1044" s="46" t="s">
        <v>446</v>
      </c>
      <c r="F1044" s="46" t="s">
        <v>277</v>
      </c>
      <c r="G1044" s="29"/>
      <c r="H1044" s="104" t="s">
        <v>422</v>
      </c>
      <c r="I1044" s="49" t="s">
        <v>280</v>
      </c>
      <c r="J1044" s="490"/>
    </row>
    <row r="1045" spans="1:10" ht="12.75">
      <c r="A1045" s="232" t="s">
        <v>549</v>
      </c>
      <c r="B1045" s="168" t="s">
        <v>114</v>
      </c>
      <c r="C1045" s="168" t="s">
        <v>0</v>
      </c>
      <c r="D1045" s="164" t="s">
        <v>1</v>
      </c>
      <c r="E1045" s="164" t="s">
        <v>2</v>
      </c>
      <c r="F1045" s="164" t="s">
        <v>85</v>
      </c>
      <c r="G1045" s="169"/>
      <c r="H1045" s="168"/>
      <c r="I1045" s="182" t="s">
        <v>227</v>
      </c>
      <c r="J1045" s="480">
        <f t="shared" si="38"/>
        <v>44033</v>
      </c>
    </row>
    <row r="1046" spans="1:10" ht="12.75">
      <c r="A1046" s="73" t="s">
        <v>549</v>
      </c>
      <c r="B1046" s="104" t="s">
        <v>114</v>
      </c>
      <c r="C1046" s="104" t="s">
        <v>0</v>
      </c>
      <c r="D1046" s="46" t="s">
        <v>5</v>
      </c>
      <c r="E1046" s="46" t="s">
        <v>104</v>
      </c>
      <c r="F1046" s="46" t="s">
        <v>86</v>
      </c>
      <c r="G1046" s="29"/>
      <c r="H1046" s="104"/>
      <c r="I1046" s="182" t="s">
        <v>227</v>
      </c>
      <c r="J1046" s="481"/>
    </row>
    <row r="1047" spans="1:10" ht="12.75">
      <c r="A1047" s="73" t="s">
        <v>549</v>
      </c>
      <c r="B1047" s="104" t="s">
        <v>114</v>
      </c>
      <c r="C1047" s="104" t="s">
        <v>0</v>
      </c>
      <c r="D1047" s="46" t="s">
        <v>8</v>
      </c>
      <c r="E1047" s="46" t="s">
        <v>111</v>
      </c>
      <c r="F1047" s="46" t="s">
        <v>497</v>
      </c>
      <c r="G1047" s="29"/>
      <c r="H1047" s="104"/>
      <c r="I1047" s="182" t="s">
        <v>227</v>
      </c>
      <c r="J1047" s="481"/>
    </row>
    <row r="1048" spans="1:10" ht="12.75">
      <c r="A1048" s="73" t="s">
        <v>549</v>
      </c>
      <c r="B1048" s="104" t="s">
        <v>114</v>
      </c>
      <c r="C1048" s="104" t="s">
        <v>0</v>
      </c>
      <c r="D1048" s="46" t="s">
        <v>11</v>
      </c>
      <c r="E1048" s="46" t="s">
        <v>12</v>
      </c>
      <c r="F1048" s="46" t="s">
        <v>13</v>
      </c>
      <c r="G1048" s="29"/>
      <c r="H1048" s="104"/>
      <c r="I1048" s="182" t="s">
        <v>227</v>
      </c>
      <c r="J1048" s="481"/>
    </row>
    <row r="1049" spans="1:10" ht="12.75">
      <c r="A1049" s="73" t="s">
        <v>549</v>
      </c>
      <c r="B1049" s="104" t="s">
        <v>114</v>
      </c>
      <c r="C1049" s="104" t="s">
        <v>0</v>
      </c>
      <c r="D1049" s="46" t="s">
        <v>22</v>
      </c>
      <c r="E1049" s="46" t="s">
        <v>480</v>
      </c>
      <c r="F1049" s="46" t="s">
        <v>480</v>
      </c>
      <c r="G1049" s="29"/>
      <c r="H1049" s="104"/>
      <c r="I1049" s="182" t="s">
        <v>227</v>
      </c>
      <c r="J1049" s="481"/>
    </row>
    <row r="1050" spans="1:10" ht="12.75">
      <c r="A1050" s="73" t="s">
        <v>549</v>
      </c>
      <c r="B1050" s="104" t="s">
        <v>114</v>
      </c>
      <c r="C1050" s="104" t="s">
        <v>0</v>
      </c>
      <c r="D1050" s="46" t="s">
        <v>91</v>
      </c>
      <c r="E1050" s="46"/>
      <c r="F1050" s="46"/>
      <c r="G1050" s="29"/>
      <c r="H1050" s="104"/>
      <c r="I1050" s="182" t="s">
        <v>227</v>
      </c>
      <c r="J1050" s="481"/>
    </row>
    <row r="1051" spans="1:10" ht="12.75">
      <c r="A1051" s="73" t="s">
        <v>549</v>
      </c>
      <c r="B1051" s="104" t="s">
        <v>114</v>
      </c>
      <c r="C1051" s="104" t="s">
        <v>0</v>
      </c>
      <c r="D1051" s="46" t="s">
        <v>14</v>
      </c>
      <c r="E1051" s="46" t="s">
        <v>409</v>
      </c>
      <c r="F1051" s="46" t="s">
        <v>481</v>
      </c>
      <c r="G1051" s="29"/>
      <c r="H1051" s="104"/>
      <c r="I1051" s="182" t="s">
        <v>227</v>
      </c>
      <c r="J1051" s="481"/>
    </row>
    <row r="1052" spans="1:10" ht="12.75">
      <c r="A1052" s="73" t="s">
        <v>549</v>
      </c>
      <c r="B1052" s="104" t="s">
        <v>114</v>
      </c>
      <c r="C1052" s="104" t="s">
        <v>0</v>
      </c>
      <c r="D1052" s="46" t="s">
        <v>93</v>
      </c>
      <c r="E1052" s="46"/>
      <c r="F1052" s="46"/>
      <c r="G1052" s="29"/>
      <c r="H1052" s="104"/>
      <c r="I1052" s="182" t="s">
        <v>227</v>
      </c>
      <c r="J1052" s="481"/>
    </row>
    <row r="1053" spans="1:10" ht="12.75">
      <c r="A1053" s="233" t="s">
        <v>549</v>
      </c>
      <c r="B1053" s="165" t="s">
        <v>114</v>
      </c>
      <c r="C1053" s="165" t="s">
        <v>0</v>
      </c>
      <c r="D1053" s="166" t="s">
        <v>18</v>
      </c>
      <c r="E1053" s="166" t="s">
        <v>552</v>
      </c>
      <c r="F1053" s="166" t="s">
        <v>553</v>
      </c>
      <c r="G1053" s="167"/>
      <c r="H1053" s="165"/>
      <c r="I1053" s="182" t="s">
        <v>227</v>
      </c>
      <c r="J1053" s="482"/>
    </row>
    <row r="1054" spans="1:10" ht="12.75">
      <c r="A1054" s="73" t="s">
        <v>555</v>
      </c>
      <c r="B1054" s="104" t="s">
        <v>114</v>
      </c>
      <c r="C1054" s="104" t="s">
        <v>0</v>
      </c>
      <c r="D1054" s="46" t="s">
        <v>1</v>
      </c>
      <c r="E1054" s="46" t="s">
        <v>2</v>
      </c>
      <c r="F1054" s="46" t="s">
        <v>85</v>
      </c>
      <c r="G1054" s="29"/>
      <c r="H1054" s="104"/>
      <c r="I1054" s="49" t="s">
        <v>344</v>
      </c>
      <c r="J1054" s="490">
        <f t="shared" si="38"/>
        <v>44040</v>
      </c>
    </row>
    <row r="1055" spans="1:10" ht="12.75">
      <c r="A1055" s="73" t="s">
        <v>555</v>
      </c>
      <c r="B1055" s="104" t="s">
        <v>114</v>
      </c>
      <c r="C1055" s="104" t="s">
        <v>0</v>
      </c>
      <c r="D1055" s="46" t="s">
        <v>5</v>
      </c>
      <c r="E1055" s="46" t="s">
        <v>104</v>
      </c>
      <c r="F1055" s="46" t="s">
        <v>86</v>
      </c>
      <c r="G1055" s="29"/>
      <c r="H1055" s="104"/>
      <c r="I1055" s="49" t="s">
        <v>344</v>
      </c>
      <c r="J1055" s="490"/>
    </row>
    <row r="1056" spans="1:10" ht="12.75">
      <c r="A1056" s="73" t="s">
        <v>555</v>
      </c>
      <c r="B1056" s="104" t="s">
        <v>114</v>
      </c>
      <c r="C1056" s="104" t="s">
        <v>0</v>
      </c>
      <c r="D1056" s="46" t="s">
        <v>8</v>
      </c>
      <c r="E1056" s="46" t="s">
        <v>111</v>
      </c>
      <c r="F1056" s="46" t="s">
        <v>497</v>
      </c>
      <c r="G1056" s="29"/>
      <c r="H1056" s="104"/>
      <c r="I1056" s="49" t="s">
        <v>344</v>
      </c>
      <c r="J1056" s="490"/>
    </row>
    <row r="1057" spans="1:10" ht="12.75">
      <c r="A1057" s="73" t="s">
        <v>555</v>
      </c>
      <c r="B1057" s="104" t="s">
        <v>114</v>
      </c>
      <c r="C1057" s="104" t="s">
        <v>0</v>
      </c>
      <c r="D1057" s="46" t="s">
        <v>11</v>
      </c>
      <c r="E1057" s="46" t="s">
        <v>12</v>
      </c>
      <c r="F1057" s="46" t="s">
        <v>13</v>
      </c>
      <c r="G1057" s="29"/>
      <c r="H1057" s="104"/>
      <c r="I1057" s="49" t="s">
        <v>344</v>
      </c>
      <c r="J1057" s="490"/>
    </row>
    <row r="1058" spans="1:10" ht="12.75">
      <c r="A1058" s="73" t="s">
        <v>555</v>
      </c>
      <c r="B1058" s="104" t="s">
        <v>114</v>
      </c>
      <c r="C1058" s="104" t="s">
        <v>0</v>
      </c>
      <c r="D1058" s="46" t="s">
        <v>22</v>
      </c>
      <c r="E1058" s="46" t="s">
        <v>480</v>
      </c>
      <c r="F1058" s="46" t="s">
        <v>480</v>
      </c>
      <c r="G1058" s="29"/>
      <c r="H1058" s="104"/>
      <c r="I1058" s="49" t="s">
        <v>344</v>
      </c>
      <c r="J1058" s="490"/>
    </row>
    <row r="1059" spans="1:10" ht="12.75">
      <c r="A1059" s="73" t="s">
        <v>555</v>
      </c>
      <c r="B1059" s="104" t="s">
        <v>114</v>
      </c>
      <c r="C1059" s="104" t="s">
        <v>0</v>
      </c>
      <c r="D1059" s="46" t="s">
        <v>91</v>
      </c>
      <c r="E1059" s="46" t="s">
        <v>232</v>
      </c>
      <c r="F1059" s="46" t="s">
        <v>108</v>
      </c>
      <c r="G1059" s="29"/>
      <c r="H1059" s="104"/>
      <c r="I1059" s="49" t="s">
        <v>344</v>
      </c>
      <c r="J1059" s="490"/>
    </row>
    <row r="1060" spans="1:10" ht="12.75">
      <c r="A1060" s="73" t="s">
        <v>555</v>
      </c>
      <c r="B1060" s="104" t="s">
        <v>114</v>
      </c>
      <c r="C1060" s="104" t="s">
        <v>0</v>
      </c>
      <c r="D1060" s="46" t="s">
        <v>14</v>
      </c>
      <c r="E1060" s="46" t="s">
        <v>409</v>
      </c>
      <c r="F1060" s="46" t="s">
        <v>481</v>
      </c>
      <c r="G1060" s="29"/>
      <c r="H1060" s="104"/>
      <c r="I1060" s="49" t="s">
        <v>344</v>
      </c>
      <c r="J1060" s="490"/>
    </row>
    <row r="1061" spans="1:10" ht="12.75">
      <c r="A1061" s="73" t="s">
        <v>555</v>
      </c>
      <c r="B1061" s="104" t="s">
        <v>114</v>
      </c>
      <c r="C1061" s="104" t="s">
        <v>0</v>
      </c>
      <c r="D1061" s="46" t="s">
        <v>93</v>
      </c>
      <c r="E1061" s="46" t="s">
        <v>94</v>
      </c>
      <c r="F1061" s="46" t="s">
        <v>95</v>
      </c>
      <c r="G1061" s="29"/>
      <c r="H1061" s="104"/>
      <c r="I1061" s="49" t="s">
        <v>344</v>
      </c>
      <c r="J1061" s="490"/>
    </row>
    <row r="1062" spans="1:10" ht="12.75">
      <c r="A1062" s="73" t="s">
        <v>555</v>
      </c>
      <c r="B1062" s="104" t="s">
        <v>114</v>
      </c>
      <c r="C1062" s="104" t="s">
        <v>0</v>
      </c>
      <c r="D1062" s="46" t="s">
        <v>18</v>
      </c>
      <c r="E1062" s="46" t="s">
        <v>465</v>
      </c>
      <c r="F1062" s="46" t="s">
        <v>277</v>
      </c>
      <c r="G1062" s="29"/>
      <c r="H1062" s="104"/>
      <c r="I1062" s="49" t="s">
        <v>344</v>
      </c>
      <c r="J1062" s="490"/>
    </row>
    <row r="1063" spans="1:10" ht="12.75">
      <c r="A1063" s="232" t="s">
        <v>556</v>
      </c>
      <c r="B1063" s="168" t="s">
        <v>504</v>
      </c>
      <c r="C1063" s="168" t="s">
        <v>0</v>
      </c>
      <c r="D1063" s="164" t="s">
        <v>1</v>
      </c>
      <c r="E1063" s="164" t="s">
        <v>2</v>
      </c>
      <c r="F1063" s="164" t="s">
        <v>85</v>
      </c>
      <c r="G1063" s="169"/>
      <c r="H1063" s="168"/>
      <c r="I1063" s="182" t="s">
        <v>280</v>
      </c>
      <c r="J1063" s="480">
        <f t="shared" si="38"/>
        <v>44047</v>
      </c>
    </row>
    <row r="1064" spans="1:10" ht="12.75">
      <c r="A1064" s="73" t="s">
        <v>556</v>
      </c>
      <c r="B1064" s="104" t="s">
        <v>504</v>
      </c>
      <c r="C1064" s="104" t="s">
        <v>0</v>
      </c>
      <c r="D1064" s="46" t="s">
        <v>5</v>
      </c>
      <c r="E1064" s="46" t="s">
        <v>104</v>
      </c>
      <c r="F1064" s="46" t="s">
        <v>86</v>
      </c>
      <c r="G1064" s="29"/>
      <c r="H1064" s="104"/>
      <c r="I1064" s="182" t="s">
        <v>280</v>
      </c>
      <c r="J1064" s="481"/>
    </row>
    <row r="1065" spans="1:10" ht="12.75">
      <c r="A1065" s="73" t="s">
        <v>556</v>
      </c>
      <c r="B1065" s="104" t="s">
        <v>504</v>
      </c>
      <c r="C1065" s="104" t="s">
        <v>0</v>
      </c>
      <c r="D1065" s="46" t="s">
        <v>8</v>
      </c>
      <c r="E1065" s="46" t="s">
        <v>407</v>
      </c>
      <c r="F1065" s="46" t="s">
        <v>479</v>
      </c>
      <c r="G1065" s="29"/>
      <c r="H1065" s="104"/>
      <c r="I1065" s="182" t="s">
        <v>280</v>
      </c>
      <c r="J1065" s="481"/>
    </row>
    <row r="1066" spans="1:10" ht="12.75">
      <c r="A1066" s="73" t="s">
        <v>556</v>
      </c>
      <c r="B1066" s="104" t="s">
        <v>504</v>
      </c>
      <c r="C1066" s="104" t="s">
        <v>0</v>
      </c>
      <c r="D1066" s="46" t="s">
        <v>11</v>
      </c>
      <c r="E1066" s="46" t="s">
        <v>12</v>
      </c>
      <c r="F1066" s="46" t="s">
        <v>13</v>
      </c>
      <c r="G1066" s="29"/>
      <c r="H1066" s="104"/>
      <c r="I1066" s="182" t="s">
        <v>280</v>
      </c>
      <c r="J1066" s="481"/>
    </row>
    <row r="1067" spans="1:10" ht="12.75">
      <c r="A1067" s="73" t="s">
        <v>556</v>
      </c>
      <c r="B1067" s="104" t="s">
        <v>504</v>
      </c>
      <c r="C1067" s="104" t="s">
        <v>0</v>
      </c>
      <c r="D1067" s="46" t="s">
        <v>22</v>
      </c>
      <c r="E1067" s="46" t="s">
        <v>480</v>
      </c>
      <c r="F1067" s="46" t="s">
        <v>480</v>
      </c>
      <c r="G1067" s="29"/>
      <c r="H1067" s="104"/>
      <c r="I1067" s="182" t="s">
        <v>280</v>
      </c>
      <c r="J1067" s="481"/>
    </row>
    <row r="1068" spans="1:10" ht="12.75">
      <c r="A1068" s="73" t="s">
        <v>556</v>
      </c>
      <c r="B1068" s="104" t="s">
        <v>504</v>
      </c>
      <c r="C1068" s="104" t="s">
        <v>0</v>
      </c>
      <c r="D1068" s="46" t="s">
        <v>91</v>
      </c>
      <c r="E1068" s="46" t="s">
        <v>232</v>
      </c>
      <c r="F1068" s="46" t="s">
        <v>108</v>
      </c>
      <c r="G1068" s="29"/>
      <c r="H1068" s="104"/>
      <c r="I1068" s="182" t="s">
        <v>280</v>
      </c>
      <c r="J1068" s="481"/>
    </row>
    <row r="1069" spans="1:10" ht="12.75">
      <c r="A1069" s="73" t="s">
        <v>556</v>
      </c>
      <c r="B1069" s="104" t="s">
        <v>504</v>
      </c>
      <c r="C1069" s="104" t="s">
        <v>0</v>
      </c>
      <c r="D1069" s="46" t="s">
        <v>14</v>
      </c>
      <c r="E1069" s="46" t="s">
        <v>409</v>
      </c>
      <c r="F1069" s="46" t="s">
        <v>481</v>
      </c>
      <c r="G1069" s="29"/>
      <c r="H1069" s="104"/>
      <c r="I1069" s="182" t="s">
        <v>280</v>
      </c>
      <c r="J1069" s="481"/>
    </row>
    <row r="1070" spans="1:10" ht="12.75">
      <c r="A1070" s="73" t="s">
        <v>556</v>
      </c>
      <c r="B1070" s="104" t="s">
        <v>504</v>
      </c>
      <c r="C1070" s="104" t="s">
        <v>0</v>
      </c>
      <c r="D1070" s="46" t="s">
        <v>93</v>
      </c>
      <c r="E1070" s="46" t="s">
        <v>94</v>
      </c>
      <c r="F1070" s="46" t="s">
        <v>95</v>
      </c>
      <c r="G1070" s="29"/>
      <c r="H1070" s="104"/>
      <c r="I1070" s="182" t="s">
        <v>280</v>
      </c>
      <c r="J1070" s="481"/>
    </row>
    <row r="1071" spans="1:10" ht="12.75">
      <c r="A1071" s="233" t="s">
        <v>556</v>
      </c>
      <c r="B1071" s="165" t="s">
        <v>504</v>
      </c>
      <c r="C1071" s="165" t="s">
        <v>0</v>
      </c>
      <c r="D1071" s="166" t="s">
        <v>18</v>
      </c>
      <c r="E1071" s="166" t="s">
        <v>410</v>
      </c>
      <c r="F1071" s="166" t="s">
        <v>277</v>
      </c>
      <c r="G1071" s="167"/>
      <c r="H1071" s="165"/>
      <c r="I1071" s="182" t="s">
        <v>280</v>
      </c>
      <c r="J1071" s="482"/>
    </row>
    <row r="1072" spans="1:10" ht="38.25">
      <c r="A1072" s="73" t="s">
        <v>557</v>
      </c>
      <c r="B1072" s="104" t="s">
        <v>49</v>
      </c>
      <c r="C1072" s="104" t="s">
        <v>0</v>
      </c>
      <c r="D1072" s="104" t="s">
        <v>1</v>
      </c>
      <c r="E1072" s="29" t="s">
        <v>2</v>
      </c>
      <c r="F1072" s="104" t="s">
        <v>85</v>
      </c>
      <c r="G1072" s="92" t="s">
        <v>599</v>
      </c>
      <c r="H1072" s="104"/>
      <c r="I1072" s="49" t="s">
        <v>32</v>
      </c>
      <c r="J1072" s="490">
        <f t="shared" si="38"/>
        <v>44054</v>
      </c>
    </row>
    <row r="1073" spans="1:10" ht="12.75">
      <c r="A1073" s="73" t="s">
        <v>557</v>
      </c>
      <c r="B1073" s="104" t="s">
        <v>49</v>
      </c>
      <c r="C1073" s="104" t="s">
        <v>0</v>
      </c>
      <c r="D1073" s="104" t="s">
        <v>5</v>
      </c>
      <c r="E1073" s="29" t="s">
        <v>104</v>
      </c>
      <c r="F1073" s="104" t="s">
        <v>86</v>
      </c>
      <c r="G1073" s="92"/>
      <c r="H1073" s="104"/>
      <c r="I1073" s="49" t="s">
        <v>32</v>
      </c>
      <c r="J1073" s="490"/>
    </row>
    <row r="1074" spans="1:10" ht="12.75">
      <c r="A1074" s="73" t="s">
        <v>557</v>
      </c>
      <c r="B1074" s="104" t="s">
        <v>49</v>
      </c>
      <c r="C1074" s="104" t="s">
        <v>0</v>
      </c>
      <c r="D1074" s="104" t="s">
        <v>8</v>
      </c>
      <c r="E1074" s="29" t="s">
        <v>407</v>
      </c>
      <c r="F1074" s="104" t="s">
        <v>479</v>
      </c>
      <c r="G1074" s="92" t="s">
        <v>136</v>
      </c>
      <c r="H1074" s="104"/>
      <c r="I1074" s="49" t="s">
        <v>32</v>
      </c>
      <c r="J1074" s="490"/>
    </row>
    <row r="1075" spans="1:10" ht="12.75">
      <c r="A1075" s="73" t="s">
        <v>557</v>
      </c>
      <c r="B1075" s="104" t="s">
        <v>49</v>
      </c>
      <c r="C1075" s="104" t="s">
        <v>0</v>
      </c>
      <c r="D1075" s="104" t="s">
        <v>11</v>
      </c>
      <c r="E1075" s="29" t="s">
        <v>12</v>
      </c>
      <c r="F1075" s="104" t="s">
        <v>13</v>
      </c>
      <c r="G1075" s="92" t="s">
        <v>600</v>
      </c>
      <c r="H1075" s="104"/>
      <c r="I1075" s="49" t="s">
        <v>32</v>
      </c>
      <c r="J1075" s="490"/>
    </row>
    <row r="1076" spans="1:10" ht="12.75">
      <c r="A1076" s="73" t="s">
        <v>557</v>
      </c>
      <c r="B1076" s="104" t="s">
        <v>49</v>
      </c>
      <c r="C1076" s="104" t="s">
        <v>0</v>
      </c>
      <c r="D1076" s="104" t="s">
        <v>22</v>
      </c>
      <c r="E1076" s="29" t="s">
        <v>480</v>
      </c>
      <c r="F1076" s="104" t="s">
        <v>480</v>
      </c>
      <c r="G1076" s="92"/>
      <c r="H1076" s="104"/>
      <c r="I1076" s="49" t="s">
        <v>32</v>
      </c>
      <c r="J1076" s="490"/>
    </row>
    <row r="1077" spans="1:10" ht="25.5">
      <c r="A1077" s="73" t="s">
        <v>557</v>
      </c>
      <c r="B1077" s="104" t="s">
        <v>49</v>
      </c>
      <c r="C1077" s="104" t="s">
        <v>0</v>
      </c>
      <c r="D1077" s="104" t="s">
        <v>91</v>
      </c>
      <c r="E1077" s="29" t="s">
        <v>232</v>
      </c>
      <c r="F1077" s="104" t="s">
        <v>108</v>
      </c>
      <c r="G1077" s="92" t="s">
        <v>601</v>
      </c>
      <c r="H1077" s="104"/>
      <c r="I1077" s="49" t="s">
        <v>32</v>
      </c>
      <c r="J1077" s="490"/>
    </row>
    <row r="1078" spans="1:10" ht="76.5">
      <c r="A1078" s="73" t="s">
        <v>557</v>
      </c>
      <c r="B1078" s="104" t="s">
        <v>49</v>
      </c>
      <c r="C1078" s="104" t="s">
        <v>0</v>
      </c>
      <c r="D1078" s="104" t="s">
        <v>14</v>
      </c>
      <c r="E1078" s="29" t="s">
        <v>409</v>
      </c>
      <c r="F1078" s="104" t="s">
        <v>481</v>
      </c>
      <c r="G1078" s="92" t="s">
        <v>602</v>
      </c>
      <c r="H1078" s="104"/>
      <c r="I1078" s="49" t="s">
        <v>32</v>
      </c>
      <c r="J1078" s="490"/>
    </row>
    <row r="1079" spans="1:10" ht="12.75">
      <c r="A1079" s="73" t="s">
        <v>557</v>
      </c>
      <c r="B1079" s="104" t="s">
        <v>49</v>
      </c>
      <c r="C1079" s="104" t="s">
        <v>0</v>
      </c>
      <c r="D1079" s="104" t="s">
        <v>93</v>
      </c>
      <c r="E1079" s="29" t="s">
        <v>94</v>
      </c>
      <c r="F1079" s="104" t="s">
        <v>95</v>
      </c>
      <c r="G1079" s="92"/>
      <c r="H1079" s="104"/>
      <c r="I1079" s="49" t="s">
        <v>32</v>
      </c>
      <c r="J1079" s="490"/>
    </row>
    <row r="1080" spans="1:10" ht="25.5">
      <c r="A1080" s="73" t="s">
        <v>557</v>
      </c>
      <c r="B1080" s="104" t="s">
        <v>49</v>
      </c>
      <c r="C1080" s="104" t="s">
        <v>0</v>
      </c>
      <c r="D1080" s="104" t="s">
        <v>18</v>
      </c>
      <c r="E1080" s="29" t="s">
        <v>410</v>
      </c>
      <c r="F1080" s="104" t="s">
        <v>277</v>
      </c>
      <c r="G1080" s="92" t="s">
        <v>603</v>
      </c>
      <c r="H1080" s="104"/>
      <c r="I1080" s="49" t="s">
        <v>32</v>
      </c>
      <c r="J1080" s="490"/>
    </row>
    <row r="1081" spans="1:10" ht="12.75">
      <c r="A1081" s="232" t="s">
        <v>559</v>
      </c>
      <c r="B1081" s="168" t="s">
        <v>114</v>
      </c>
      <c r="C1081" s="168" t="s">
        <v>0</v>
      </c>
      <c r="D1081" s="168" t="s">
        <v>1</v>
      </c>
      <c r="E1081" s="169" t="s">
        <v>2</v>
      </c>
      <c r="F1081" s="168" t="s">
        <v>85</v>
      </c>
      <c r="G1081" s="169"/>
      <c r="H1081" s="168"/>
      <c r="I1081" s="182" t="s">
        <v>114</v>
      </c>
      <c r="J1081" s="480">
        <f t="shared" ref="J1081:J1144" si="39">J1090-7</f>
        <v>44061</v>
      </c>
    </row>
    <row r="1082" spans="1:10" ht="12.75">
      <c r="A1082" s="73" t="s">
        <v>559</v>
      </c>
      <c r="B1082" s="104" t="s">
        <v>114</v>
      </c>
      <c r="C1082" s="104" t="s">
        <v>0</v>
      </c>
      <c r="D1082" s="104" t="s">
        <v>5</v>
      </c>
      <c r="E1082" s="29" t="s">
        <v>104</v>
      </c>
      <c r="F1082" s="104" t="s">
        <v>86</v>
      </c>
      <c r="G1082" s="29"/>
      <c r="H1082" s="104"/>
      <c r="I1082" s="182" t="s">
        <v>114</v>
      </c>
      <c r="J1082" s="481"/>
    </row>
    <row r="1083" spans="1:10" ht="12.75">
      <c r="A1083" s="73" t="s">
        <v>559</v>
      </c>
      <c r="B1083" s="104" t="s">
        <v>114</v>
      </c>
      <c r="C1083" s="104" t="s">
        <v>0</v>
      </c>
      <c r="D1083" s="104" t="s">
        <v>8</v>
      </c>
      <c r="E1083" s="29" t="s">
        <v>111</v>
      </c>
      <c r="F1083" s="104" t="s">
        <v>10</v>
      </c>
      <c r="G1083" s="29"/>
      <c r="H1083" s="104"/>
      <c r="I1083" s="182" t="s">
        <v>114</v>
      </c>
      <c r="J1083" s="481"/>
    </row>
    <row r="1084" spans="1:10" ht="12.75">
      <c r="A1084" s="73" t="s">
        <v>559</v>
      </c>
      <c r="B1084" s="104" t="s">
        <v>114</v>
      </c>
      <c r="C1084" s="104" t="s">
        <v>0</v>
      </c>
      <c r="D1084" s="104" t="s">
        <v>11</v>
      </c>
      <c r="E1084" s="29" t="s">
        <v>12</v>
      </c>
      <c r="F1084" s="104" t="s">
        <v>13</v>
      </c>
      <c r="G1084" s="29"/>
      <c r="H1084" s="104"/>
      <c r="I1084" s="182" t="s">
        <v>114</v>
      </c>
      <c r="J1084" s="481"/>
    </row>
    <row r="1085" spans="1:10" ht="12.75">
      <c r="A1085" s="73" t="s">
        <v>559</v>
      </c>
      <c r="B1085" s="104" t="s">
        <v>114</v>
      </c>
      <c r="C1085" s="104" t="s">
        <v>0</v>
      </c>
      <c r="D1085" s="104" t="s">
        <v>22</v>
      </c>
      <c r="E1085" s="29" t="s">
        <v>480</v>
      </c>
      <c r="F1085" s="104" t="s">
        <v>480</v>
      </c>
      <c r="G1085" s="29"/>
      <c r="H1085" s="104"/>
      <c r="I1085" s="182" t="s">
        <v>114</v>
      </c>
      <c r="J1085" s="481"/>
    </row>
    <row r="1086" spans="1:10" ht="12.75">
      <c r="A1086" s="73" t="s">
        <v>559</v>
      </c>
      <c r="B1086" s="104" t="s">
        <v>114</v>
      </c>
      <c r="C1086" s="104" t="s">
        <v>0</v>
      </c>
      <c r="D1086" s="104" t="s">
        <v>91</v>
      </c>
      <c r="E1086" s="29" t="s">
        <v>232</v>
      </c>
      <c r="F1086" s="104" t="s">
        <v>108</v>
      </c>
      <c r="G1086" s="29"/>
      <c r="H1086" s="104"/>
      <c r="I1086" s="182" t="s">
        <v>114</v>
      </c>
      <c r="J1086" s="481"/>
    </row>
    <row r="1087" spans="1:10" ht="12.75">
      <c r="A1087" s="73" t="s">
        <v>559</v>
      </c>
      <c r="B1087" s="104" t="s">
        <v>114</v>
      </c>
      <c r="C1087" s="104" t="s">
        <v>0</v>
      </c>
      <c r="D1087" s="104" t="s">
        <v>14</v>
      </c>
      <c r="E1087" s="29" t="s">
        <v>409</v>
      </c>
      <c r="F1087" s="104" t="s">
        <v>481</v>
      </c>
      <c r="G1087" s="29"/>
      <c r="H1087" s="104"/>
      <c r="I1087" s="182" t="s">
        <v>114</v>
      </c>
      <c r="J1087" s="481"/>
    </row>
    <row r="1088" spans="1:10" ht="12.75">
      <c r="A1088" s="73" t="s">
        <v>559</v>
      </c>
      <c r="B1088" s="104" t="s">
        <v>114</v>
      </c>
      <c r="C1088" s="104" t="s">
        <v>0</v>
      </c>
      <c r="D1088" s="104" t="s">
        <v>93</v>
      </c>
      <c r="E1088" s="29" t="s">
        <v>94</v>
      </c>
      <c r="F1088" s="104" t="s">
        <v>95</v>
      </c>
      <c r="G1088" s="29"/>
      <c r="H1088" s="104"/>
      <c r="I1088" s="182" t="s">
        <v>114</v>
      </c>
      <c r="J1088" s="481"/>
    </row>
    <row r="1089" spans="1:10" ht="25.5">
      <c r="A1089" s="233" t="s">
        <v>559</v>
      </c>
      <c r="B1089" s="165" t="s">
        <v>114</v>
      </c>
      <c r="C1089" s="165" t="s">
        <v>0</v>
      </c>
      <c r="D1089" s="165" t="s">
        <v>18</v>
      </c>
      <c r="E1089" s="167" t="s">
        <v>465</v>
      </c>
      <c r="F1089" s="165" t="s">
        <v>277</v>
      </c>
      <c r="G1089" s="167"/>
      <c r="H1089" s="165"/>
      <c r="I1089" s="182" t="s">
        <v>114</v>
      </c>
      <c r="J1089" s="482"/>
    </row>
    <row r="1090" spans="1:10" ht="12.75">
      <c r="A1090" s="73" t="s">
        <v>561</v>
      </c>
      <c r="B1090" s="104" t="s">
        <v>114</v>
      </c>
      <c r="C1090" s="104" t="s">
        <v>0</v>
      </c>
      <c r="D1090" s="46" t="s">
        <v>1</v>
      </c>
      <c r="E1090" s="46" t="s">
        <v>2</v>
      </c>
      <c r="F1090" s="46" t="s">
        <v>85</v>
      </c>
      <c r="G1090" s="29"/>
      <c r="H1090" s="104" t="s">
        <v>422</v>
      </c>
      <c r="I1090" s="49" t="s">
        <v>280</v>
      </c>
      <c r="J1090" s="490">
        <f t="shared" si="39"/>
        <v>44068</v>
      </c>
    </row>
    <row r="1091" spans="1:10" ht="12.75">
      <c r="A1091" s="73" t="s">
        <v>561</v>
      </c>
      <c r="B1091" s="104" t="s">
        <v>114</v>
      </c>
      <c r="C1091" s="104" t="s">
        <v>0</v>
      </c>
      <c r="D1091" s="46" t="s">
        <v>5</v>
      </c>
      <c r="E1091" s="46" t="s">
        <v>104</v>
      </c>
      <c r="F1091" s="46" t="s">
        <v>86</v>
      </c>
      <c r="G1091" s="29"/>
      <c r="H1091" s="104" t="s">
        <v>422</v>
      </c>
      <c r="I1091" s="49" t="s">
        <v>280</v>
      </c>
      <c r="J1091" s="490"/>
    </row>
    <row r="1092" spans="1:10" ht="12.75">
      <c r="A1092" s="73" t="s">
        <v>561</v>
      </c>
      <c r="B1092" s="104" t="s">
        <v>114</v>
      </c>
      <c r="C1092" s="104" t="s">
        <v>0</v>
      </c>
      <c r="D1092" s="46" t="s">
        <v>8</v>
      </c>
      <c r="E1092" s="46" t="s">
        <v>407</v>
      </c>
      <c r="F1092" s="46" t="s">
        <v>479</v>
      </c>
      <c r="G1092" s="29"/>
      <c r="H1092" s="104" t="s">
        <v>422</v>
      </c>
      <c r="I1092" s="49" t="s">
        <v>280</v>
      </c>
      <c r="J1092" s="490"/>
    </row>
    <row r="1093" spans="1:10" ht="12.75">
      <c r="A1093" s="73" t="s">
        <v>561</v>
      </c>
      <c r="B1093" s="104" t="s">
        <v>114</v>
      </c>
      <c r="C1093" s="104" t="s">
        <v>0</v>
      </c>
      <c r="D1093" s="46" t="s">
        <v>11</v>
      </c>
      <c r="E1093" s="46" t="s">
        <v>12</v>
      </c>
      <c r="F1093" s="46" t="s">
        <v>13</v>
      </c>
      <c r="G1093" s="29"/>
      <c r="H1093" s="104" t="s">
        <v>422</v>
      </c>
      <c r="I1093" s="49" t="s">
        <v>280</v>
      </c>
      <c r="J1093" s="490"/>
    </row>
    <row r="1094" spans="1:10" ht="12.75">
      <c r="A1094" s="73" t="s">
        <v>561</v>
      </c>
      <c r="B1094" s="104" t="s">
        <v>114</v>
      </c>
      <c r="C1094" s="104" t="s">
        <v>0</v>
      </c>
      <c r="D1094" s="46" t="s">
        <v>22</v>
      </c>
      <c r="E1094" s="46" t="s">
        <v>480</v>
      </c>
      <c r="F1094" s="46" t="s">
        <v>480</v>
      </c>
      <c r="G1094" s="29"/>
      <c r="H1094" s="104" t="s">
        <v>422</v>
      </c>
      <c r="I1094" s="49" t="s">
        <v>280</v>
      </c>
      <c r="J1094" s="490"/>
    </row>
    <row r="1095" spans="1:10" ht="12.75">
      <c r="A1095" s="73" t="s">
        <v>561</v>
      </c>
      <c r="B1095" s="104" t="s">
        <v>114</v>
      </c>
      <c r="C1095" s="104" t="s">
        <v>0</v>
      </c>
      <c r="D1095" s="46" t="s">
        <v>91</v>
      </c>
      <c r="E1095" s="46" t="s">
        <v>232</v>
      </c>
      <c r="F1095" s="46" t="s">
        <v>108</v>
      </c>
      <c r="G1095" s="29"/>
      <c r="H1095" s="104" t="s">
        <v>422</v>
      </c>
      <c r="I1095" s="49" t="s">
        <v>280</v>
      </c>
      <c r="J1095" s="490"/>
    </row>
    <row r="1096" spans="1:10" ht="12.75">
      <c r="A1096" s="73" t="s">
        <v>561</v>
      </c>
      <c r="B1096" s="104" t="s">
        <v>114</v>
      </c>
      <c r="C1096" s="104" t="s">
        <v>0</v>
      </c>
      <c r="D1096" s="46" t="s">
        <v>14</v>
      </c>
      <c r="E1096" s="46" t="s">
        <v>409</v>
      </c>
      <c r="F1096" s="46" t="s">
        <v>481</v>
      </c>
      <c r="G1096" s="29"/>
      <c r="H1096" s="104" t="s">
        <v>422</v>
      </c>
      <c r="I1096" s="49" t="s">
        <v>280</v>
      </c>
      <c r="J1096" s="490"/>
    </row>
    <row r="1097" spans="1:10" ht="12.75">
      <c r="A1097" s="73" t="s">
        <v>561</v>
      </c>
      <c r="B1097" s="104" t="s">
        <v>114</v>
      </c>
      <c r="C1097" s="104" t="s">
        <v>0</v>
      </c>
      <c r="D1097" s="46" t="s">
        <v>93</v>
      </c>
      <c r="E1097" s="46" t="s">
        <v>94</v>
      </c>
      <c r="F1097" s="46" t="s">
        <v>95</v>
      </c>
      <c r="G1097" s="29"/>
      <c r="H1097" s="104" t="s">
        <v>422</v>
      </c>
      <c r="I1097" s="49" t="s">
        <v>280</v>
      </c>
      <c r="J1097" s="490"/>
    </row>
    <row r="1098" spans="1:10" ht="12.75">
      <c r="A1098" s="73" t="s">
        <v>561</v>
      </c>
      <c r="B1098" s="104" t="s">
        <v>114</v>
      </c>
      <c r="C1098" s="104" t="s">
        <v>0</v>
      </c>
      <c r="D1098" s="46" t="s">
        <v>18</v>
      </c>
      <c r="E1098" s="46" t="s">
        <v>465</v>
      </c>
      <c r="F1098" s="46" t="s">
        <v>277</v>
      </c>
      <c r="G1098" s="29"/>
      <c r="H1098" s="104" t="s">
        <v>422</v>
      </c>
      <c r="I1098" s="49" t="s">
        <v>280</v>
      </c>
      <c r="J1098" s="490"/>
    </row>
    <row r="1099" spans="1:10" ht="12.75">
      <c r="A1099" s="232" t="s">
        <v>564</v>
      </c>
      <c r="B1099" s="168" t="s">
        <v>504</v>
      </c>
      <c r="C1099" s="168" t="s">
        <v>0</v>
      </c>
      <c r="D1099" s="168" t="s">
        <v>1</v>
      </c>
      <c r="E1099" s="169" t="s">
        <v>2</v>
      </c>
      <c r="F1099" s="168" t="s">
        <v>85</v>
      </c>
      <c r="G1099" s="169"/>
      <c r="H1099" s="168"/>
      <c r="I1099" s="205" t="s">
        <v>32</v>
      </c>
      <c r="J1099" s="480">
        <v>44075</v>
      </c>
    </row>
    <row r="1100" spans="1:10" ht="12.75">
      <c r="A1100" s="73" t="s">
        <v>564</v>
      </c>
      <c r="B1100" s="104" t="s">
        <v>504</v>
      </c>
      <c r="C1100" s="104" t="s">
        <v>0</v>
      </c>
      <c r="D1100" s="104" t="s">
        <v>5</v>
      </c>
      <c r="E1100" s="29" t="s">
        <v>104</v>
      </c>
      <c r="F1100" s="104" t="s">
        <v>86</v>
      </c>
      <c r="G1100" s="29"/>
      <c r="H1100" s="104"/>
      <c r="I1100" s="205" t="s">
        <v>32</v>
      </c>
      <c r="J1100" s="481"/>
    </row>
    <row r="1101" spans="1:10" ht="12.75">
      <c r="A1101" s="73" t="s">
        <v>564</v>
      </c>
      <c r="B1101" s="104" t="s">
        <v>504</v>
      </c>
      <c r="C1101" s="104" t="s">
        <v>0</v>
      </c>
      <c r="D1101" s="104" t="s">
        <v>8</v>
      </c>
      <c r="E1101" s="29" t="s">
        <v>407</v>
      </c>
      <c r="F1101" s="104" t="s">
        <v>562</v>
      </c>
      <c r="G1101" s="29"/>
      <c r="H1101" s="104"/>
      <c r="I1101" s="205" t="s">
        <v>32</v>
      </c>
      <c r="J1101" s="481"/>
    </row>
    <row r="1102" spans="1:10" ht="12.75">
      <c r="A1102" s="73" t="s">
        <v>564</v>
      </c>
      <c r="B1102" s="104" t="s">
        <v>504</v>
      </c>
      <c r="C1102" s="104" t="s">
        <v>0</v>
      </c>
      <c r="D1102" s="104" t="s">
        <v>11</v>
      </c>
      <c r="E1102" s="29" t="s">
        <v>563</v>
      </c>
      <c r="F1102" s="104" t="s">
        <v>13</v>
      </c>
      <c r="G1102" s="29"/>
      <c r="H1102" s="104"/>
      <c r="I1102" s="205" t="s">
        <v>32</v>
      </c>
      <c r="J1102" s="481"/>
    </row>
    <row r="1103" spans="1:10" ht="12.75">
      <c r="A1103" s="73" t="s">
        <v>564</v>
      </c>
      <c r="B1103" s="104" t="s">
        <v>504</v>
      </c>
      <c r="C1103" s="104" t="s">
        <v>0</v>
      </c>
      <c r="D1103" s="104" t="s">
        <v>22</v>
      </c>
      <c r="E1103" s="29" t="s">
        <v>480</v>
      </c>
      <c r="F1103" s="104" t="s">
        <v>480</v>
      </c>
      <c r="G1103" s="29"/>
      <c r="H1103" s="104"/>
      <c r="I1103" s="205" t="s">
        <v>32</v>
      </c>
      <c r="J1103" s="481"/>
    </row>
    <row r="1104" spans="1:10" ht="12.75">
      <c r="A1104" s="73" t="s">
        <v>564</v>
      </c>
      <c r="B1104" s="104" t="s">
        <v>504</v>
      </c>
      <c r="C1104" s="104" t="s">
        <v>0</v>
      </c>
      <c r="D1104" s="104" t="s">
        <v>91</v>
      </c>
      <c r="E1104" s="29" t="s">
        <v>232</v>
      </c>
      <c r="F1104" s="104" t="s">
        <v>108</v>
      </c>
      <c r="G1104" s="29"/>
      <c r="H1104" s="104"/>
      <c r="I1104" s="205" t="s">
        <v>32</v>
      </c>
      <c r="J1104" s="481"/>
    </row>
    <row r="1105" spans="1:10" ht="12.75">
      <c r="A1105" s="73" t="s">
        <v>564</v>
      </c>
      <c r="B1105" s="104" t="s">
        <v>504</v>
      </c>
      <c r="C1105" s="104" t="s">
        <v>0</v>
      </c>
      <c r="D1105" s="104" t="s">
        <v>14</v>
      </c>
      <c r="E1105" s="29" t="s">
        <v>409</v>
      </c>
      <c r="F1105" s="104" t="s">
        <v>481</v>
      </c>
      <c r="G1105" s="29"/>
      <c r="H1105" s="104"/>
      <c r="I1105" s="205" t="s">
        <v>32</v>
      </c>
      <c r="J1105" s="481"/>
    </row>
    <row r="1106" spans="1:10" ht="12.75">
      <c r="A1106" s="73" t="s">
        <v>564</v>
      </c>
      <c r="B1106" s="104" t="s">
        <v>504</v>
      </c>
      <c r="C1106" s="104" t="s">
        <v>0</v>
      </c>
      <c r="D1106" s="104" t="s">
        <v>93</v>
      </c>
      <c r="E1106" s="29" t="s">
        <v>433</v>
      </c>
      <c r="F1106" s="104" t="s">
        <v>95</v>
      </c>
      <c r="G1106" s="29"/>
      <c r="H1106" s="104"/>
      <c r="I1106" s="205" t="s">
        <v>32</v>
      </c>
      <c r="J1106" s="481"/>
    </row>
    <row r="1107" spans="1:10" ht="25.5">
      <c r="A1107" s="233" t="s">
        <v>564</v>
      </c>
      <c r="B1107" s="165" t="s">
        <v>504</v>
      </c>
      <c r="C1107" s="165" t="s">
        <v>0</v>
      </c>
      <c r="D1107" s="165" t="s">
        <v>18</v>
      </c>
      <c r="E1107" s="167" t="s">
        <v>461</v>
      </c>
      <c r="F1107" s="165" t="s">
        <v>277</v>
      </c>
      <c r="G1107" s="167"/>
      <c r="H1107" s="165"/>
      <c r="I1107" s="205" t="s">
        <v>32</v>
      </c>
      <c r="J1107" s="482"/>
    </row>
    <row r="1108" spans="1:10" ht="12.75">
      <c r="A1108" s="73" t="s">
        <v>567</v>
      </c>
      <c r="B1108" s="104" t="s">
        <v>504</v>
      </c>
      <c r="C1108" s="104" t="s">
        <v>0</v>
      </c>
      <c r="D1108" s="46" t="s">
        <v>1</v>
      </c>
      <c r="E1108" s="46" t="s">
        <v>2</v>
      </c>
      <c r="F1108" s="46" t="s">
        <v>85</v>
      </c>
      <c r="G1108" s="29"/>
      <c r="H1108" s="104" t="s">
        <v>422</v>
      </c>
      <c r="I1108" s="49" t="s">
        <v>280</v>
      </c>
      <c r="J1108" s="490">
        <f t="shared" si="39"/>
        <v>44060</v>
      </c>
    </row>
    <row r="1109" spans="1:10" ht="12.75">
      <c r="A1109" s="73" t="s">
        <v>567</v>
      </c>
      <c r="B1109" s="104" t="s">
        <v>504</v>
      </c>
      <c r="C1109" s="104" t="s">
        <v>0</v>
      </c>
      <c r="D1109" s="46" t="s">
        <v>5</v>
      </c>
      <c r="E1109" s="46" t="s">
        <v>104</v>
      </c>
      <c r="F1109" s="46" t="s">
        <v>86</v>
      </c>
      <c r="G1109" s="29"/>
      <c r="H1109" s="104" t="s">
        <v>422</v>
      </c>
      <c r="I1109" s="49" t="s">
        <v>280</v>
      </c>
      <c r="J1109" s="490"/>
    </row>
    <row r="1110" spans="1:10" ht="12.75">
      <c r="A1110" s="73" t="s">
        <v>567</v>
      </c>
      <c r="B1110" s="104" t="s">
        <v>504</v>
      </c>
      <c r="C1110" s="104" t="s">
        <v>0</v>
      </c>
      <c r="D1110" s="46" t="s">
        <v>8</v>
      </c>
      <c r="E1110" s="46" t="s">
        <v>407</v>
      </c>
      <c r="F1110" s="46" t="s">
        <v>566</v>
      </c>
      <c r="G1110" s="29"/>
      <c r="H1110" s="104" t="s">
        <v>422</v>
      </c>
      <c r="I1110" s="49" t="s">
        <v>280</v>
      </c>
      <c r="J1110" s="490"/>
    </row>
    <row r="1111" spans="1:10" ht="12.75">
      <c r="A1111" s="73" t="s">
        <v>567</v>
      </c>
      <c r="B1111" s="104" t="s">
        <v>504</v>
      </c>
      <c r="C1111" s="104" t="s">
        <v>0</v>
      </c>
      <c r="D1111" s="46" t="s">
        <v>11</v>
      </c>
      <c r="E1111" s="46" t="s">
        <v>563</v>
      </c>
      <c r="F1111" s="46" t="s">
        <v>13</v>
      </c>
      <c r="G1111" s="29"/>
      <c r="H1111" s="104" t="s">
        <v>422</v>
      </c>
      <c r="I1111" s="49" t="s">
        <v>280</v>
      </c>
      <c r="J1111" s="490"/>
    </row>
    <row r="1112" spans="1:10" ht="12.75">
      <c r="A1112" s="73" t="s">
        <v>567</v>
      </c>
      <c r="B1112" s="104" t="s">
        <v>504</v>
      </c>
      <c r="C1112" s="104" t="s">
        <v>0</v>
      </c>
      <c r="D1112" s="46" t="s">
        <v>22</v>
      </c>
      <c r="E1112" s="46" t="s">
        <v>480</v>
      </c>
      <c r="F1112" s="46" t="s">
        <v>480</v>
      </c>
      <c r="G1112" s="29"/>
      <c r="H1112" s="104" t="s">
        <v>422</v>
      </c>
      <c r="I1112" s="49" t="s">
        <v>280</v>
      </c>
      <c r="J1112" s="490"/>
    </row>
    <row r="1113" spans="1:10" ht="12.75">
      <c r="A1113" s="73" t="s">
        <v>567</v>
      </c>
      <c r="B1113" s="104" t="s">
        <v>504</v>
      </c>
      <c r="C1113" s="104" t="s">
        <v>0</v>
      </c>
      <c r="D1113" s="46" t="s">
        <v>91</v>
      </c>
      <c r="E1113" s="46" t="s">
        <v>232</v>
      </c>
      <c r="F1113" s="46" t="s">
        <v>108</v>
      </c>
      <c r="G1113" s="29"/>
      <c r="H1113" s="104" t="s">
        <v>422</v>
      </c>
      <c r="I1113" s="49" t="s">
        <v>280</v>
      </c>
      <c r="J1113" s="490"/>
    </row>
    <row r="1114" spans="1:10" ht="12.75">
      <c r="A1114" s="73" t="s">
        <v>567</v>
      </c>
      <c r="B1114" s="104" t="s">
        <v>504</v>
      </c>
      <c r="C1114" s="104" t="s">
        <v>0</v>
      </c>
      <c r="D1114" s="46" t="s">
        <v>14</v>
      </c>
      <c r="E1114" s="46" t="s">
        <v>409</v>
      </c>
      <c r="F1114" s="46" t="s">
        <v>481</v>
      </c>
      <c r="G1114" s="29"/>
      <c r="H1114" s="104" t="s">
        <v>422</v>
      </c>
      <c r="I1114" s="49" t="s">
        <v>280</v>
      </c>
      <c r="J1114" s="490"/>
    </row>
    <row r="1115" spans="1:10" ht="12.75">
      <c r="A1115" s="73" t="s">
        <v>567</v>
      </c>
      <c r="B1115" s="104" t="s">
        <v>504</v>
      </c>
      <c r="C1115" s="104" t="s">
        <v>0</v>
      </c>
      <c r="D1115" s="46" t="s">
        <v>93</v>
      </c>
      <c r="E1115" s="46" t="s">
        <v>94</v>
      </c>
      <c r="F1115" s="46" t="s">
        <v>95</v>
      </c>
      <c r="G1115" s="29"/>
      <c r="H1115" s="104" t="s">
        <v>422</v>
      </c>
      <c r="I1115" s="49" t="s">
        <v>280</v>
      </c>
      <c r="J1115" s="490"/>
    </row>
    <row r="1116" spans="1:10" ht="12.75">
      <c r="A1116" s="73" t="s">
        <v>567</v>
      </c>
      <c r="B1116" s="104" t="s">
        <v>504</v>
      </c>
      <c r="C1116" s="104" t="s">
        <v>0</v>
      </c>
      <c r="D1116" s="46" t="s">
        <v>18</v>
      </c>
      <c r="E1116" s="46" t="s">
        <v>498</v>
      </c>
      <c r="F1116" s="46" t="s">
        <v>277</v>
      </c>
      <c r="G1116" s="29"/>
      <c r="H1116" s="104" t="s">
        <v>422</v>
      </c>
      <c r="I1116" s="49" t="s">
        <v>280</v>
      </c>
      <c r="J1116" s="490"/>
    </row>
    <row r="1117" spans="1:10" ht="12.75">
      <c r="A1117" s="232" t="s">
        <v>570</v>
      </c>
      <c r="B1117" s="168" t="s">
        <v>504</v>
      </c>
      <c r="C1117" s="168" t="s">
        <v>0</v>
      </c>
      <c r="D1117" s="164" t="s">
        <v>1</v>
      </c>
      <c r="E1117" s="164" t="s">
        <v>2</v>
      </c>
      <c r="F1117" s="164" t="s">
        <v>85</v>
      </c>
      <c r="G1117" s="169"/>
      <c r="H1117" s="168"/>
      <c r="I1117" s="205" t="s">
        <v>344</v>
      </c>
      <c r="J1117" s="480">
        <f t="shared" si="39"/>
        <v>44067</v>
      </c>
    </row>
    <row r="1118" spans="1:10" ht="12.75">
      <c r="A1118" s="73" t="s">
        <v>570</v>
      </c>
      <c r="B1118" s="104" t="s">
        <v>504</v>
      </c>
      <c r="C1118" s="104" t="s">
        <v>0</v>
      </c>
      <c r="D1118" s="46" t="s">
        <v>5</v>
      </c>
      <c r="E1118" s="46" t="s">
        <v>104</v>
      </c>
      <c r="F1118" s="46" t="s">
        <v>86</v>
      </c>
      <c r="G1118" s="29"/>
      <c r="H1118" s="104"/>
      <c r="I1118" s="205" t="s">
        <v>344</v>
      </c>
      <c r="J1118" s="481"/>
    </row>
    <row r="1119" spans="1:10" ht="12.75">
      <c r="A1119" s="73" t="s">
        <v>570</v>
      </c>
      <c r="B1119" s="104" t="s">
        <v>504</v>
      </c>
      <c r="C1119" s="104" t="s">
        <v>0</v>
      </c>
      <c r="D1119" s="46" t="s">
        <v>8</v>
      </c>
      <c r="E1119" s="46" t="s">
        <v>407</v>
      </c>
      <c r="F1119" s="46" t="s">
        <v>569</v>
      </c>
      <c r="G1119" s="29"/>
      <c r="H1119" s="104"/>
      <c r="I1119" s="205" t="s">
        <v>344</v>
      </c>
      <c r="J1119" s="481"/>
    </row>
    <row r="1120" spans="1:10" ht="12.75">
      <c r="A1120" s="73" t="s">
        <v>570</v>
      </c>
      <c r="B1120" s="104" t="s">
        <v>504</v>
      </c>
      <c r="C1120" s="104" t="s">
        <v>0</v>
      </c>
      <c r="D1120" s="46" t="s">
        <v>11</v>
      </c>
      <c r="E1120" s="46" t="s">
        <v>563</v>
      </c>
      <c r="F1120" s="46" t="s">
        <v>13</v>
      </c>
      <c r="G1120" s="29"/>
      <c r="H1120" s="104"/>
      <c r="I1120" s="205" t="s">
        <v>344</v>
      </c>
      <c r="J1120" s="481"/>
    </row>
    <row r="1121" spans="1:10" ht="12.75">
      <c r="A1121" s="73" t="s">
        <v>570</v>
      </c>
      <c r="B1121" s="104" t="s">
        <v>504</v>
      </c>
      <c r="C1121" s="104" t="s">
        <v>0</v>
      </c>
      <c r="D1121" s="46" t="s">
        <v>22</v>
      </c>
      <c r="E1121" s="46" t="s">
        <v>480</v>
      </c>
      <c r="F1121" s="46" t="s">
        <v>480</v>
      </c>
      <c r="G1121" s="29"/>
      <c r="H1121" s="104"/>
      <c r="I1121" s="205" t="s">
        <v>344</v>
      </c>
      <c r="J1121" s="481"/>
    </row>
    <row r="1122" spans="1:10" ht="12.75">
      <c r="A1122" s="73" t="s">
        <v>570</v>
      </c>
      <c r="B1122" s="104" t="s">
        <v>504</v>
      </c>
      <c r="C1122" s="104" t="s">
        <v>0</v>
      </c>
      <c r="D1122" s="46" t="s">
        <v>91</v>
      </c>
      <c r="E1122" s="46" t="s">
        <v>232</v>
      </c>
      <c r="F1122" s="46" t="s">
        <v>108</v>
      </c>
      <c r="G1122" s="29"/>
      <c r="H1122" s="104"/>
      <c r="I1122" s="205" t="s">
        <v>344</v>
      </c>
      <c r="J1122" s="481"/>
    </row>
    <row r="1123" spans="1:10" ht="12.75">
      <c r="A1123" s="73" t="s">
        <v>570</v>
      </c>
      <c r="B1123" s="104" t="s">
        <v>504</v>
      </c>
      <c r="C1123" s="104" t="s">
        <v>0</v>
      </c>
      <c r="D1123" s="46" t="s">
        <v>14</v>
      </c>
      <c r="E1123" s="46" t="s">
        <v>409</v>
      </c>
      <c r="F1123" s="46" t="s">
        <v>481</v>
      </c>
      <c r="G1123" s="29"/>
      <c r="H1123" s="104"/>
      <c r="I1123" s="205" t="s">
        <v>344</v>
      </c>
      <c r="J1123" s="481"/>
    </row>
    <row r="1124" spans="1:10" ht="12.75">
      <c r="A1124" s="73" t="s">
        <v>570</v>
      </c>
      <c r="B1124" s="104" t="s">
        <v>504</v>
      </c>
      <c r="C1124" s="104" t="s">
        <v>0</v>
      </c>
      <c r="D1124" s="46" t="s">
        <v>93</v>
      </c>
      <c r="E1124" s="46" t="s">
        <v>94</v>
      </c>
      <c r="F1124" s="46" t="s">
        <v>95</v>
      </c>
      <c r="G1124" s="29"/>
      <c r="H1124" s="104"/>
      <c r="I1124" s="205" t="s">
        <v>344</v>
      </c>
      <c r="J1124" s="481"/>
    </row>
    <row r="1125" spans="1:10" ht="12.75">
      <c r="A1125" s="233" t="s">
        <v>570</v>
      </c>
      <c r="B1125" s="165" t="s">
        <v>504</v>
      </c>
      <c r="C1125" s="165" t="s">
        <v>0</v>
      </c>
      <c r="D1125" s="166" t="s">
        <v>18</v>
      </c>
      <c r="E1125" s="166" t="s">
        <v>410</v>
      </c>
      <c r="F1125" s="166" t="s">
        <v>277</v>
      </c>
      <c r="G1125" s="167"/>
      <c r="H1125" s="165"/>
      <c r="I1125" s="205" t="s">
        <v>344</v>
      </c>
      <c r="J1125" s="482"/>
    </row>
    <row r="1126" spans="1:10" ht="12.75">
      <c r="A1126" s="73" t="s">
        <v>571</v>
      </c>
      <c r="B1126" s="104" t="s">
        <v>127</v>
      </c>
      <c r="C1126" s="104" t="s">
        <v>0</v>
      </c>
      <c r="D1126" s="46" t="s">
        <v>1</v>
      </c>
      <c r="E1126" s="46" t="s">
        <v>2</v>
      </c>
      <c r="F1126" s="46" t="s">
        <v>85</v>
      </c>
      <c r="G1126" s="46"/>
      <c r="H1126" s="104"/>
      <c r="I1126" s="206" t="s">
        <v>32</v>
      </c>
      <c r="J1126" s="490">
        <f t="shared" si="39"/>
        <v>44074</v>
      </c>
    </row>
    <row r="1127" spans="1:10" ht="12.75">
      <c r="A1127" s="73" t="s">
        <v>571</v>
      </c>
      <c r="B1127" s="104" t="s">
        <v>127</v>
      </c>
      <c r="C1127" s="104" t="s">
        <v>0</v>
      </c>
      <c r="D1127" s="46" t="s">
        <v>5</v>
      </c>
      <c r="E1127" s="46" t="s">
        <v>104</v>
      </c>
      <c r="F1127" s="46" t="s">
        <v>86</v>
      </c>
      <c r="G1127" s="46"/>
      <c r="H1127" s="104"/>
      <c r="I1127" s="206" t="s">
        <v>32</v>
      </c>
      <c r="J1127" s="490"/>
    </row>
    <row r="1128" spans="1:10" ht="12.75">
      <c r="A1128" s="73" t="s">
        <v>571</v>
      </c>
      <c r="B1128" s="104" t="s">
        <v>127</v>
      </c>
      <c r="C1128" s="104" t="s">
        <v>0</v>
      </c>
      <c r="D1128" s="46" t="s">
        <v>8</v>
      </c>
      <c r="E1128" s="46" t="s">
        <v>407</v>
      </c>
      <c r="F1128" s="46" t="s">
        <v>575</v>
      </c>
      <c r="G1128" s="46"/>
      <c r="H1128" s="104"/>
      <c r="I1128" s="206" t="s">
        <v>32</v>
      </c>
      <c r="J1128" s="490"/>
    </row>
    <row r="1129" spans="1:10" ht="12.75">
      <c r="A1129" s="73" t="s">
        <v>571</v>
      </c>
      <c r="B1129" s="104" t="s">
        <v>127</v>
      </c>
      <c r="C1129" s="104" t="s">
        <v>0</v>
      </c>
      <c r="D1129" s="46" t="s">
        <v>11</v>
      </c>
      <c r="E1129" s="46" t="s">
        <v>563</v>
      </c>
      <c r="F1129" s="46" t="s">
        <v>13</v>
      </c>
      <c r="G1129" s="46"/>
      <c r="H1129" s="104"/>
      <c r="I1129" s="206" t="s">
        <v>32</v>
      </c>
      <c r="J1129" s="490"/>
    </row>
    <row r="1130" spans="1:10" ht="12.75">
      <c r="A1130" s="73" t="s">
        <v>571</v>
      </c>
      <c r="B1130" s="104" t="s">
        <v>127</v>
      </c>
      <c r="C1130" s="104" t="s">
        <v>0</v>
      </c>
      <c r="D1130" s="46" t="s">
        <v>22</v>
      </c>
      <c r="E1130" s="46" t="s">
        <v>480</v>
      </c>
      <c r="F1130" s="46" t="s">
        <v>480</v>
      </c>
      <c r="G1130" s="46"/>
      <c r="H1130" s="104"/>
      <c r="I1130" s="206" t="s">
        <v>32</v>
      </c>
      <c r="J1130" s="490"/>
    </row>
    <row r="1131" spans="1:10" ht="12.75">
      <c r="A1131" s="73" t="s">
        <v>571</v>
      </c>
      <c r="B1131" s="104" t="s">
        <v>127</v>
      </c>
      <c r="C1131" s="104" t="s">
        <v>0</v>
      </c>
      <c r="D1131" s="46" t="s">
        <v>91</v>
      </c>
      <c r="E1131" s="46" t="s">
        <v>232</v>
      </c>
      <c r="F1131" s="46" t="s">
        <v>429</v>
      </c>
      <c r="G1131" s="46"/>
      <c r="H1131" s="104"/>
      <c r="I1131" s="206" t="s">
        <v>32</v>
      </c>
      <c r="J1131" s="490"/>
    </row>
    <row r="1132" spans="1:10" ht="12.75">
      <c r="A1132" s="73" t="s">
        <v>571</v>
      </c>
      <c r="B1132" s="104" t="s">
        <v>127</v>
      </c>
      <c r="C1132" s="104" t="s">
        <v>0</v>
      </c>
      <c r="D1132" s="46" t="s">
        <v>14</v>
      </c>
      <c r="E1132" s="46" t="s">
        <v>409</v>
      </c>
      <c r="F1132" s="46" t="s">
        <v>481</v>
      </c>
      <c r="G1132" s="46"/>
      <c r="H1132" s="104"/>
      <c r="I1132" s="206" t="s">
        <v>32</v>
      </c>
      <c r="J1132" s="490"/>
    </row>
    <row r="1133" spans="1:10" ht="12.75">
      <c r="A1133" s="73" t="s">
        <v>571</v>
      </c>
      <c r="B1133" s="104" t="s">
        <v>127</v>
      </c>
      <c r="C1133" s="104" t="s">
        <v>0</v>
      </c>
      <c r="D1133" s="46" t="s">
        <v>93</v>
      </c>
      <c r="E1133" s="46" t="s">
        <v>94</v>
      </c>
      <c r="F1133" s="46" t="s">
        <v>95</v>
      </c>
      <c r="G1133" s="46"/>
      <c r="H1133" s="104"/>
      <c r="I1133" s="206" t="s">
        <v>32</v>
      </c>
      <c r="J1133" s="490"/>
    </row>
    <row r="1134" spans="1:10" ht="12.75">
      <c r="A1134" s="73" t="s">
        <v>571</v>
      </c>
      <c r="B1134" s="104" t="s">
        <v>127</v>
      </c>
      <c r="C1134" s="104" t="s">
        <v>0</v>
      </c>
      <c r="D1134" s="46" t="s">
        <v>18</v>
      </c>
      <c r="E1134" s="46" t="s">
        <v>478</v>
      </c>
      <c r="F1134" s="46" t="s">
        <v>277</v>
      </c>
      <c r="G1134" s="46"/>
      <c r="H1134" s="104"/>
      <c r="I1134" s="206" t="s">
        <v>32</v>
      </c>
      <c r="J1134" s="490"/>
    </row>
    <row r="1135" spans="1:10" ht="12.75">
      <c r="A1135" s="232" t="s">
        <v>574</v>
      </c>
      <c r="B1135" s="172" t="s">
        <v>114</v>
      </c>
      <c r="C1135" s="168" t="s">
        <v>0</v>
      </c>
      <c r="D1135" s="164" t="s">
        <v>1</v>
      </c>
      <c r="E1135" s="164" t="s">
        <v>2</v>
      </c>
      <c r="F1135" s="164" t="s">
        <v>85</v>
      </c>
      <c r="G1135" s="169"/>
      <c r="H1135" s="168"/>
      <c r="I1135" s="205" t="s">
        <v>227</v>
      </c>
      <c r="J1135" s="480">
        <f t="shared" si="39"/>
        <v>44081</v>
      </c>
    </row>
    <row r="1136" spans="1:10" ht="12.75">
      <c r="A1136" s="73" t="s">
        <v>574</v>
      </c>
      <c r="B1136" s="93" t="s">
        <v>114</v>
      </c>
      <c r="C1136" s="104" t="s">
        <v>0</v>
      </c>
      <c r="D1136" s="46" t="s">
        <v>5</v>
      </c>
      <c r="E1136" s="46" t="s">
        <v>104</v>
      </c>
      <c r="F1136" s="46" t="s">
        <v>86</v>
      </c>
      <c r="G1136" s="29"/>
      <c r="H1136" s="104"/>
      <c r="I1136" s="205" t="s">
        <v>227</v>
      </c>
      <c r="J1136" s="481"/>
    </row>
    <row r="1137" spans="1:10" ht="12.75">
      <c r="A1137" s="73" t="s">
        <v>574</v>
      </c>
      <c r="B1137" s="93" t="s">
        <v>114</v>
      </c>
      <c r="C1137" s="104" t="s">
        <v>0</v>
      </c>
      <c r="D1137" s="46" t="s">
        <v>8</v>
      </c>
      <c r="E1137" s="46" t="s">
        <v>407</v>
      </c>
      <c r="F1137" s="46" t="s">
        <v>10</v>
      </c>
      <c r="G1137" s="29"/>
      <c r="H1137" s="104"/>
      <c r="I1137" s="205" t="s">
        <v>227</v>
      </c>
      <c r="J1137" s="481"/>
    </row>
    <row r="1138" spans="1:10" ht="12.75">
      <c r="A1138" s="73" t="s">
        <v>574</v>
      </c>
      <c r="B1138" s="93" t="s">
        <v>114</v>
      </c>
      <c r="C1138" s="104" t="s">
        <v>0</v>
      </c>
      <c r="D1138" s="46" t="s">
        <v>11</v>
      </c>
      <c r="E1138" s="46" t="s">
        <v>563</v>
      </c>
      <c r="F1138" s="46" t="s">
        <v>13</v>
      </c>
      <c r="G1138" s="29"/>
      <c r="H1138" s="104"/>
      <c r="I1138" s="205" t="s">
        <v>227</v>
      </c>
      <c r="J1138" s="481"/>
    </row>
    <row r="1139" spans="1:10" ht="12.75">
      <c r="A1139" s="73" t="s">
        <v>574</v>
      </c>
      <c r="B1139" s="93" t="s">
        <v>114</v>
      </c>
      <c r="C1139" s="104" t="s">
        <v>0</v>
      </c>
      <c r="D1139" s="46" t="s">
        <v>22</v>
      </c>
      <c r="E1139" s="46" t="s">
        <v>480</v>
      </c>
      <c r="F1139" s="46" t="s">
        <v>480</v>
      </c>
      <c r="G1139" s="29"/>
      <c r="H1139" s="104"/>
      <c r="I1139" s="205" t="s">
        <v>227</v>
      </c>
      <c r="J1139" s="481"/>
    </row>
    <row r="1140" spans="1:10" ht="12.75">
      <c r="A1140" s="73" t="s">
        <v>574</v>
      </c>
      <c r="B1140" s="93" t="s">
        <v>114</v>
      </c>
      <c r="C1140" s="104" t="s">
        <v>0</v>
      </c>
      <c r="D1140" s="46" t="s">
        <v>91</v>
      </c>
      <c r="E1140" s="46" t="s">
        <v>232</v>
      </c>
      <c r="F1140" s="46" t="s">
        <v>108</v>
      </c>
      <c r="G1140" s="29"/>
      <c r="H1140" s="104"/>
      <c r="I1140" s="205" t="s">
        <v>227</v>
      </c>
      <c r="J1140" s="481"/>
    </row>
    <row r="1141" spans="1:10" ht="12.75">
      <c r="A1141" s="73" t="s">
        <v>574</v>
      </c>
      <c r="B1141" s="93" t="s">
        <v>114</v>
      </c>
      <c r="C1141" s="104" t="s">
        <v>0</v>
      </c>
      <c r="D1141" s="46" t="s">
        <v>14</v>
      </c>
      <c r="E1141" s="46" t="s">
        <v>409</v>
      </c>
      <c r="F1141" s="46" t="s">
        <v>481</v>
      </c>
      <c r="G1141" s="29"/>
      <c r="H1141" s="104"/>
      <c r="I1141" s="205" t="s">
        <v>227</v>
      </c>
      <c r="J1141" s="481"/>
    </row>
    <row r="1142" spans="1:10" ht="12.75">
      <c r="A1142" s="73" t="s">
        <v>574</v>
      </c>
      <c r="B1142" s="93" t="s">
        <v>114</v>
      </c>
      <c r="C1142" s="104" t="s">
        <v>0</v>
      </c>
      <c r="D1142" s="46" t="s">
        <v>93</v>
      </c>
      <c r="E1142" s="46" t="s">
        <v>94</v>
      </c>
      <c r="F1142" s="46" t="s">
        <v>95</v>
      </c>
      <c r="G1142" s="29"/>
      <c r="H1142" s="104"/>
      <c r="I1142" s="205" t="s">
        <v>227</v>
      </c>
      <c r="J1142" s="481"/>
    </row>
    <row r="1143" spans="1:10" ht="12.75">
      <c r="A1143" s="233" t="s">
        <v>574</v>
      </c>
      <c r="B1143" s="173" t="s">
        <v>114</v>
      </c>
      <c r="C1143" s="165" t="s">
        <v>0</v>
      </c>
      <c r="D1143" s="166" t="s">
        <v>18</v>
      </c>
      <c r="E1143" s="166" t="s">
        <v>498</v>
      </c>
      <c r="F1143" s="166" t="s">
        <v>277</v>
      </c>
      <c r="G1143" s="167"/>
      <c r="H1143" s="165"/>
      <c r="I1143" s="205" t="s">
        <v>227</v>
      </c>
      <c r="J1143" s="482"/>
    </row>
    <row r="1144" spans="1:10" ht="12.75">
      <c r="A1144" s="73" t="s">
        <v>576</v>
      </c>
      <c r="B1144" s="104" t="s">
        <v>127</v>
      </c>
      <c r="C1144" s="104" t="s">
        <v>0</v>
      </c>
      <c r="D1144" s="46" t="s">
        <v>1</v>
      </c>
      <c r="E1144" s="46" t="s">
        <v>2</v>
      </c>
      <c r="F1144" s="46" t="s">
        <v>85</v>
      </c>
      <c r="G1144" s="29"/>
      <c r="H1144" s="46"/>
      <c r="I1144" s="278" t="s">
        <v>32</v>
      </c>
      <c r="J1144" s="490">
        <f t="shared" si="39"/>
        <v>44088</v>
      </c>
    </row>
    <row r="1145" spans="1:10" ht="12.75">
      <c r="A1145" s="73" t="s">
        <v>576</v>
      </c>
      <c r="B1145" s="104" t="s">
        <v>127</v>
      </c>
      <c r="C1145" s="104" t="s">
        <v>0</v>
      </c>
      <c r="D1145" s="46" t="s">
        <v>5</v>
      </c>
      <c r="E1145" s="46" t="s">
        <v>104</v>
      </c>
      <c r="F1145" s="46" t="s">
        <v>86</v>
      </c>
      <c r="G1145" s="29"/>
      <c r="H1145" s="46"/>
      <c r="I1145" s="278" t="s">
        <v>32</v>
      </c>
      <c r="J1145" s="490"/>
    </row>
    <row r="1146" spans="1:10" ht="12.75">
      <c r="A1146" s="73" t="s">
        <v>576</v>
      </c>
      <c r="B1146" s="104" t="s">
        <v>127</v>
      </c>
      <c r="C1146" s="104" t="s">
        <v>0</v>
      </c>
      <c r="D1146" s="46" t="s">
        <v>8</v>
      </c>
      <c r="E1146" s="46" t="s">
        <v>407</v>
      </c>
      <c r="F1146" s="46" t="s">
        <v>562</v>
      </c>
      <c r="G1146" s="29"/>
      <c r="H1146" s="46"/>
      <c r="I1146" s="278" t="s">
        <v>32</v>
      </c>
      <c r="J1146" s="490"/>
    </row>
    <row r="1147" spans="1:10" ht="12.75">
      <c r="A1147" s="73" t="s">
        <v>576</v>
      </c>
      <c r="B1147" s="104" t="s">
        <v>127</v>
      </c>
      <c r="C1147" s="104" t="s">
        <v>0</v>
      </c>
      <c r="D1147" s="46" t="s">
        <v>11</v>
      </c>
      <c r="E1147" s="46" t="s">
        <v>563</v>
      </c>
      <c r="F1147" s="46" t="s">
        <v>13</v>
      </c>
      <c r="G1147" s="29"/>
      <c r="H1147" s="46"/>
      <c r="I1147" s="278" t="s">
        <v>32</v>
      </c>
      <c r="J1147" s="490"/>
    </row>
    <row r="1148" spans="1:10" ht="12.75">
      <c r="A1148" s="73" t="s">
        <v>576</v>
      </c>
      <c r="B1148" s="104" t="s">
        <v>127</v>
      </c>
      <c r="C1148" s="104" t="s">
        <v>0</v>
      </c>
      <c r="D1148" s="46" t="s">
        <v>22</v>
      </c>
      <c r="E1148" s="46" t="s">
        <v>480</v>
      </c>
      <c r="F1148" s="46" t="s">
        <v>480</v>
      </c>
      <c r="G1148" s="29"/>
      <c r="H1148" s="46"/>
      <c r="I1148" s="278" t="s">
        <v>32</v>
      </c>
      <c r="J1148" s="490"/>
    </row>
    <row r="1149" spans="1:10" ht="12.75">
      <c r="A1149" s="73" t="s">
        <v>576</v>
      </c>
      <c r="B1149" s="104" t="s">
        <v>127</v>
      </c>
      <c r="C1149" s="104" t="s">
        <v>0</v>
      </c>
      <c r="D1149" s="46" t="s">
        <v>91</v>
      </c>
      <c r="E1149" s="46" t="s">
        <v>232</v>
      </c>
      <c r="F1149" s="46" t="s">
        <v>108</v>
      </c>
      <c r="G1149" s="29"/>
      <c r="H1149" s="46"/>
      <c r="I1149" s="278" t="s">
        <v>32</v>
      </c>
      <c r="J1149" s="490"/>
    </row>
    <row r="1150" spans="1:10" ht="12.75">
      <c r="A1150" s="73" t="s">
        <v>576</v>
      </c>
      <c r="B1150" s="104" t="s">
        <v>127</v>
      </c>
      <c r="C1150" s="104" t="s">
        <v>0</v>
      </c>
      <c r="D1150" s="46" t="s">
        <v>14</v>
      </c>
      <c r="E1150" s="46" t="s">
        <v>409</v>
      </c>
      <c r="F1150" s="46" t="s">
        <v>481</v>
      </c>
      <c r="G1150" s="29"/>
      <c r="H1150" s="46"/>
      <c r="I1150" s="278" t="s">
        <v>32</v>
      </c>
      <c r="J1150" s="490"/>
    </row>
    <row r="1151" spans="1:10" ht="12.75">
      <c r="A1151" s="73" t="s">
        <v>576</v>
      </c>
      <c r="B1151" s="104" t="s">
        <v>127</v>
      </c>
      <c r="C1151" s="104" t="s">
        <v>0</v>
      </c>
      <c r="D1151" s="46" t="s">
        <v>93</v>
      </c>
      <c r="E1151" s="46" t="s">
        <v>94</v>
      </c>
      <c r="F1151" s="46" t="s">
        <v>95</v>
      </c>
      <c r="G1151" s="29"/>
      <c r="H1151" s="46"/>
      <c r="I1151" s="278" t="s">
        <v>32</v>
      </c>
      <c r="J1151" s="490"/>
    </row>
    <row r="1152" spans="1:10" ht="12.75">
      <c r="A1152" s="73" t="s">
        <v>576</v>
      </c>
      <c r="B1152" s="104" t="s">
        <v>127</v>
      </c>
      <c r="C1152" s="104" t="s">
        <v>0</v>
      </c>
      <c r="D1152" s="46" t="s">
        <v>18</v>
      </c>
      <c r="E1152" s="46" t="s">
        <v>465</v>
      </c>
      <c r="F1152" s="46" t="s">
        <v>277</v>
      </c>
      <c r="G1152" s="29"/>
      <c r="H1152" s="46"/>
      <c r="I1152" s="278" t="s">
        <v>32</v>
      </c>
      <c r="J1152" s="490"/>
    </row>
    <row r="1153" spans="1:10" ht="12.75">
      <c r="A1153" s="232" t="s">
        <v>578</v>
      </c>
      <c r="B1153" s="168" t="s">
        <v>127</v>
      </c>
      <c r="C1153" s="168" t="s">
        <v>0</v>
      </c>
      <c r="D1153" s="164" t="s">
        <v>1</v>
      </c>
      <c r="E1153" s="164" t="s">
        <v>2</v>
      </c>
      <c r="F1153" s="164" t="s">
        <v>85</v>
      </c>
      <c r="G1153" s="169"/>
      <c r="H1153" s="168"/>
      <c r="I1153" s="205" t="s">
        <v>32</v>
      </c>
      <c r="J1153" s="480">
        <f t="shared" ref="J1153:J1180" si="40">J1162-7</f>
        <v>44095</v>
      </c>
    </row>
    <row r="1154" spans="1:10" ht="12.75">
      <c r="A1154" s="73" t="s">
        <v>578</v>
      </c>
      <c r="B1154" s="104" t="s">
        <v>127</v>
      </c>
      <c r="C1154" s="104" t="s">
        <v>0</v>
      </c>
      <c r="D1154" s="46" t="s">
        <v>5</v>
      </c>
      <c r="E1154" s="46" t="s">
        <v>104</v>
      </c>
      <c r="F1154" s="46" t="s">
        <v>86</v>
      </c>
      <c r="G1154" s="29"/>
      <c r="H1154" s="104"/>
      <c r="I1154" s="205" t="s">
        <v>32</v>
      </c>
      <c r="J1154" s="481"/>
    </row>
    <row r="1155" spans="1:10" ht="12.75">
      <c r="A1155" s="73" t="s">
        <v>578</v>
      </c>
      <c r="B1155" s="104" t="s">
        <v>127</v>
      </c>
      <c r="C1155" s="104" t="s">
        <v>0</v>
      </c>
      <c r="D1155" s="46" t="s">
        <v>8</v>
      </c>
      <c r="E1155" s="46" t="s">
        <v>407</v>
      </c>
      <c r="F1155" s="46" t="s">
        <v>10</v>
      </c>
      <c r="G1155" s="29"/>
      <c r="H1155" s="104"/>
      <c r="I1155" s="205" t="s">
        <v>32</v>
      </c>
      <c r="J1155" s="481"/>
    </row>
    <row r="1156" spans="1:10" ht="12.75">
      <c r="A1156" s="73" t="s">
        <v>578</v>
      </c>
      <c r="B1156" s="104" t="s">
        <v>127</v>
      </c>
      <c r="C1156" s="104" t="s">
        <v>0</v>
      </c>
      <c r="D1156" s="46" t="s">
        <v>11</v>
      </c>
      <c r="E1156" s="46" t="s">
        <v>563</v>
      </c>
      <c r="F1156" s="46" t="s">
        <v>13</v>
      </c>
      <c r="G1156" s="29"/>
      <c r="H1156" s="104"/>
      <c r="I1156" s="205" t="s">
        <v>32</v>
      </c>
      <c r="J1156" s="481"/>
    </row>
    <row r="1157" spans="1:10" ht="12.75">
      <c r="A1157" s="73" t="s">
        <v>578</v>
      </c>
      <c r="B1157" s="104" t="s">
        <v>127</v>
      </c>
      <c r="C1157" s="104" t="s">
        <v>0</v>
      </c>
      <c r="D1157" s="46" t="s">
        <v>22</v>
      </c>
      <c r="E1157" s="46" t="s">
        <v>480</v>
      </c>
      <c r="F1157" s="46" t="s">
        <v>480</v>
      </c>
      <c r="G1157" s="29"/>
      <c r="H1157" s="104"/>
      <c r="I1157" s="205" t="s">
        <v>32</v>
      </c>
      <c r="J1157" s="481"/>
    </row>
    <row r="1158" spans="1:10" ht="12.75">
      <c r="A1158" s="73" t="s">
        <v>578</v>
      </c>
      <c r="B1158" s="104" t="s">
        <v>127</v>
      </c>
      <c r="C1158" s="104" t="s">
        <v>0</v>
      </c>
      <c r="D1158" s="46" t="s">
        <v>91</v>
      </c>
      <c r="E1158" s="46" t="s">
        <v>232</v>
      </c>
      <c r="F1158" s="46" t="s">
        <v>108</v>
      </c>
      <c r="G1158" s="29"/>
      <c r="H1158" s="104"/>
      <c r="I1158" s="205" t="s">
        <v>32</v>
      </c>
      <c r="J1158" s="481"/>
    </row>
    <row r="1159" spans="1:10" ht="12.75">
      <c r="A1159" s="73" t="s">
        <v>578</v>
      </c>
      <c r="B1159" s="104" t="s">
        <v>127</v>
      </c>
      <c r="C1159" s="104" t="s">
        <v>0</v>
      </c>
      <c r="D1159" s="46" t="s">
        <v>14</v>
      </c>
      <c r="E1159" s="46" t="s">
        <v>409</v>
      </c>
      <c r="F1159" s="46" t="s">
        <v>481</v>
      </c>
      <c r="G1159" s="29"/>
      <c r="H1159" s="104"/>
      <c r="I1159" s="205" t="s">
        <v>32</v>
      </c>
      <c r="J1159" s="481"/>
    </row>
    <row r="1160" spans="1:10" ht="12.75">
      <c r="A1160" s="73" t="s">
        <v>578</v>
      </c>
      <c r="B1160" s="104" t="s">
        <v>127</v>
      </c>
      <c r="C1160" s="104" t="s">
        <v>0</v>
      </c>
      <c r="D1160" s="46" t="s">
        <v>93</v>
      </c>
      <c r="E1160" s="46" t="s">
        <v>94</v>
      </c>
      <c r="F1160" s="46" t="s">
        <v>95</v>
      </c>
      <c r="G1160" s="29"/>
      <c r="H1160" s="104"/>
      <c r="I1160" s="205" t="s">
        <v>32</v>
      </c>
      <c r="J1160" s="481"/>
    </row>
    <row r="1161" spans="1:10" ht="12.75">
      <c r="A1161" s="233" t="s">
        <v>578</v>
      </c>
      <c r="B1161" s="165" t="s">
        <v>127</v>
      </c>
      <c r="C1161" s="165" t="s">
        <v>0</v>
      </c>
      <c r="D1161" s="166" t="s">
        <v>18</v>
      </c>
      <c r="E1161" s="166" t="s">
        <v>461</v>
      </c>
      <c r="F1161" s="166" t="s">
        <v>277</v>
      </c>
      <c r="G1161" s="167"/>
      <c r="H1161" s="165"/>
      <c r="I1161" s="205" t="s">
        <v>32</v>
      </c>
      <c r="J1161" s="482"/>
    </row>
    <row r="1162" spans="1:10" ht="12.75">
      <c r="A1162" s="73" t="s">
        <v>580</v>
      </c>
      <c r="B1162" s="104" t="s">
        <v>127</v>
      </c>
      <c r="C1162" s="46" t="s">
        <v>0</v>
      </c>
      <c r="D1162" s="46" t="s">
        <v>1</v>
      </c>
      <c r="E1162" s="46" t="s">
        <v>2</v>
      </c>
      <c r="F1162" s="46" t="s">
        <v>85</v>
      </c>
      <c r="G1162" s="29"/>
      <c r="H1162" s="104"/>
      <c r="I1162" s="206" t="s">
        <v>280</v>
      </c>
      <c r="J1162" s="490">
        <f t="shared" si="40"/>
        <v>44102</v>
      </c>
    </row>
    <row r="1163" spans="1:10" ht="12.75">
      <c r="A1163" s="73" t="s">
        <v>580</v>
      </c>
      <c r="B1163" s="104" t="s">
        <v>127</v>
      </c>
      <c r="C1163" s="46" t="s">
        <v>0</v>
      </c>
      <c r="D1163" s="46" t="s">
        <v>5</v>
      </c>
      <c r="E1163" s="46" t="s">
        <v>104</v>
      </c>
      <c r="F1163" s="46" t="s">
        <v>86</v>
      </c>
      <c r="G1163" s="29"/>
      <c r="H1163" s="104"/>
      <c r="I1163" s="206" t="s">
        <v>280</v>
      </c>
      <c r="J1163" s="490"/>
    </row>
    <row r="1164" spans="1:10" ht="12.75">
      <c r="A1164" s="73" t="s">
        <v>580</v>
      </c>
      <c r="B1164" s="104" t="s">
        <v>127</v>
      </c>
      <c r="C1164" s="46" t="s">
        <v>0</v>
      </c>
      <c r="D1164" s="46" t="s">
        <v>8</v>
      </c>
      <c r="E1164" s="46" t="s">
        <v>407</v>
      </c>
      <c r="F1164" s="46" t="s">
        <v>10</v>
      </c>
      <c r="G1164" s="29"/>
      <c r="H1164" s="104"/>
      <c r="I1164" s="206" t="s">
        <v>280</v>
      </c>
      <c r="J1164" s="490"/>
    </row>
    <row r="1165" spans="1:10" ht="12.75">
      <c r="A1165" s="73" t="s">
        <v>580</v>
      </c>
      <c r="B1165" s="104" t="s">
        <v>127</v>
      </c>
      <c r="C1165" s="46" t="s">
        <v>0</v>
      </c>
      <c r="D1165" s="46" t="s">
        <v>11</v>
      </c>
      <c r="E1165" s="46" t="s">
        <v>563</v>
      </c>
      <c r="F1165" s="46" t="s">
        <v>13</v>
      </c>
      <c r="G1165" s="29"/>
      <c r="H1165" s="104"/>
      <c r="I1165" s="206" t="s">
        <v>280</v>
      </c>
      <c r="J1165" s="490"/>
    </row>
    <row r="1166" spans="1:10" ht="12.75">
      <c r="A1166" s="73" t="s">
        <v>580</v>
      </c>
      <c r="B1166" s="104" t="s">
        <v>127</v>
      </c>
      <c r="C1166" s="46" t="s">
        <v>0</v>
      </c>
      <c r="D1166" s="46" t="s">
        <v>22</v>
      </c>
      <c r="E1166" s="46" t="s">
        <v>480</v>
      </c>
      <c r="F1166" s="46" t="s">
        <v>480</v>
      </c>
      <c r="G1166" s="29"/>
      <c r="H1166" s="104"/>
      <c r="I1166" s="206" t="s">
        <v>280</v>
      </c>
      <c r="J1166" s="490"/>
    </row>
    <row r="1167" spans="1:10" ht="12.75">
      <c r="A1167" s="73" t="s">
        <v>580</v>
      </c>
      <c r="B1167" s="104" t="s">
        <v>127</v>
      </c>
      <c r="C1167" s="46" t="s">
        <v>0</v>
      </c>
      <c r="D1167" s="46" t="s">
        <v>91</v>
      </c>
      <c r="E1167" s="46" t="s">
        <v>107</v>
      </c>
      <c r="F1167" s="46" t="s">
        <v>128</v>
      </c>
      <c r="G1167" s="29"/>
      <c r="H1167" s="104"/>
      <c r="I1167" s="206" t="s">
        <v>280</v>
      </c>
      <c r="J1167" s="490"/>
    </row>
    <row r="1168" spans="1:10" ht="12.75">
      <c r="A1168" s="73" t="s">
        <v>580</v>
      </c>
      <c r="B1168" s="104" t="s">
        <v>127</v>
      </c>
      <c r="C1168" s="46" t="s">
        <v>0</v>
      </c>
      <c r="D1168" s="46" t="s">
        <v>14</v>
      </c>
      <c r="E1168" s="46" t="s">
        <v>409</v>
      </c>
      <c r="F1168" s="46" t="s">
        <v>481</v>
      </c>
      <c r="G1168" s="29"/>
      <c r="H1168" s="104"/>
      <c r="I1168" s="206" t="s">
        <v>280</v>
      </c>
      <c r="J1168" s="490"/>
    </row>
    <row r="1169" spans="1:10" ht="12.75">
      <c r="A1169" s="73" t="s">
        <v>580</v>
      </c>
      <c r="B1169" s="104" t="s">
        <v>127</v>
      </c>
      <c r="C1169" s="46" t="s">
        <v>0</v>
      </c>
      <c r="D1169" s="46" t="s">
        <v>93</v>
      </c>
      <c r="E1169" s="46" t="s">
        <v>94</v>
      </c>
      <c r="F1169" s="46" t="s">
        <v>95</v>
      </c>
      <c r="G1169" s="29"/>
      <c r="H1169" s="104"/>
      <c r="I1169" s="206" t="s">
        <v>280</v>
      </c>
      <c r="J1169" s="490"/>
    </row>
    <row r="1170" spans="1:10" ht="12.75">
      <c r="A1170" s="73" t="s">
        <v>580</v>
      </c>
      <c r="B1170" s="104" t="s">
        <v>127</v>
      </c>
      <c r="C1170" s="46" t="s">
        <v>0</v>
      </c>
      <c r="D1170" s="46" t="s">
        <v>18</v>
      </c>
      <c r="E1170" s="46" t="s">
        <v>446</v>
      </c>
      <c r="F1170" s="46" t="s">
        <v>277</v>
      </c>
      <c r="G1170" s="29"/>
      <c r="H1170" s="104"/>
      <c r="I1170" s="206" t="s">
        <v>280</v>
      </c>
      <c r="J1170" s="490"/>
    </row>
    <row r="1171" spans="1:10" ht="12.75">
      <c r="A1171" s="246" t="s">
        <v>581</v>
      </c>
      <c r="B1171" s="168" t="s">
        <v>114</v>
      </c>
      <c r="C1171" s="164" t="s">
        <v>0</v>
      </c>
      <c r="D1171" s="164" t="s">
        <v>1</v>
      </c>
      <c r="E1171" s="164" t="s">
        <v>2</v>
      </c>
      <c r="F1171" s="164" t="s">
        <v>85</v>
      </c>
      <c r="G1171" s="168" t="s">
        <v>477</v>
      </c>
      <c r="H1171" s="168" t="s">
        <v>30</v>
      </c>
      <c r="I1171" s="182" t="s">
        <v>280</v>
      </c>
      <c r="J1171" s="480">
        <f>J1180-7</f>
        <v>44109</v>
      </c>
    </row>
    <row r="1172" spans="1:10" ht="12.75">
      <c r="A1172" s="245" t="s">
        <v>581</v>
      </c>
      <c r="B1172" s="104" t="s">
        <v>114</v>
      </c>
      <c r="C1172" s="46" t="s">
        <v>0</v>
      </c>
      <c r="D1172" s="46" t="s">
        <v>5</v>
      </c>
      <c r="E1172" s="46" t="s">
        <v>104</v>
      </c>
      <c r="F1172" s="46" t="s">
        <v>86</v>
      </c>
      <c r="G1172" s="104"/>
      <c r="H1172" s="104" t="s">
        <v>30</v>
      </c>
      <c r="I1172" s="49" t="s">
        <v>280</v>
      </c>
      <c r="J1172" s="481"/>
    </row>
    <row r="1173" spans="1:10" ht="12.75">
      <c r="A1173" s="245" t="s">
        <v>581</v>
      </c>
      <c r="B1173" s="104" t="s">
        <v>114</v>
      </c>
      <c r="C1173" s="46" t="s">
        <v>0</v>
      </c>
      <c r="D1173" s="46" t="s">
        <v>8</v>
      </c>
      <c r="E1173" s="46" t="s">
        <v>111</v>
      </c>
      <c r="F1173" s="46" t="s">
        <v>562</v>
      </c>
      <c r="G1173" s="104"/>
      <c r="H1173" s="104" t="s">
        <v>30</v>
      </c>
      <c r="I1173" s="49" t="s">
        <v>280</v>
      </c>
      <c r="J1173" s="481"/>
    </row>
    <row r="1174" spans="1:10" ht="12.75">
      <c r="A1174" s="245" t="s">
        <v>581</v>
      </c>
      <c r="B1174" s="104" t="s">
        <v>114</v>
      </c>
      <c r="C1174" s="46" t="s">
        <v>0</v>
      </c>
      <c r="D1174" s="46" t="s">
        <v>11</v>
      </c>
      <c r="E1174" s="46" t="s">
        <v>563</v>
      </c>
      <c r="F1174" s="46" t="s">
        <v>13</v>
      </c>
      <c r="G1174" s="104"/>
      <c r="H1174" s="104" t="s">
        <v>30</v>
      </c>
      <c r="I1174" s="49" t="s">
        <v>280</v>
      </c>
      <c r="J1174" s="481"/>
    </row>
    <row r="1175" spans="1:10" ht="12.75">
      <c r="A1175" s="245" t="s">
        <v>581</v>
      </c>
      <c r="B1175" s="104" t="s">
        <v>114</v>
      </c>
      <c r="C1175" s="46" t="s">
        <v>0</v>
      </c>
      <c r="D1175" s="46" t="s">
        <v>22</v>
      </c>
      <c r="E1175" s="46" t="s">
        <v>480</v>
      </c>
      <c r="F1175" s="46" t="s">
        <v>480</v>
      </c>
      <c r="G1175" s="104"/>
      <c r="H1175" s="104" t="s">
        <v>30</v>
      </c>
      <c r="I1175" s="49" t="s">
        <v>280</v>
      </c>
      <c r="J1175" s="481"/>
    </row>
    <row r="1176" spans="1:10" ht="12.75">
      <c r="A1176" s="245" t="s">
        <v>581</v>
      </c>
      <c r="B1176" s="104" t="s">
        <v>114</v>
      </c>
      <c r="C1176" s="46" t="s">
        <v>0</v>
      </c>
      <c r="D1176" s="46" t="s">
        <v>91</v>
      </c>
      <c r="E1176" s="46" t="s">
        <v>232</v>
      </c>
      <c r="F1176" s="46" t="s">
        <v>128</v>
      </c>
      <c r="G1176" s="104"/>
      <c r="H1176" s="104" t="s">
        <v>30</v>
      </c>
      <c r="I1176" s="49" t="s">
        <v>280</v>
      </c>
      <c r="J1176" s="481"/>
    </row>
    <row r="1177" spans="1:10" ht="12.75">
      <c r="A1177" s="245" t="s">
        <v>581</v>
      </c>
      <c r="B1177" s="104" t="s">
        <v>114</v>
      </c>
      <c r="C1177" s="46" t="s">
        <v>0</v>
      </c>
      <c r="D1177" s="46" t="s">
        <v>14</v>
      </c>
      <c r="E1177" s="46" t="s">
        <v>409</v>
      </c>
      <c r="F1177" s="46" t="s">
        <v>481</v>
      </c>
      <c r="G1177" s="104"/>
      <c r="H1177" s="104" t="s">
        <v>30</v>
      </c>
      <c r="I1177" s="49" t="s">
        <v>280</v>
      </c>
      <c r="J1177" s="481"/>
    </row>
    <row r="1178" spans="1:10" ht="12.75">
      <c r="A1178" s="245" t="s">
        <v>581</v>
      </c>
      <c r="B1178" s="104" t="s">
        <v>114</v>
      </c>
      <c r="C1178" s="46" t="s">
        <v>0</v>
      </c>
      <c r="D1178" s="46" t="s">
        <v>93</v>
      </c>
      <c r="E1178" s="46" t="s">
        <v>579</v>
      </c>
      <c r="F1178" s="46" t="s">
        <v>95</v>
      </c>
      <c r="G1178" s="104"/>
      <c r="H1178" s="104" t="s">
        <v>30</v>
      </c>
      <c r="I1178" s="49" t="s">
        <v>280</v>
      </c>
      <c r="J1178" s="481"/>
    </row>
    <row r="1179" spans="1:10" ht="12.75">
      <c r="A1179" s="247" t="s">
        <v>581</v>
      </c>
      <c r="B1179" s="165" t="s">
        <v>114</v>
      </c>
      <c r="C1179" s="166" t="s">
        <v>0</v>
      </c>
      <c r="D1179" s="166" t="s">
        <v>18</v>
      </c>
      <c r="E1179" s="166" t="s">
        <v>498</v>
      </c>
      <c r="F1179" s="166" t="s">
        <v>277</v>
      </c>
      <c r="G1179" s="165"/>
      <c r="H1179" s="165" t="s">
        <v>30</v>
      </c>
      <c r="I1179" s="183" t="s">
        <v>280</v>
      </c>
      <c r="J1179" s="482"/>
    </row>
    <row r="1180" spans="1:10" ht="12.75">
      <c r="A1180" s="245" t="s">
        <v>582</v>
      </c>
      <c r="B1180" s="46" t="s">
        <v>49</v>
      </c>
      <c r="C1180" s="46" t="s">
        <v>0</v>
      </c>
      <c r="D1180" s="46" t="s">
        <v>1</v>
      </c>
      <c r="E1180" s="46" t="s">
        <v>2</v>
      </c>
      <c r="F1180" s="46" t="s">
        <v>85</v>
      </c>
      <c r="G1180" s="46"/>
      <c r="H1180" s="104"/>
      <c r="I1180" s="206" t="s">
        <v>32</v>
      </c>
      <c r="J1180" s="490">
        <f t="shared" si="40"/>
        <v>44116</v>
      </c>
    </row>
    <row r="1181" spans="1:10" ht="12.75">
      <c r="A1181" s="245" t="s">
        <v>582</v>
      </c>
      <c r="B1181" s="46" t="s">
        <v>49</v>
      </c>
      <c r="C1181" s="46" t="s">
        <v>0</v>
      </c>
      <c r="D1181" s="46" t="s">
        <v>5</v>
      </c>
      <c r="E1181" s="46" t="s">
        <v>104</v>
      </c>
      <c r="F1181" s="46" t="s">
        <v>86</v>
      </c>
      <c r="G1181" s="46"/>
      <c r="H1181" s="104"/>
      <c r="I1181" s="206" t="s">
        <v>32</v>
      </c>
      <c r="J1181" s="490"/>
    </row>
    <row r="1182" spans="1:10" ht="12.75">
      <c r="A1182" s="245" t="s">
        <v>582</v>
      </c>
      <c r="B1182" s="46" t="s">
        <v>49</v>
      </c>
      <c r="C1182" s="46" t="s">
        <v>0</v>
      </c>
      <c r="D1182" s="46" t="s">
        <v>8</v>
      </c>
      <c r="E1182" s="46" t="s">
        <v>407</v>
      </c>
      <c r="F1182" s="46" t="s">
        <v>10</v>
      </c>
      <c r="G1182" s="46"/>
      <c r="H1182" s="104"/>
      <c r="I1182" s="206" t="s">
        <v>32</v>
      </c>
      <c r="J1182" s="490"/>
    </row>
    <row r="1183" spans="1:10" ht="12.75">
      <c r="A1183" s="245" t="s">
        <v>582</v>
      </c>
      <c r="B1183" s="46" t="s">
        <v>49</v>
      </c>
      <c r="C1183" s="46" t="s">
        <v>0</v>
      </c>
      <c r="D1183" s="46" t="s">
        <v>11</v>
      </c>
      <c r="E1183" s="46" t="s">
        <v>563</v>
      </c>
      <c r="F1183" s="46" t="s">
        <v>13</v>
      </c>
      <c r="G1183" s="46"/>
      <c r="H1183" s="104"/>
      <c r="I1183" s="206" t="s">
        <v>32</v>
      </c>
      <c r="J1183" s="490"/>
    </row>
    <row r="1184" spans="1:10" ht="12.75">
      <c r="A1184" s="245" t="s">
        <v>582</v>
      </c>
      <c r="B1184" s="46" t="s">
        <v>49</v>
      </c>
      <c r="C1184" s="46" t="s">
        <v>0</v>
      </c>
      <c r="D1184" s="46" t="s">
        <v>22</v>
      </c>
      <c r="E1184" s="46" t="s">
        <v>480</v>
      </c>
      <c r="F1184" s="46" t="s">
        <v>480</v>
      </c>
      <c r="G1184" s="46"/>
      <c r="H1184" s="104"/>
      <c r="I1184" s="206" t="s">
        <v>32</v>
      </c>
      <c r="J1184" s="490"/>
    </row>
    <row r="1185" spans="1:10" ht="12.75">
      <c r="A1185" s="245" t="s">
        <v>582</v>
      </c>
      <c r="B1185" s="46" t="s">
        <v>49</v>
      </c>
      <c r="C1185" s="46" t="s">
        <v>0</v>
      </c>
      <c r="D1185" s="46" t="s">
        <v>91</v>
      </c>
      <c r="E1185" s="46" t="s">
        <v>232</v>
      </c>
      <c r="F1185" s="46" t="s">
        <v>108</v>
      </c>
      <c r="G1185" s="46"/>
      <c r="H1185" s="104"/>
      <c r="I1185" s="206" t="s">
        <v>32</v>
      </c>
      <c r="J1185" s="490"/>
    </row>
    <row r="1186" spans="1:10" ht="12.75">
      <c r="A1186" s="245" t="s">
        <v>582</v>
      </c>
      <c r="B1186" s="46" t="s">
        <v>49</v>
      </c>
      <c r="C1186" s="46" t="s">
        <v>0</v>
      </c>
      <c r="D1186" s="46" t="s">
        <v>14</v>
      </c>
      <c r="E1186" s="46" t="s">
        <v>409</v>
      </c>
      <c r="F1186" s="46" t="s">
        <v>481</v>
      </c>
      <c r="G1186" s="46"/>
      <c r="H1186" s="104"/>
      <c r="I1186" s="206" t="s">
        <v>32</v>
      </c>
      <c r="J1186" s="490"/>
    </row>
    <row r="1187" spans="1:10" ht="12.75">
      <c r="A1187" s="245" t="s">
        <v>582</v>
      </c>
      <c r="B1187" s="46" t="s">
        <v>49</v>
      </c>
      <c r="C1187" s="46" t="s">
        <v>0</v>
      </c>
      <c r="D1187" s="46" t="s">
        <v>93</v>
      </c>
      <c r="E1187" s="46" t="s">
        <v>94</v>
      </c>
      <c r="F1187" s="46" t="s">
        <v>95</v>
      </c>
      <c r="G1187" s="46"/>
      <c r="H1187" s="104"/>
      <c r="I1187" s="206" t="s">
        <v>32</v>
      </c>
      <c r="J1187" s="490"/>
    </row>
    <row r="1188" spans="1:10" ht="12.75">
      <c r="A1188" s="245" t="s">
        <v>582</v>
      </c>
      <c r="B1188" s="46" t="s">
        <v>49</v>
      </c>
      <c r="C1188" s="46" t="s">
        <v>0</v>
      </c>
      <c r="D1188" s="46" t="s">
        <v>18</v>
      </c>
      <c r="E1188" s="46" t="s">
        <v>465</v>
      </c>
      <c r="F1188" s="46" t="s">
        <v>277</v>
      </c>
      <c r="G1188" s="46"/>
      <c r="H1188" s="104"/>
      <c r="I1188" s="206" t="s">
        <v>32</v>
      </c>
      <c r="J1188" s="490"/>
    </row>
    <row r="1189" spans="1:10" ht="12.75">
      <c r="A1189" s="246" t="s">
        <v>583</v>
      </c>
      <c r="B1189" s="164" t="s">
        <v>127</v>
      </c>
      <c r="C1189" s="164" t="s">
        <v>0</v>
      </c>
      <c r="D1189" s="164" t="s">
        <v>1</v>
      </c>
      <c r="E1189" s="164" t="s">
        <v>2</v>
      </c>
      <c r="F1189" s="164" t="s">
        <v>85</v>
      </c>
      <c r="G1189" s="164"/>
      <c r="H1189" s="168" t="s">
        <v>30</v>
      </c>
      <c r="I1189" s="182" t="s">
        <v>280</v>
      </c>
      <c r="J1189" s="480">
        <f t="shared" ref="J1189:J1252" si="41">J1198-7</f>
        <v>44123</v>
      </c>
    </row>
    <row r="1190" spans="1:10" ht="12.75">
      <c r="A1190" s="245" t="s">
        <v>583</v>
      </c>
      <c r="B1190" s="46" t="s">
        <v>127</v>
      </c>
      <c r="C1190" s="46" t="s">
        <v>0</v>
      </c>
      <c r="D1190" s="46" t="s">
        <v>5</v>
      </c>
      <c r="E1190" s="46" t="s">
        <v>104</v>
      </c>
      <c r="F1190" s="46" t="s">
        <v>86</v>
      </c>
      <c r="G1190" s="29"/>
      <c r="H1190" s="104" t="s">
        <v>30</v>
      </c>
      <c r="I1190" s="49" t="s">
        <v>280</v>
      </c>
      <c r="J1190" s="481"/>
    </row>
    <row r="1191" spans="1:10" ht="12.75">
      <c r="A1191" s="245" t="s">
        <v>583</v>
      </c>
      <c r="B1191" s="46" t="s">
        <v>127</v>
      </c>
      <c r="C1191" s="46" t="s">
        <v>0</v>
      </c>
      <c r="D1191" s="46" t="s">
        <v>8</v>
      </c>
      <c r="E1191" s="46" t="s">
        <v>407</v>
      </c>
      <c r="F1191" s="46" t="s">
        <v>10</v>
      </c>
      <c r="G1191" s="29"/>
      <c r="H1191" s="104" t="s">
        <v>30</v>
      </c>
      <c r="I1191" s="49" t="s">
        <v>280</v>
      </c>
      <c r="J1191" s="481"/>
    </row>
    <row r="1192" spans="1:10" ht="12.75">
      <c r="A1192" s="245" t="s">
        <v>583</v>
      </c>
      <c r="B1192" s="46" t="s">
        <v>127</v>
      </c>
      <c r="C1192" s="46" t="s">
        <v>0</v>
      </c>
      <c r="D1192" s="46" t="s">
        <v>11</v>
      </c>
      <c r="E1192" s="46" t="s">
        <v>563</v>
      </c>
      <c r="F1192" s="46" t="s">
        <v>13</v>
      </c>
      <c r="G1192" s="29"/>
      <c r="H1192" s="104" t="s">
        <v>30</v>
      </c>
      <c r="I1192" s="49" t="s">
        <v>280</v>
      </c>
      <c r="J1192" s="481"/>
    </row>
    <row r="1193" spans="1:10" ht="12.75">
      <c r="A1193" s="245" t="s">
        <v>583</v>
      </c>
      <c r="B1193" s="46" t="s">
        <v>127</v>
      </c>
      <c r="C1193" s="46" t="s">
        <v>0</v>
      </c>
      <c r="D1193" s="46" t="s">
        <v>22</v>
      </c>
      <c r="E1193" s="46" t="s">
        <v>480</v>
      </c>
      <c r="F1193" s="46" t="s">
        <v>480</v>
      </c>
      <c r="G1193" s="29"/>
      <c r="H1193" s="104" t="s">
        <v>30</v>
      </c>
      <c r="I1193" s="49" t="s">
        <v>280</v>
      </c>
      <c r="J1193" s="481"/>
    </row>
    <row r="1194" spans="1:10" ht="12.75">
      <c r="A1194" s="245" t="s">
        <v>583</v>
      </c>
      <c r="B1194" s="46" t="s">
        <v>127</v>
      </c>
      <c r="C1194" s="46" t="s">
        <v>0</v>
      </c>
      <c r="D1194" s="46" t="s">
        <v>91</v>
      </c>
      <c r="E1194" s="46" t="s">
        <v>232</v>
      </c>
      <c r="F1194" s="46" t="s">
        <v>108</v>
      </c>
      <c r="G1194" s="29"/>
      <c r="H1194" s="104" t="s">
        <v>30</v>
      </c>
      <c r="I1194" s="49" t="s">
        <v>280</v>
      </c>
      <c r="J1194" s="481"/>
    </row>
    <row r="1195" spans="1:10" ht="12.75">
      <c r="A1195" s="245" t="s">
        <v>583</v>
      </c>
      <c r="B1195" s="46" t="s">
        <v>127</v>
      </c>
      <c r="C1195" s="46" t="s">
        <v>0</v>
      </c>
      <c r="D1195" s="46" t="s">
        <v>14</v>
      </c>
      <c r="E1195" s="46" t="s">
        <v>409</v>
      </c>
      <c r="F1195" s="46" t="s">
        <v>481</v>
      </c>
      <c r="G1195" s="29"/>
      <c r="H1195" s="104" t="s">
        <v>30</v>
      </c>
      <c r="I1195" s="49" t="s">
        <v>280</v>
      </c>
      <c r="J1195" s="481"/>
    </row>
    <row r="1196" spans="1:10" ht="12.75">
      <c r="A1196" s="245" t="s">
        <v>583</v>
      </c>
      <c r="B1196" s="46" t="s">
        <v>127</v>
      </c>
      <c r="C1196" s="46" t="s">
        <v>0</v>
      </c>
      <c r="D1196" s="46" t="s">
        <v>93</v>
      </c>
      <c r="E1196" s="46" t="s">
        <v>94</v>
      </c>
      <c r="F1196" s="46" t="s">
        <v>95</v>
      </c>
      <c r="G1196" s="29"/>
      <c r="H1196" s="104" t="s">
        <v>30</v>
      </c>
      <c r="I1196" s="49" t="s">
        <v>280</v>
      </c>
      <c r="J1196" s="481"/>
    </row>
    <row r="1197" spans="1:10" ht="12.75">
      <c r="A1197" s="247" t="s">
        <v>583</v>
      </c>
      <c r="B1197" s="166" t="s">
        <v>127</v>
      </c>
      <c r="C1197" s="166" t="s">
        <v>0</v>
      </c>
      <c r="D1197" s="166" t="s">
        <v>18</v>
      </c>
      <c r="E1197" s="166" t="s">
        <v>446</v>
      </c>
      <c r="F1197" s="166" t="s">
        <v>277</v>
      </c>
      <c r="G1197" s="167"/>
      <c r="H1197" s="165" t="s">
        <v>30</v>
      </c>
      <c r="I1197" s="183" t="s">
        <v>280</v>
      </c>
      <c r="J1197" s="482"/>
    </row>
    <row r="1198" spans="1:10" ht="12.75">
      <c r="A1198" s="245" t="s">
        <v>584</v>
      </c>
      <c r="B1198" s="104" t="s">
        <v>114</v>
      </c>
      <c r="C1198" s="46" t="s">
        <v>0</v>
      </c>
      <c r="D1198" s="46" t="s">
        <v>1</v>
      </c>
      <c r="E1198" s="29" t="s">
        <v>2</v>
      </c>
      <c r="F1198" s="104" t="s">
        <v>85</v>
      </c>
      <c r="G1198" s="29"/>
      <c r="H1198" s="104"/>
      <c r="I1198" s="206" t="s">
        <v>227</v>
      </c>
      <c r="J1198" s="490">
        <f t="shared" si="41"/>
        <v>44130</v>
      </c>
    </row>
    <row r="1199" spans="1:10" ht="12.75">
      <c r="A1199" s="245" t="s">
        <v>584</v>
      </c>
      <c r="B1199" s="104" t="s">
        <v>114</v>
      </c>
      <c r="C1199" s="46" t="s">
        <v>0</v>
      </c>
      <c r="D1199" s="46" t="s">
        <v>5</v>
      </c>
      <c r="E1199" s="29" t="s">
        <v>104</v>
      </c>
      <c r="F1199" s="104" t="s">
        <v>86</v>
      </c>
      <c r="G1199" s="29"/>
      <c r="H1199" s="104"/>
      <c r="I1199" s="206" t="s">
        <v>227</v>
      </c>
      <c r="J1199" s="490"/>
    </row>
    <row r="1200" spans="1:10" ht="12.75">
      <c r="A1200" s="245" t="s">
        <v>584</v>
      </c>
      <c r="B1200" s="104" t="s">
        <v>114</v>
      </c>
      <c r="C1200" s="46" t="s">
        <v>0</v>
      </c>
      <c r="D1200" s="46" t="s">
        <v>8</v>
      </c>
      <c r="E1200" s="29" t="s">
        <v>407</v>
      </c>
      <c r="F1200" s="104" t="s">
        <v>10</v>
      </c>
      <c r="G1200" s="29"/>
      <c r="H1200" s="104"/>
      <c r="I1200" s="206" t="s">
        <v>227</v>
      </c>
      <c r="J1200" s="490"/>
    </row>
    <row r="1201" spans="1:10" ht="12.75">
      <c r="A1201" s="245" t="s">
        <v>584</v>
      </c>
      <c r="B1201" s="104" t="s">
        <v>114</v>
      </c>
      <c r="C1201" s="46" t="s">
        <v>0</v>
      </c>
      <c r="D1201" s="46" t="s">
        <v>11</v>
      </c>
      <c r="E1201" s="29" t="s">
        <v>563</v>
      </c>
      <c r="F1201" s="104" t="s">
        <v>13</v>
      </c>
      <c r="G1201" s="29"/>
      <c r="H1201" s="104"/>
      <c r="I1201" s="206" t="s">
        <v>227</v>
      </c>
      <c r="J1201" s="490"/>
    </row>
    <row r="1202" spans="1:10" ht="12.75">
      <c r="A1202" s="245" t="s">
        <v>584</v>
      </c>
      <c r="B1202" s="104" t="s">
        <v>114</v>
      </c>
      <c r="C1202" s="46" t="s">
        <v>0</v>
      </c>
      <c r="D1202" s="46" t="s">
        <v>22</v>
      </c>
      <c r="E1202" s="29" t="s">
        <v>480</v>
      </c>
      <c r="F1202" s="104" t="s">
        <v>480</v>
      </c>
      <c r="G1202" s="29"/>
      <c r="H1202" s="104"/>
      <c r="I1202" s="206" t="s">
        <v>227</v>
      </c>
      <c r="J1202" s="490"/>
    </row>
    <row r="1203" spans="1:10" ht="12.75">
      <c r="A1203" s="245" t="s">
        <v>584</v>
      </c>
      <c r="B1203" s="104" t="s">
        <v>114</v>
      </c>
      <c r="C1203" s="46" t="s">
        <v>0</v>
      </c>
      <c r="D1203" s="46" t="s">
        <v>91</v>
      </c>
      <c r="E1203" s="29" t="s">
        <v>232</v>
      </c>
      <c r="F1203" s="104" t="s">
        <v>108</v>
      </c>
      <c r="G1203" s="29"/>
      <c r="H1203" s="104"/>
      <c r="I1203" s="206" t="s">
        <v>227</v>
      </c>
      <c r="J1203" s="490"/>
    </row>
    <row r="1204" spans="1:10" ht="12.75">
      <c r="A1204" s="245" t="s">
        <v>584</v>
      </c>
      <c r="B1204" s="104" t="s">
        <v>114</v>
      </c>
      <c r="C1204" s="46" t="s">
        <v>0</v>
      </c>
      <c r="D1204" s="46" t="s">
        <v>14</v>
      </c>
      <c r="E1204" s="29" t="s">
        <v>409</v>
      </c>
      <c r="F1204" s="104" t="s">
        <v>481</v>
      </c>
      <c r="G1204" s="29"/>
      <c r="H1204" s="104"/>
      <c r="I1204" s="206" t="s">
        <v>227</v>
      </c>
      <c r="J1204" s="490"/>
    </row>
    <row r="1205" spans="1:10" ht="12.75">
      <c r="A1205" s="245" t="s">
        <v>584</v>
      </c>
      <c r="B1205" s="104" t="s">
        <v>114</v>
      </c>
      <c r="C1205" s="46" t="s">
        <v>0</v>
      </c>
      <c r="D1205" s="46" t="s">
        <v>93</v>
      </c>
      <c r="E1205" s="29" t="s">
        <v>94</v>
      </c>
      <c r="F1205" s="104" t="s">
        <v>95</v>
      </c>
      <c r="G1205" s="29"/>
      <c r="H1205" s="104"/>
      <c r="I1205" s="206" t="s">
        <v>227</v>
      </c>
      <c r="J1205" s="490"/>
    </row>
    <row r="1206" spans="1:10" ht="25.5">
      <c r="A1206" s="245" t="s">
        <v>584</v>
      </c>
      <c r="B1206" s="104" t="s">
        <v>114</v>
      </c>
      <c r="C1206" s="46" t="s">
        <v>0</v>
      </c>
      <c r="D1206" s="46" t="s">
        <v>18</v>
      </c>
      <c r="E1206" s="29" t="s">
        <v>478</v>
      </c>
      <c r="F1206" s="104" t="s">
        <v>277</v>
      </c>
      <c r="G1206" s="29"/>
      <c r="H1206" s="104"/>
      <c r="I1206" s="206" t="s">
        <v>227</v>
      </c>
      <c r="J1206" s="490"/>
    </row>
    <row r="1207" spans="1:10" ht="12.75">
      <c r="A1207" s="246" t="s">
        <v>585</v>
      </c>
      <c r="B1207" s="168" t="s">
        <v>504</v>
      </c>
      <c r="C1207" s="164" t="s">
        <v>0</v>
      </c>
      <c r="D1207" s="164" t="s">
        <v>1</v>
      </c>
      <c r="E1207" s="164" t="s">
        <v>2</v>
      </c>
      <c r="F1207" s="164" t="s">
        <v>85</v>
      </c>
      <c r="G1207" s="169"/>
      <c r="H1207" s="168" t="s">
        <v>30</v>
      </c>
      <c r="I1207" s="182" t="s">
        <v>280</v>
      </c>
      <c r="J1207" s="480">
        <v>44137</v>
      </c>
    </row>
    <row r="1208" spans="1:10" ht="12.75">
      <c r="A1208" s="245" t="s">
        <v>585</v>
      </c>
      <c r="B1208" s="104" t="s">
        <v>504</v>
      </c>
      <c r="C1208" s="46" t="s">
        <v>0</v>
      </c>
      <c r="D1208" s="46" t="s">
        <v>5</v>
      </c>
      <c r="E1208" s="46" t="s">
        <v>104</v>
      </c>
      <c r="F1208" s="46" t="s">
        <v>134</v>
      </c>
      <c r="G1208" s="29"/>
      <c r="H1208" s="104" t="s">
        <v>30</v>
      </c>
      <c r="I1208" s="49" t="s">
        <v>280</v>
      </c>
      <c r="J1208" s="481"/>
    </row>
    <row r="1209" spans="1:10" ht="12.75">
      <c r="A1209" s="245" t="s">
        <v>585</v>
      </c>
      <c r="B1209" s="104" t="s">
        <v>504</v>
      </c>
      <c r="C1209" s="46" t="s">
        <v>0</v>
      </c>
      <c r="D1209" s="46" t="s">
        <v>8</v>
      </c>
      <c r="E1209" s="46" t="s">
        <v>135</v>
      </c>
      <c r="F1209" s="46" t="s">
        <v>10</v>
      </c>
      <c r="G1209" s="29"/>
      <c r="H1209" s="104" t="s">
        <v>30</v>
      </c>
      <c r="I1209" s="49" t="s">
        <v>280</v>
      </c>
      <c r="J1209" s="481"/>
    </row>
    <row r="1210" spans="1:10" ht="12.75">
      <c r="A1210" s="245" t="s">
        <v>585</v>
      </c>
      <c r="B1210" s="104" t="s">
        <v>504</v>
      </c>
      <c r="C1210" s="46" t="s">
        <v>0</v>
      </c>
      <c r="D1210" s="46" t="s">
        <v>11</v>
      </c>
      <c r="E1210" s="46" t="s">
        <v>563</v>
      </c>
      <c r="F1210" s="46" t="s">
        <v>13</v>
      </c>
      <c r="G1210" s="29"/>
      <c r="H1210" s="104" t="s">
        <v>30</v>
      </c>
      <c r="I1210" s="49" t="s">
        <v>280</v>
      </c>
      <c r="J1210" s="481"/>
    </row>
    <row r="1211" spans="1:10" ht="12.75">
      <c r="A1211" s="245" t="s">
        <v>585</v>
      </c>
      <c r="B1211" s="104" t="s">
        <v>504</v>
      </c>
      <c r="C1211" s="46" t="s">
        <v>0</v>
      </c>
      <c r="D1211" s="46" t="s">
        <v>22</v>
      </c>
      <c r="E1211" s="46" t="s">
        <v>480</v>
      </c>
      <c r="F1211" s="46" t="s">
        <v>480</v>
      </c>
      <c r="G1211" s="29"/>
      <c r="H1211" s="104" t="s">
        <v>30</v>
      </c>
      <c r="I1211" s="49" t="s">
        <v>280</v>
      </c>
      <c r="J1211" s="481"/>
    </row>
    <row r="1212" spans="1:10" ht="12.75">
      <c r="A1212" s="245" t="s">
        <v>585</v>
      </c>
      <c r="B1212" s="104" t="s">
        <v>504</v>
      </c>
      <c r="C1212" s="46" t="s">
        <v>0</v>
      </c>
      <c r="D1212" s="46" t="s">
        <v>91</v>
      </c>
      <c r="E1212" s="46" t="s">
        <v>232</v>
      </c>
      <c r="F1212" s="46" t="s">
        <v>108</v>
      </c>
      <c r="G1212" s="29"/>
      <c r="H1212" s="104" t="s">
        <v>30</v>
      </c>
      <c r="I1212" s="49" t="s">
        <v>280</v>
      </c>
      <c r="J1212" s="481"/>
    </row>
    <row r="1213" spans="1:10" ht="12.75">
      <c r="A1213" s="245" t="s">
        <v>585</v>
      </c>
      <c r="B1213" s="104" t="s">
        <v>504</v>
      </c>
      <c r="C1213" s="46" t="s">
        <v>0</v>
      </c>
      <c r="D1213" s="46" t="s">
        <v>14</v>
      </c>
      <c r="E1213" s="46" t="s">
        <v>409</v>
      </c>
      <c r="F1213" s="46" t="s">
        <v>481</v>
      </c>
      <c r="G1213" s="29"/>
      <c r="H1213" s="104" t="s">
        <v>30</v>
      </c>
      <c r="I1213" s="49" t="s">
        <v>280</v>
      </c>
      <c r="J1213" s="481"/>
    </row>
    <row r="1214" spans="1:10" ht="12.75">
      <c r="A1214" s="245" t="s">
        <v>585</v>
      </c>
      <c r="B1214" s="104" t="s">
        <v>504</v>
      </c>
      <c r="C1214" s="46" t="s">
        <v>0</v>
      </c>
      <c r="D1214" s="46" t="s">
        <v>93</v>
      </c>
      <c r="E1214" s="46" t="s">
        <v>94</v>
      </c>
      <c r="F1214" s="46" t="s">
        <v>95</v>
      </c>
      <c r="G1214" s="29"/>
      <c r="H1214" s="104" t="s">
        <v>30</v>
      </c>
      <c r="I1214" s="49" t="s">
        <v>280</v>
      </c>
      <c r="J1214" s="481"/>
    </row>
    <row r="1215" spans="1:10" ht="12.75">
      <c r="A1215" s="247" t="s">
        <v>585</v>
      </c>
      <c r="B1215" s="165" t="s">
        <v>504</v>
      </c>
      <c r="C1215" s="166" t="s">
        <v>0</v>
      </c>
      <c r="D1215" s="166" t="s">
        <v>18</v>
      </c>
      <c r="E1215" s="166" t="s">
        <v>498</v>
      </c>
      <c r="F1215" s="166" t="s">
        <v>277</v>
      </c>
      <c r="G1215" s="167"/>
      <c r="H1215" s="165" t="s">
        <v>30</v>
      </c>
      <c r="I1215" s="183" t="s">
        <v>280</v>
      </c>
      <c r="J1215" s="482"/>
    </row>
    <row r="1216" spans="1:10" ht="12.75">
      <c r="A1216" s="245" t="s">
        <v>586</v>
      </c>
      <c r="B1216" s="46" t="s">
        <v>127</v>
      </c>
      <c r="C1216" s="46" t="s">
        <v>0</v>
      </c>
      <c r="D1216" s="46" t="s">
        <v>1</v>
      </c>
      <c r="E1216" s="46" t="s">
        <v>2</v>
      </c>
      <c r="F1216" s="46" t="s">
        <v>85</v>
      </c>
      <c r="G1216" s="29"/>
      <c r="H1216" s="104" t="s">
        <v>4</v>
      </c>
      <c r="I1216" s="49" t="s">
        <v>227</v>
      </c>
      <c r="J1216" s="490">
        <f t="shared" si="41"/>
        <v>44152</v>
      </c>
    </row>
    <row r="1217" spans="1:10" ht="12.75">
      <c r="A1217" s="245" t="s">
        <v>586</v>
      </c>
      <c r="B1217" s="46" t="s">
        <v>127</v>
      </c>
      <c r="C1217" s="46" t="s">
        <v>0</v>
      </c>
      <c r="D1217" s="46" t="s">
        <v>5</v>
      </c>
      <c r="E1217" s="46" t="s">
        <v>104</v>
      </c>
      <c r="F1217" s="46" t="s">
        <v>134</v>
      </c>
      <c r="G1217" s="29"/>
      <c r="H1217" s="104" t="s">
        <v>4</v>
      </c>
      <c r="I1217" s="49" t="s">
        <v>227</v>
      </c>
      <c r="J1217" s="490"/>
    </row>
    <row r="1218" spans="1:10" ht="25.5">
      <c r="A1218" s="245" t="s">
        <v>586</v>
      </c>
      <c r="B1218" s="46" t="s">
        <v>127</v>
      </c>
      <c r="C1218" s="46" t="s">
        <v>0</v>
      </c>
      <c r="D1218" s="46" t="s">
        <v>8</v>
      </c>
      <c r="E1218" s="46" t="s">
        <v>135</v>
      </c>
      <c r="F1218" s="46" t="s">
        <v>181</v>
      </c>
      <c r="G1218" s="29" t="s">
        <v>587</v>
      </c>
      <c r="H1218" s="104" t="s">
        <v>4</v>
      </c>
      <c r="I1218" s="49" t="s">
        <v>227</v>
      </c>
      <c r="J1218" s="490"/>
    </row>
    <row r="1219" spans="1:10" ht="12.75">
      <c r="A1219" s="245" t="s">
        <v>586</v>
      </c>
      <c r="B1219" s="46" t="s">
        <v>127</v>
      </c>
      <c r="C1219" s="46" t="s">
        <v>0</v>
      </c>
      <c r="D1219" s="46" t="s">
        <v>11</v>
      </c>
      <c r="E1219" s="46" t="s">
        <v>12</v>
      </c>
      <c r="F1219" s="46" t="s">
        <v>13</v>
      </c>
      <c r="G1219" s="29"/>
      <c r="H1219" s="104" t="s">
        <v>4</v>
      </c>
      <c r="I1219" s="49" t="s">
        <v>227</v>
      </c>
      <c r="J1219" s="490"/>
    </row>
    <row r="1220" spans="1:10" ht="12.75">
      <c r="A1220" s="245" t="s">
        <v>586</v>
      </c>
      <c r="B1220" s="46" t="s">
        <v>127</v>
      </c>
      <c r="C1220" s="46" t="s">
        <v>0</v>
      </c>
      <c r="D1220" s="46" t="s">
        <v>22</v>
      </c>
      <c r="E1220" s="46" t="s">
        <v>480</v>
      </c>
      <c r="F1220" s="46"/>
      <c r="G1220" s="29" t="s">
        <v>588</v>
      </c>
      <c r="H1220" s="104" t="s">
        <v>4</v>
      </c>
      <c r="I1220" s="49" t="s">
        <v>227</v>
      </c>
      <c r="J1220" s="490"/>
    </row>
    <row r="1221" spans="1:10" ht="12.75">
      <c r="A1221" s="245" t="s">
        <v>586</v>
      </c>
      <c r="B1221" s="46" t="s">
        <v>127</v>
      </c>
      <c r="C1221" s="46" t="s">
        <v>0</v>
      </c>
      <c r="D1221" s="46" t="s">
        <v>91</v>
      </c>
      <c r="E1221" s="46" t="s">
        <v>148</v>
      </c>
      <c r="F1221" s="46" t="s">
        <v>429</v>
      </c>
      <c r="G1221" s="29"/>
      <c r="H1221" s="104" t="s">
        <v>4</v>
      </c>
      <c r="I1221" s="49" t="s">
        <v>227</v>
      </c>
      <c r="J1221" s="490"/>
    </row>
    <row r="1222" spans="1:10" ht="12.75">
      <c r="A1222" s="245" t="s">
        <v>586</v>
      </c>
      <c r="B1222" s="46" t="s">
        <v>127</v>
      </c>
      <c r="C1222" s="46" t="s">
        <v>0</v>
      </c>
      <c r="D1222" s="46" t="s">
        <v>14</v>
      </c>
      <c r="E1222" s="46" t="s">
        <v>403</v>
      </c>
      <c r="F1222" s="46" t="s">
        <v>211</v>
      </c>
      <c r="G1222" s="29"/>
      <c r="H1222" s="104" t="s">
        <v>4</v>
      </c>
      <c r="I1222" s="49" t="s">
        <v>227</v>
      </c>
      <c r="J1222" s="490"/>
    </row>
    <row r="1223" spans="1:10" ht="12.75">
      <c r="A1223" s="245" t="s">
        <v>586</v>
      </c>
      <c r="B1223" s="46" t="s">
        <v>127</v>
      </c>
      <c r="C1223" s="46" t="s">
        <v>0</v>
      </c>
      <c r="D1223" s="46" t="s">
        <v>93</v>
      </c>
      <c r="E1223" s="46" t="s">
        <v>94</v>
      </c>
      <c r="F1223" s="46" t="s">
        <v>95</v>
      </c>
      <c r="G1223" s="29"/>
      <c r="H1223" s="104" t="s">
        <v>4</v>
      </c>
      <c r="I1223" s="49" t="s">
        <v>227</v>
      </c>
      <c r="J1223" s="490"/>
    </row>
    <row r="1224" spans="1:10" ht="12.75">
      <c r="A1224" s="245" t="s">
        <v>586</v>
      </c>
      <c r="B1224" s="46" t="s">
        <v>127</v>
      </c>
      <c r="C1224" s="46" t="s">
        <v>0</v>
      </c>
      <c r="D1224" s="46" t="s">
        <v>18</v>
      </c>
      <c r="E1224" s="46" t="s">
        <v>19</v>
      </c>
      <c r="F1224" s="46" t="s">
        <v>277</v>
      </c>
      <c r="G1224" s="29"/>
      <c r="H1224" s="104" t="s">
        <v>4</v>
      </c>
      <c r="I1224" s="49" t="s">
        <v>227</v>
      </c>
      <c r="J1224" s="490"/>
    </row>
    <row r="1225" spans="1:10" ht="12.75">
      <c r="A1225" s="246" t="s">
        <v>589</v>
      </c>
      <c r="B1225" s="168" t="s">
        <v>114</v>
      </c>
      <c r="C1225" s="164" t="s">
        <v>0</v>
      </c>
      <c r="D1225" s="168" t="s">
        <v>1</v>
      </c>
      <c r="E1225" s="169" t="s">
        <v>2</v>
      </c>
      <c r="F1225" s="168" t="s">
        <v>85</v>
      </c>
      <c r="G1225" s="169"/>
      <c r="H1225" s="168" t="s">
        <v>4</v>
      </c>
      <c r="I1225" s="182" t="s">
        <v>280</v>
      </c>
      <c r="J1225" s="480">
        <f t="shared" si="41"/>
        <v>44159</v>
      </c>
    </row>
    <row r="1226" spans="1:10" ht="12.75">
      <c r="A1226" s="245" t="s">
        <v>589</v>
      </c>
      <c r="B1226" s="104" t="s">
        <v>114</v>
      </c>
      <c r="C1226" s="46" t="s">
        <v>0</v>
      </c>
      <c r="D1226" s="104" t="s">
        <v>5</v>
      </c>
      <c r="E1226" s="29" t="s">
        <v>104</v>
      </c>
      <c r="F1226" s="104" t="s">
        <v>86</v>
      </c>
      <c r="G1226" s="29"/>
      <c r="H1226" s="104" t="s">
        <v>4</v>
      </c>
      <c r="I1226" s="49" t="s">
        <v>280</v>
      </c>
      <c r="J1226" s="481"/>
    </row>
    <row r="1227" spans="1:10" ht="12.75">
      <c r="A1227" s="245" t="s">
        <v>589</v>
      </c>
      <c r="B1227" s="104" t="s">
        <v>114</v>
      </c>
      <c r="C1227" s="46" t="s">
        <v>0</v>
      </c>
      <c r="D1227" s="104" t="s">
        <v>8</v>
      </c>
      <c r="E1227" s="29" t="s">
        <v>407</v>
      </c>
      <c r="F1227" s="104" t="s">
        <v>10</v>
      </c>
      <c r="G1227" s="29"/>
      <c r="H1227" s="104" t="s">
        <v>4</v>
      </c>
      <c r="I1227" s="49" t="s">
        <v>280</v>
      </c>
      <c r="J1227" s="481"/>
    </row>
    <row r="1228" spans="1:10" ht="12.75">
      <c r="A1228" s="245" t="s">
        <v>589</v>
      </c>
      <c r="B1228" s="104" t="s">
        <v>114</v>
      </c>
      <c r="C1228" s="46" t="s">
        <v>0</v>
      </c>
      <c r="D1228" s="104" t="s">
        <v>11</v>
      </c>
      <c r="E1228" s="29" t="s">
        <v>563</v>
      </c>
      <c r="F1228" s="104" t="s">
        <v>13</v>
      </c>
      <c r="G1228" s="29"/>
      <c r="H1228" s="104" t="s">
        <v>4</v>
      </c>
      <c r="I1228" s="49" t="s">
        <v>280</v>
      </c>
      <c r="J1228" s="481"/>
    </row>
    <row r="1229" spans="1:10" ht="12.75">
      <c r="A1229" s="245" t="s">
        <v>589</v>
      </c>
      <c r="B1229" s="104" t="s">
        <v>114</v>
      </c>
      <c r="C1229" s="46" t="s">
        <v>0</v>
      </c>
      <c r="D1229" s="104" t="s">
        <v>22</v>
      </c>
      <c r="E1229" s="29" t="s">
        <v>480</v>
      </c>
      <c r="F1229" s="104" t="s">
        <v>480</v>
      </c>
      <c r="G1229" s="29"/>
      <c r="H1229" s="104" t="s">
        <v>4</v>
      </c>
      <c r="I1229" s="49" t="s">
        <v>280</v>
      </c>
      <c r="J1229" s="481"/>
    </row>
    <row r="1230" spans="1:10" ht="12.75">
      <c r="A1230" s="245" t="s">
        <v>589</v>
      </c>
      <c r="B1230" s="104" t="s">
        <v>114</v>
      </c>
      <c r="C1230" s="46" t="s">
        <v>0</v>
      </c>
      <c r="D1230" s="104" t="s">
        <v>91</v>
      </c>
      <c r="E1230" s="29" t="s">
        <v>232</v>
      </c>
      <c r="F1230" s="104" t="s">
        <v>108</v>
      </c>
      <c r="G1230" s="29"/>
      <c r="H1230" s="104" t="s">
        <v>4</v>
      </c>
      <c r="I1230" s="49" t="s">
        <v>280</v>
      </c>
      <c r="J1230" s="481"/>
    </row>
    <row r="1231" spans="1:10" ht="12.75">
      <c r="A1231" s="245" t="s">
        <v>589</v>
      </c>
      <c r="B1231" s="104" t="s">
        <v>114</v>
      </c>
      <c r="C1231" s="46" t="s">
        <v>0</v>
      </c>
      <c r="D1231" s="104" t="s">
        <v>14</v>
      </c>
      <c r="E1231" s="29" t="s">
        <v>409</v>
      </c>
      <c r="F1231" s="104" t="s">
        <v>481</v>
      </c>
      <c r="G1231" s="29"/>
      <c r="H1231" s="104" t="s">
        <v>4</v>
      </c>
      <c r="I1231" s="49" t="s">
        <v>280</v>
      </c>
      <c r="J1231" s="481"/>
    </row>
    <row r="1232" spans="1:10" ht="12.75">
      <c r="A1232" s="245" t="s">
        <v>589</v>
      </c>
      <c r="B1232" s="104" t="s">
        <v>114</v>
      </c>
      <c r="C1232" s="46" t="s">
        <v>0</v>
      </c>
      <c r="D1232" s="104" t="s">
        <v>93</v>
      </c>
      <c r="E1232" s="29" t="s">
        <v>94</v>
      </c>
      <c r="F1232" s="104" t="s">
        <v>95</v>
      </c>
      <c r="G1232" s="29"/>
      <c r="H1232" s="104" t="s">
        <v>4</v>
      </c>
      <c r="I1232" s="49" t="s">
        <v>280</v>
      </c>
      <c r="J1232" s="481"/>
    </row>
    <row r="1233" spans="1:10" ht="25.5">
      <c r="A1233" s="247" t="s">
        <v>589</v>
      </c>
      <c r="B1233" s="165" t="s">
        <v>114</v>
      </c>
      <c r="C1233" s="166" t="s">
        <v>0</v>
      </c>
      <c r="D1233" s="165" t="s">
        <v>18</v>
      </c>
      <c r="E1233" s="167" t="s">
        <v>461</v>
      </c>
      <c r="F1233" s="165" t="s">
        <v>277</v>
      </c>
      <c r="G1233" s="167"/>
      <c r="H1233" s="165" t="s">
        <v>4</v>
      </c>
      <c r="I1233" s="183" t="s">
        <v>280</v>
      </c>
      <c r="J1233" s="482"/>
    </row>
    <row r="1234" spans="1:10" ht="12.75">
      <c r="A1234" s="73" t="s">
        <v>590</v>
      </c>
      <c r="B1234" s="104" t="s">
        <v>55</v>
      </c>
      <c r="C1234" s="104" t="s">
        <v>0</v>
      </c>
      <c r="D1234" s="29" t="s">
        <v>1</v>
      </c>
      <c r="E1234" s="29" t="s">
        <v>2</v>
      </c>
      <c r="F1234" s="104" t="s">
        <v>85</v>
      </c>
      <c r="G1234" s="104"/>
      <c r="H1234" s="104"/>
      <c r="I1234" s="206" t="s">
        <v>32</v>
      </c>
      <c r="J1234" s="490">
        <f t="shared" si="41"/>
        <v>44166</v>
      </c>
    </row>
    <row r="1235" spans="1:10" ht="12.75">
      <c r="A1235" s="73" t="s">
        <v>590</v>
      </c>
      <c r="B1235" s="104" t="s">
        <v>55</v>
      </c>
      <c r="C1235" s="104" t="s">
        <v>0</v>
      </c>
      <c r="D1235" s="29" t="s">
        <v>5</v>
      </c>
      <c r="E1235" s="29" t="s">
        <v>104</v>
      </c>
      <c r="F1235" s="104" t="s">
        <v>86</v>
      </c>
      <c r="G1235" s="104"/>
      <c r="H1235" s="104"/>
      <c r="I1235" s="206" t="s">
        <v>32</v>
      </c>
      <c r="J1235" s="490"/>
    </row>
    <row r="1236" spans="1:10" ht="12.75">
      <c r="A1236" s="73" t="s">
        <v>590</v>
      </c>
      <c r="B1236" s="104" t="s">
        <v>55</v>
      </c>
      <c r="C1236" s="104" t="s">
        <v>0</v>
      </c>
      <c r="D1236" s="29" t="s">
        <v>8</v>
      </c>
      <c r="E1236" s="29" t="s">
        <v>407</v>
      </c>
      <c r="F1236" s="104" t="s">
        <v>10</v>
      </c>
      <c r="G1236" s="104"/>
      <c r="H1236" s="104"/>
      <c r="I1236" s="206" t="s">
        <v>32</v>
      </c>
      <c r="J1236" s="490"/>
    </row>
    <row r="1237" spans="1:10" ht="12.75">
      <c r="A1237" s="73" t="s">
        <v>590</v>
      </c>
      <c r="B1237" s="104" t="s">
        <v>55</v>
      </c>
      <c r="C1237" s="104" t="s">
        <v>0</v>
      </c>
      <c r="D1237" s="29" t="s">
        <v>11</v>
      </c>
      <c r="E1237" s="29" t="s">
        <v>563</v>
      </c>
      <c r="F1237" s="104" t="s">
        <v>13</v>
      </c>
      <c r="G1237" s="104"/>
      <c r="H1237" s="104"/>
      <c r="I1237" s="206" t="s">
        <v>32</v>
      </c>
      <c r="J1237" s="490"/>
    </row>
    <row r="1238" spans="1:10" ht="12.75">
      <c r="A1238" s="73" t="s">
        <v>590</v>
      </c>
      <c r="B1238" s="104" t="s">
        <v>55</v>
      </c>
      <c r="C1238" s="104" t="s">
        <v>0</v>
      </c>
      <c r="D1238" s="29" t="s">
        <v>22</v>
      </c>
      <c r="E1238" s="29" t="s">
        <v>480</v>
      </c>
      <c r="F1238" s="104" t="s">
        <v>480</v>
      </c>
      <c r="G1238" s="104"/>
      <c r="H1238" s="104"/>
      <c r="I1238" s="206" t="s">
        <v>32</v>
      </c>
      <c r="J1238" s="490"/>
    </row>
    <row r="1239" spans="1:10" ht="38.25">
      <c r="A1239" s="73" t="s">
        <v>590</v>
      </c>
      <c r="B1239" s="104" t="s">
        <v>55</v>
      </c>
      <c r="C1239" s="104" t="s">
        <v>0</v>
      </c>
      <c r="D1239" s="29" t="s">
        <v>91</v>
      </c>
      <c r="E1239" s="29" t="s">
        <v>232</v>
      </c>
      <c r="F1239" s="104" t="s">
        <v>108</v>
      </c>
      <c r="G1239" s="29" t="s">
        <v>591</v>
      </c>
      <c r="H1239" s="104"/>
      <c r="I1239" s="206" t="s">
        <v>32</v>
      </c>
      <c r="J1239" s="490"/>
    </row>
    <row r="1240" spans="1:10" ht="25.5">
      <c r="A1240" s="73" t="s">
        <v>590</v>
      </c>
      <c r="B1240" s="104" t="s">
        <v>55</v>
      </c>
      <c r="C1240" s="104" t="s">
        <v>0</v>
      </c>
      <c r="D1240" s="29" t="s">
        <v>14</v>
      </c>
      <c r="E1240" s="29" t="s">
        <v>409</v>
      </c>
      <c r="F1240" s="104" t="s">
        <v>481</v>
      </c>
      <c r="G1240" s="29" t="s">
        <v>592</v>
      </c>
      <c r="H1240" s="104"/>
      <c r="I1240" s="206" t="s">
        <v>32</v>
      </c>
      <c r="J1240" s="490"/>
    </row>
    <row r="1241" spans="1:10" ht="12.75">
      <c r="A1241" s="73" t="s">
        <v>590</v>
      </c>
      <c r="B1241" s="104" t="s">
        <v>55</v>
      </c>
      <c r="C1241" s="104" t="s">
        <v>0</v>
      </c>
      <c r="D1241" s="29" t="s">
        <v>93</v>
      </c>
      <c r="E1241" s="29" t="s">
        <v>94</v>
      </c>
      <c r="F1241" s="104" t="s">
        <v>95</v>
      </c>
      <c r="G1241" s="104"/>
      <c r="H1241" s="104"/>
      <c r="I1241" s="206" t="s">
        <v>32</v>
      </c>
      <c r="J1241" s="490"/>
    </row>
    <row r="1242" spans="1:10" ht="25.5">
      <c r="A1242" s="73" t="s">
        <v>590</v>
      </c>
      <c r="B1242" s="104" t="s">
        <v>55</v>
      </c>
      <c r="C1242" s="104" t="s">
        <v>0</v>
      </c>
      <c r="D1242" s="29" t="s">
        <v>18</v>
      </c>
      <c r="E1242" s="29" t="s">
        <v>410</v>
      </c>
      <c r="F1242" s="104" t="s">
        <v>277</v>
      </c>
      <c r="G1242" s="104" t="s">
        <v>593</v>
      </c>
      <c r="H1242" s="104"/>
      <c r="I1242" s="206" t="s">
        <v>32</v>
      </c>
      <c r="J1242" s="490"/>
    </row>
    <row r="1243" spans="1:10" ht="12.75">
      <c r="A1243" s="246" t="s">
        <v>604</v>
      </c>
      <c r="B1243" s="168" t="s">
        <v>127</v>
      </c>
      <c r="C1243" s="164" t="s">
        <v>0</v>
      </c>
      <c r="D1243" s="164" t="s">
        <v>1</v>
      </c>
      <c r="E1243" s="164" t="s">
        <v>2</v>
      </c>
      <c r="F1243" s="164" t="s">
        <v>85</v>
      </c>
      <c r="G1243" s="169"/>
      <c r="H1243" s="168" t="s">
        <v>4</v>
      </c>
      <c r="I1243" s="182" t="s">
        <v>280</v>
      </c>
      <c r="J1243" s="480">
        <f t="shared" si="41"/>
        <v>44173</v>
      </c>
    </row>
    <row r="1244" spans="1:10" ht="12.75">
      <c r="A1244" s="245" t="s">
        <v>604</v>
      </c>
      <c r="B1244" s="104" t="s">
        <v>127</v>
      </c>
      <c r="C1244" s="46" t="s">
        <v>0</v>
      </c>
      <c r="D1244" s="46" t="s">
        <v>5</v>
      </c>
      <c r="E1244" s="46" t="s">
        <v>104</v>
      </c>
      <c r="F1244" s="46" t="s">
        <v>86</v>
      </c>
      <c r="G1244" s="29"/>
      <c r="H1244" s="104" t="s">
        <v>4</v>
      </c>
      <c r="I1244" s="49" t="s">
        <v>280</v>
      </c>
      <c r="J1244" s="481"/>
    </row>
    <row r="1245" spans="1:10" ht="12.75">
      <c r="A1245" s="245" t="s">
        <v>604</v>
      </c>
      <c r="B1245" s="104" t="s">
        <v>127</v>
      </c>
      <c r="C1245" s="46" t="s">
        <v>0</v>
      </c>
      <c r="D1245" s="46" t="s">
        <v>8</v>
      </c>
      <c r="E1245" s="46" t="s">
        <v>407</v>
      </c>
      <c r="F1245" s="46" t="s">
        <v>562</v>
      </c>
      <c r="G1245" s="29"/>
      <c r="H1245" s="104" t="s">
        <v>4</v>
      </c>
      <c r="I1245" s="49" t="s">
        <v>280</v>
      </c>
      <c r="J1245" s="481"/>
    </row>
    <row r="1246" spans="1:10" ht="12.75">
      <c r="A1246" s="245" t="s">
        <v>604</v>
      </c>
      <c r="B1246" s="104" t="s">
        <v>127</v>
      </c>
      <c r="C1246" s="46" t="s">
        <v>0</v>
      </c>
      <c r="D1246" s="46" t="s">
        <v>11</v>
      </c>
      <c r="E1246" s="46" t="s">
        <v>563</v>
      </c>
      <c r="F1246" s="46" t="s">
        <v>13</v>
      </c>
      <c r="G1246" s="29"/>
      <c r="H1246" s="104" t="s">
        <v>4</v>
      </c>
      <c r="I1246" s="49" t="s">
        <v>280</v>
      </c>
      <c r="J1246" s="481"/>
    </row>
    <row r="1247" spans="1:10" ht="12.75">
      <c r="A1247" s="245" t="s">
        <v>604</v>
      </c>
      <c r="B1247" s="104" t="s">
        <v>127</v>
      </c>
      <c r="C1247" s="46" t="s">
        <v>0</v>
      </c>
      <c r="D1247" s="46" t="s">
        <v>22</v>
      </c>
      <c r="E1247" s="46" t="s">
        <v>480</v>
      </c>
      <c r="F1247" s="46" t="s">
        <v>480</v>
      </c>
      <c r="G1247" s="29"/>
      <c r="H1247" s="104" t="s">
        <v>4</v>
      </c>
      <c r="I1247" s="49" t="s">
        <v>280</v>
      </c>
      <c r="J1247" s="481"/>
    </row>
    <row r="1248" spans="1:10" ht="12.75">
      <c r="A1248" s="245" t="s">
        <v>604</v>
      </c>
      <c r="B1248" s="104" t="s">
        <v>127</v>
      </c>
      <c r="C1248" s="46" t="s">
        <v>0</v>
      </c>
      <c r="D1248" s="46" t="s">
        <v>91</v>
      </c>
      <c r="E1248" s="46" t="s">
        <v>232</v>
      </c>
      <c r="F1248" s="46" t="s">
        <v>108</v>
      </c>
      <c r="G1248" s="29"/>
      <c r="H1248" s="104" t="s">
        <v>4</v>
      </c>
      <c r="I1248" s="49" t="s">
        <v>280</v>
      </c>
      <c r="J1248" s="481"/>
    </row>
    <row r="1249" spans="1:10" ht="12.75">
      <c r="A1249" s="245" t="s">
        <v>604</v>
      </c>
      <c r="B1249" s="104" t="s">
        <v>127</v>
      </c>
      <c r="C1249" s="46" t="s">
        <v>0</v>
      </c>
      <c r="D1249" s="46" t="s">
        <v>14</v>
      </c>
      <c r="E1249" s="46" t="s">
        <v>409</v>
      </c>
      <c r="F1249" s="46" t="s">
        <v>481</v>
      </c>
      <c r="G1249" s="29"/>
      <c r="H1249" s="104" t="s">
        <v>4</v>
      </c>
      <c r="I1249" s="49" t="s">
        <v>280</v>
      </c>
      <c r="J1249" s="481"/>
    </row>
    <row r="1250" spans="1:10" ht="12.75">
      <c r="A1250" s="245" t="s">
        <v>604</v>
      </c>
      <c r="B1250" s="104" t="s">
        <v>127</v>
      </c>
      <c r="C1250" s="46" t="s">
        <v>0</v>
      </c>
      <c r="D1250" s="46" t="s">
        <v>93</v>
      </c>
      <c r="E1250" s="46" t="s">
        <v>94</v>
      </c>
      <c r="F1250" s="46" t="s">
        <v>95</v>
      </c>
      <c r="G1250" s="29"/>
      <c r="H1250" s="104" t="s">
        <v>4</v>
      </c>
      <c r="I1250" s="49" t="s">
        <v>280</v>
      </c>
      <c r="J1250" s="481"/>
    </row>
    <row r="1251" spans="1:10" ht="12.75">
      <c r="A1251" s="247" t="s">
        <v>604</v>
      </c>
      <c r="B1251" s="165" t="s">
        <v>127</v>
      </c>
      <c r="C1251" s="166" t="s">
        <v>0</v>
      </c>
      <c r="D1251" s="166" t="s">
        <v>18</v>
      </c>
      <c r="E1251" s="166" t="s">
        <v>410</v>
      </c>
      <c r="F1251" s="166" t="s">
        <v>277</v>
      </c>
      <c r="G1251" s="167"/>
      <c r="H1251" s="165" t="s">
        <v>4</v>
      </c>
      <c r="I1251" s="183" t="s">
        <v>280</v>
      </c>
      <c r="J1251" s="482"/>
    </row>
    <row r="1252" spans="1:10" ht="12.75">
      <c r="A1252" s="251" t="s">
        <v>608</v>
      </c>
      <c r="B1252" s="104" t="s">
        <v>114</v>
      </c>
      <c r="C1252" s="46" t="s">
        <v>0</v>
      </c>
      <c r="D1252" s="46" t="s">
        <v>1</v>
      </c>
      <c r="E1252" s="46" t="s">
        <v>2</v>
      </c>
      <c r="F1252" s="46" t="s">
        <v>85</v>
      </c>
      <c r="G1252" s="29"/>
      <c r="H1252" s="104"/>
      <c r="I1252" s="206" t="s">
        <v>32</v>
      </c>
      <c r="J1252" s="490">
        <f t="shared" si="41"/>
        <v>44180</v>
      </c>
    </row>
    <row r="1253" spans="1:10" ht="12.75">
      <c r="A1253" s="251" t="s">
        <v>608</v>
      </c>
      <c r="B1253" s="104" t="s">
        <v>114</v>
      </c>
      <c r="C1253" s="46" t="s">
        <v>0</v>
      </c>
      <c r="D1253" s="46" t="s">
        <v>5</v>
      </c>
      <c r="E1253" s="46" t="s">
        <v>104</v>
      </c>
      <c r="F1253" s="46" t="s">
        <v>86</v>
      </c>
      <c r="G1253" s="29"/>
      <c r="H1253" s="104"/>
      <c r="I1253" s="206" t="s">
        <v>32</v>
      </c>
      <c r="J1253" s="490"/>
    </row>
    <row r="1254" spans="1:10" ht="12.75">
      <c r="A1254" s="251" t="s">
        <v>608</v>
      </c>
      <c r="B1254" s="104" t="s">
        <v>114</v>
      </c>
      <c r="C1254" s="46" t="s">
        <v>0</v>
      </c>
      <c r="D1254" s="46" t="s">
        <v>8</v>
      </c>
      <c r="E1254" s="46" t="s">
        <v>111</v>
      </c>
      <c r="F1254" s="46" t="s">
        <v>10</v>
      </c>
      <c r="G1254" s="29"/>
      <c r="H1254" s="104"/>
      <c r="I1254" s="206" t="s">
        <v>32</v>
      </c>
      <c r="J1254" s="490"/>
    </row>
    <row r="1255" spans="1:10" ht="12.75">
      <c r="A1255" s="251" t="s">
        <v>608</v>
      </c>
      <c r="B1255" s="104" t="s">
        <v>114</v>
      </c>
      <c r="C1255" s="46" t="s">
        <v>0</v>
      </c>
      <c r="D1255" s="46" t="s">
        <v>11</v>
      </c>
      <c r="E1255" s="46" t="s">
        <v>563</v>
      </c>
      <c r="F1255" s="46" t="s">
        <v>13</v>
      </c>
      <c r="G1255" s="29"/>
      <c r="H1255" s="104"/>
      <c r="I1255" s="206" t="s">
        <v>32</v>
      </c>
      <c r="J1255" s="490"/>
    </row>
    <row r="1256" spans="1:10" ht="12.75">
      <c r="A1256" s="251" t="s">
        <v>608</v>
      </c>
      <c r="B1256" s="104" t="s">
        <v>114</v>
      </c>
      <c r="C1256" s="46" t="s">
        <v>0</v>
      </c>
      <c r="D1256" s="46" t="s">
        <v>22</v>
      </c>
      <c r="E1256" s="46" t="s">
        <v>480</v>
      </c>
      <c r="F1256" s="46" t="s">
        <v>480</v>
      </c>
      <c r="G1256" s="29"/>
      <c r="H1256" s="104"/>
      <c r="I1256" s="206" t="s">
        <v>32</v>
      </c>
      <c r="J1256" s="490"/>
    </row>
    <row r="1257" spans="1:10" ht="12.75">
      <c r="A1257" s="251" t="s">
        <v>608</v>
      </c>
      <c r="B1257" s="104" t="s">
        <v>114</v>
      </c>
      <c r="C1257" s="46" t="s">
        <v>0</v>
      </c>
      <c r="D1257" s="46" t="s">
        <v>91</v>
      </c>
      <c r="E1257" s="46" t="s">
        <v>232</v>
      </c>
      <c r="F1257" s="46" t="s">
        <v>108</v>
      </c>
      <c r="G1257" s="29"/>
      <c r="H1257" s="104"/>
      <c r="I1257" s="206" t="s">
        <v>32</v>
      </c>
      <c r="J1257" s="490"/>
    </row>
    <row r="1258" spans="1:10" ht="12.75">
      <c r="A1258" s="251" t="s">
        <v>608</v>
      </c>
      <c r="B1258" s="104" t="s">
        <v>114</v>
      </c>
      <c r="C1258" s="46" t="s">
        <v>0</v>
      </c>
      <c r="D1258" s="46" t="s">
        <v>14</v>
      </c>
      <c r="E1258" s="46" t="s">
        <v>409</v>
      </c>
      <c r="F1258" s="46" t="s">
        <v>481</v>
      </c>
      <c r="G1258" s="29"/>
      <c r="H1258" s="104"/>
      <c r="I1258" s="206" t="s">
        <v>32</v>
      </c>
      <c r="J1258" s="490"/>
    </row>
    <row r="1259" spans="1:10" ht="12.75">
      <c r="A1259" s="251" t="s">
        <v>608</v>
      </c>
      <c r="B1259" s="104" t="s">
        <v>114</v>
      </c>
      <c r="C1259" s="46" t="s">
        <v>0</v>
      </c>
      <c r="D1259" s="46" t="s">
        <v>93</v>
      </c>
      <c r="E1259" s="46" t="s">
        <v>94</v>
      </c>
      <c r="F1259" s="46" t="s">
        <v>95</v>
      </c>
      <c r="G1259" s="29"/>
      <c r="H1259" s="104"/>
      <c r="I1259" s="206" t="s">
        <v>32</v>
      </c>
      <c r="J1259" s="490"/>
    </row>
    <row r="1260" spans="1:10" ht="12.75">
      <c r="A1260" s="251" t="s">
        <v>608</v>
      </c>
      <c r="B1260" s="104" t="s">
        <v>114</v>
      </c>
      <c r="C1260" s="46" t="s">
        <v>0</v>
      </c>
      <c r="D1260" s="46" t="s">
        <v>18</v>
      </c>
      <c r="E1260" s="46" t="s">
        <v>478</v>
      </c>
      <c r="F1260" s="46" t="s">
        <v>277</v>
      </c>
      <c r="G1260" s="29"/>
      <c r="H1260" s="104"/>
      <c r="I1260" s="206" t="s">
        <v>32</v>
      </c>
      <c r="J1260" s="490"/>
    </row>
    <row r="1261" spans="1:10" ht="12.75">
      <c r="A1261" s="246" t="s">
        <v>607</v>
      </c>
      <c r="B1261" s="168" t="s">
        <v>127</v>
      </c>
      <c r="C1261" s="164" t="s">
        <v>0</v>
      </c>
      <c r="D1261" s="164" t="s">
        <v>1</v>
      </c>
      <c r="E1261" s="164" t="s">
        <v>2</v>
      </c>
      <c r="F1261" s="164" t="s">
        <v>85</v>
      </c>
      <c r="G1261" s="169"/>
      <c r="H1261" s="168" t="s">
        <v>4</v>
      </c>
      <c r="I1261" s="182" t="s">
        <v>280</v>
      </c>
      <c r="J1261" s="480">
        <f t="shared" ref="J1261" si="42">J1270-7</f>
        <v>44187</v>
      </c>
    </row>
    <row r="1262" spans="1:10" ht="12.75">
      <c r="A1262" s="245" t="s">
        <v>607</v>
      </c>
      <c r="B1262" s="104" t="s">
        <v>127</v>
      </c>
      <c r="C1262" s="46" t="s">
        <v>0</v>
      </c>
      <c r="D1262" s="46" t="s">
        <v>5</v>
      </c>
      <c r="E1262" s="46" t="s">
        <v>104</v>
      </c>
      <c r="F1262" s="46" t="s">
        <v>86</v>
      </c>
      <c r="G1262" s="29"/>
      <c r="H1262" s="104" t="s">
        <v>4</v>
      </c>
      <c r="I1262" s="49" t="s">
        <v>280</v>
      </c>
      <c r="J1262" s="481"/>
    </row>
    <row r="1263" spans="1:10" ht="12.75">
      <c r="A1263" s="245" t="s">
        <v>607</v>
      </c>
      <c r="B1263" s="104" t="s">
        <v>127</v>
      </c>
      <c r="C1263" s="46" t="s">
        <v>0</v>
      </c>
      <c r="D1263" s="46" t="s">
        <v>8</v>
      </c>
      <c r="E1263" s="46" t="s">
        <v>111</v>
      </c>
      <c r="F1263" s="46" t="s">
        <v>562</v>
      </c>
      <c r="G1263" s="29"/>
      <c r="H1263" s="104" t="s">
        <v>4</v>
      </c>
      <c r="I1263" s="49" t="s">
        <v>280</v>
      </c>
      <c r="J1263" s="481"/>
    </row>
    <row r="1264" spans="1:10" ht="12.75">
      <c r="A1264" s="245" t="s">
        <v>607</v>
      </c>
      <c r="B1264" s="104" t="s">
        <v>127</v>
      </c>
      <c r="C1264" s="46" t="s">
        <v>0</v>
      </c>
      <c r="D1264" s="46" t="s">
        <v>11</v>
      </c>
      <c r="E1264" s="46" t="s">
        <v>563</v>
      </c>
      <c r="F1264" s="46" t="s">
        <v>13</v>
      </c>
      <c r="G1264" s="29"/>
      <c r="H1264" s="104" t="s">
        <v>4</v>
      </c>
      <c r="I1264" s="49" t="s">
        <v>280</v>
      </c>
      <c r="J1264" s="481"/>
    </row>
    <row r="1265" spans="1:10" ht="12.75">
      <c r="A1265" s="245" t="s">
        <v>607</v>
      </c>
      <c r="B1265" s="104" t="s">
        <v>127</v>
      </c>
      <c r="C1265" s="46" t="s">
        <v>0</v>
      </c>
      <c r="D1265" s="46" t="s">
        <v>22</v>
      </c>
      <c r="E1265" s="46" t="s">
        <v>480</v>
      </c>
      <c r="F1265" s="46" t="s">
        <v>480</v>
      </c>
      <c r="G1265" s="29"/>
      <c r="H1265" s="104" t="s">
        <v>4</v>
      </c>
      <c r="I1265" s="49" t="s">
        <v>280</v>
      </c>
      <c r="J1265" s="481"/>
    </row>
    <row r="1266" spans="1:10" ht="12.75">
      <c r="A1266" s="245" t="s">
        <v>607</v>
      </c>
      <c r="B1266" s="104" t="s">
        <v>127</v>
      </c>
      <c r="C1266" s="46" t="s">
        <v>0</v>
      </c>
      <c r="D1266" s="46" t="s">
        <v>91</v>
      </c>
      <c r="E1266" s="46" t="s">
        <v>232</v>
      </c>
      <c r="F1266" s="46" t="s">
        <v>108</v>
      </c>
      <c r="G1266" s="29"/>
      <c r="H1266" s="104" t="s">
        <v>4</v>
      </c>
      <c r="I1266" s="49" t="s">
        <v>280</v>
      </c>
      <c r="J1266" s="481"/>
    </row>
    <row r="1267" spans="1:10" ht="12.75">
      <c r="A1267" s="245" t="s">
        <v>607</v>
      </c>
      <c r="B1267" s="104" t="s">
        <v>127</v>
      </c>
      <c r="C1267" s="46" t="s">
        <v>0</v>
      </c>
      <c r="D1267" s="46" t="s">
        <v>14</v>
      </c>
      <c r="E1267" s="46" t="s">
        <v>409</v>
      </c>
      <c r="F1267" s="46" t="s">
        <v>481</v>
      </c>
      <c r="G1267" s="29"/>
      <c r="H1267" s="104" t="s">
        <v>4</v>
      </c>
      <c r="I1267" s="49" t="s">
        <v>280</v>
      </c>
      <c r="J1267" s="481"/>
    </row>
    <row r="1268" spans="1:10" ht="12.75">
      <c r="A1268" s="245" t="s">
        <v>607</v>
      </c>
      <c r="B1268" s="104" t="s">
        <v>127</v>
      </c>
      <c r="C1268" s="46" t="s">
        <v>0</v>
      </c>
      <c r="D1268" s="46" t="s">
        <v>93</v>
      </c>
      <c r="E1268" s="46" t="s">
        <v>94</v>
      </c>
      <c r="F1268" s="46" t="s">
        <v>95</v>
      </c>
      <c r="G1268" s="29"/>
      <c r="H1268" s="104" t="s">
        <v>4</v>
      </c>
      <c r="I1268" s="49" t="s">
        <v>280</v>
      </c>
      <c r="J1268" s="481"/>
    </row>
    <row r="1269" spans="1:10" ht="12.75">
      <c r="A1269" s="247" t="s">
        <v>607</v>
      </c>
      <c r="B1269" s="165" t="s">
        <v>127</v>
      </c>
      <c r="C1269" s="166" t="s">
        <v>0</v>
      </c>
      <c r="D1269" s="166" t="s">
        <v>18</v>
      </c>
      <c r="E1269" s="166" t="s">
        <v>410</v>
      </c>
      <c r="F1269" s="166" t="s">
        <v>277</v>
      </c>
      <c r="G1269" s="167"/>
      <c r="H1269" s="165" t="s">
        <v>4</v>
      </c>
      <c r="I1269" s="183" t="s">
        <v>280</v>
      </c>
      <c r="J1269" s="482"/>
    </row>
    <row r="1270" spans="1:10" ht="12.75">
      <c r="A1270" s="245" t="s">
        <v>610</v>
      </c>
      <c r="B1270" s="104" t="s">
        <v>114</v>
      </c>
      <c r="C1270" s="46" t="s">
        <v>0</v>
      </c>
      <c r="D1270" s="46" t="s">
        <v>1</v>
      </c>
      <c r="E1270" s="46" t="s">
        <v>2</v>
      </c>
      <c r="F1270" s="46" t="s">
        <v>85</v>
      </c>
      <c r="G1270" s="29" t="s">
        <v>611</v>
      </c>
      <c r="H1270" s="104" t="s">
        <v>4</v>
      </c>
      <c r="I1270" s="49" t="s">
        <v>227</v>
      </c>
      <c r="J1270" s="490">
        <f t="shared" ref="J1270:J1333" si="43">J1279-7</f>
        <v>44194</v>
      </c>
    </row>
    <row r="1271" spans="1:10" ht="12.75">
      <c r="A1271" s="245" t="s">
        <v>610</v>
      </c>
      <c r="B1271" s="104" t="s">
        <v>114</v>
      </c>
      <c r="C1271" s="46" t="s">
        <v>0</v>
      </c>
      <c r="D1271" s="46" t="s">
        <v>5</v>
      </c>
      <c r="E1271" s="46" t="s">
        <v>104</v>
      </c>
      <c r="F1271" s="46" t="s">
        <v>134</v>
      </c>
      <c r="G1271" s="29" t="s">
        <v>612</v>
      </c>
      <c r="H1271" s="104" t="s">
        <v>4</v>
      </c>
      <c r="I1271" s="49" t="s">
        <v>227</v>
      </c>
      <c r="J1271" s="490"/>
    </row>
    <row r="1272" spans="1:10" ht="51">
      <c r="A1272" s="245" t="s">
        <v>610</v>
      </c>
      <c r="B1272" s="104" t="s">
        <v>114</v>
      </c>
      <c r="C1272" s="46" t="s">
        <v>0</v>
      </c>
      <c r="D1272" s="46" t="s">
        <v>8</v>
      </c>
      <c r="E1272" s="46" t="s">
        <v>135</v>
      </c>
      <c r="F1272" s="46" t="s">
        <v>181</v>
      </c>
      <c r="G1272" s="29" t="s">
        <v>613</v>
      </c>
      <c r="H1272" s="104" t="s">
        <v>4</v>
      </c>
      <c r="I1272" s="49" t="s">
        <v>227</v>
      </c>
      <c r="J1272" s="490"/>
    </row>
    <row r="1273" spans="1:10" ht="38.25">
      <c r="A1273" s="245" t="s">
        <v>610</v>
      </c>
      <c r="B1273" s="104" t="s">
        <v>114</v>
      </c>
      <c r="C1273" s="46" t="s">
        <v>0</v>
      </c>
      <c r="D1273" s="46" t="s">
        <v>11</v>
      </c>
      <c r="E1273" s="46" t="s">
        <v>12</v>
      </c>
      <c r="F1273" s="46" t="s">
        <v>13</v>
      </c>
      <c r="G1273" s="29" t="s">
        <v>614</v>
      </c>
      <c r="H1273" s="104" t="s">
        <v>4</v>
      </c>
      <c r="I1273" s="49" t="s">
        <v>227</v>
      </c>
      <c r="J1273" s="490"/>
    </row>
    <row r="1274" spans="1:10" ht="38.25">
      <c r="A1274" s="245" t="s">
        <v>610</v>
      </c>
      <c r="B1274" s="104" t="s">
        <v>114</v>
      </c>
      <c r="C1274" s="46" t="s">
        <v>0</v>
      </c>
      <c r="D1274" s="46" t="s">
        <v>22</v>
      </c>
      <c r="E1274" s="46" t="s">
        <v>533</v>
      </c>
      <c r="F1274" s="46"/>
      <c r="G1274" s="29" t="s">
        <v>615</v>
      </c>
      <c r="H1274" s="104" t="s">
        <v>4</v>
      </c>
      <c r="I1274" s="49" t="s">
        <v>227</v>
      </c>
      <c r="J1274" s="490"/>
    </row>
    <row r="1275" spans="1:10" ht="38.25">
      <c r="A1275" s="245" t="s">
        <v>610</v>
      </c>
      <c r="B1275" s="104" t="s">
        <v>114</v>
      </c>
      <c r="C1275" s="46" t="s">
        <v>0</v>
      </c>
      <c r="D1275" s="46" t="s">
        <v>91</v>
      </c>
      <c r="E1275" s="46" t="s">
        <v>148</v>
      </c>
      <c r="F1275" s="46" t="s">
        <v>138</v>
      </c>
      <c r="G1275" s="29" t="s">
        <v>616</v>
      </c>
      <c r="H1275" s="104" t="s">
        <v>4</v>
      </c>
      <c r="I1275" s="49" t="s">
        <v>227</v>
      </c>
      <c r="J1275" s="490"/>
    </row>
    <row r="1276" spans="1:10" ht="38.25">
      <c r="A1276" s="245" t="s">
        <v>610</v>
      </c>
      <c r="B1276" s="104" t="s">
        <v>114</v>
      </c>
      <c r="C1276" s="46" t="s">
        <v>0</v>
      </c>
      <c r="D1276" s="46" t="s">
        <v>14</v>
      </c>
      <c r="E1276" s="46" t="s">
        <v>403</v>
      </c>
      <c r="F1276" s="46" t="s">
        <v>211</v>
      </c>
      <c r="G1276" s="29" t="s">
        <v>617</v>
      </c>
      <c r="H1276" s="104" t="s">
        <v>4</v>
      </c>
      <c r="I1276" s="49" t="s">
        <v>227</v>
      </c>
      <c r="J1276" s="490"/>
    </row>
    <row r="1277" spans="1:10" ht="12.75">
      <c r="A1277" s="245" t="s">
        <v>610</v>
      </c>
      <c r="B1277" s="104" t="s">
        <v>114</v>
      </c>
      <c r="C1277" s="46" t="s">
        <v>0</v>
      </c>
      <c r="D1277" s="46" t="s">
        <v>93</v>
      </c>
      <c r="E1277" s="46" t="s">
        <v>94</v>
      </c>
      <c r="F1277" s="46" t="s">
        <v>95</v>
      </c>
      <c r="G1277" s="29" t="s">
        <v>618</v>
      </c>
      <c r="H1277" s="104" t="s">
        <v>4</v>
      </c>
      <c r="I1277" s="49" t="s">
        <v>227</v>
      </c>
      <c r="J1277" s="490"/>
    </row>
    <row r="1278" spans="1:10" ht="51">
      <c r="A1278" s="245" t="s">
        <v>610</v>
      </c>
      <c r="B1278" s="104" t="s">
        <v>114</v>
      </c>
      <c r="C1278" s="46" t="s">
        <v>0</v>
      </c>
      <c r="D1278" s="46" t="s">
        <v>18</v>
      </c>
      <c r="E1278" s="46" t="s">
        <v>19</v>
      </c>
      <c r="F1278" s="46" t="s">
        <v>277</v>
      </c>
      <c r="G1278" s="29" t="s">
        <v>619</v>
      </c>
      <c r="H1278" s="104" t="s">
        <v>4</v>
      </c>
      <c r="I1278" s="49" t="s">
        <v>227</v>
      </c>
      <c r="J1278" s="490"/>
    </row>
    <row r="1279" spans="1:10" ht="12.75">
      <c r="A1279" s="232" t="s">
        <v>620</v>
      </c>
      <c r="B1279" s="168" t="s">
        <v>55</v>
      </c>
      <c r="C1279" s="164" t="s">
        <v>0</v>
      </c>
      <c r="D1279" s="164" t="s">
        <v>1</v>
      </c>
      <c r="E1279" s="169" t="s">
        <v>2</v>
      </c>
      <c r="F1279" s="169" t="s">
        <v>85</v>
      </c>
      <c r="G1279" s="169"/>
      <c r="H1279" s="168"/>
      <c r="I1279" s="205" t="s">
        <v>280</v>
      </c>
      <c r="J1279" s="480">
        <f t="shared" si="43"/>
        <v>44201</v>
      </c>
    </row>
    <row r="1280" spans="1:10" ht="12.75">
      <c r="A1280" s="73" t="s">
        <v>620</v>
      </c>
      <c r="B1280" s="104" t="s">
        <v>55</v>
      </c>
      <c r="C1280" s="46" t="s">
        <v>0</v>
      </c>
      <c r="D1280" s="46" t="s">
        <v>5</v>
      </c>
      <c r="E1280" s="46" t="s">
        <v>104</v>
      </c>
      <c r="F1280" s="29" t="s">
        <v>86</v>
      </c>
      <c r="G1280" s="29" t="s">
        <v>612</v>
      </c>
      <c r="H1280" s="104"/>
      <c r="I1280" s="205" t="s">
        <v>280</v>
      </c>
      <c r="J1280" s="481"/>
    </row>
    <row r="1281" spans="1:10" ht="12.75">
      <c r="A1281" s="73" t="s">
        <v>620</v>
      </c>
      <c r="B1281" s="104" t="s">
        <v>55</v>
      </c>
      <c r="C1281" s="46" t="s">
        <v>0</v>
      </c>
      <c r="D1281" s="46" t="s">
        <v>8</v>
      </c>
      <c r="E1281" s="46" t="s">
        <v>111</v>
      </c>
      <c r="F1281" s="29" t="s">
        <v>562</v>
      </c>
      <c r="G1281" s="104" t="s">
        <v>628</v>
      </c>
      <c r="H1281" s="104"/>
      <c r="I1281" s="205" t="s">
        <v>280</v>
      </c>
      <c r="J1281" s="481"/>
    </row>
    <row r="1282" spans="1:10" ht="12.75">
      <c r="A1282" s="73" t="s">
        <v>620</v>
      </c>
      <c r="B1282" s="104" t="s">
        <v>55</v>
      </c>
      <c r="C1282" s="46" t="s">
        <v>0</v>
      </c>
      <c r="D1282" s="46" t="s">
        <v>11</v>
      </c>
      <c r="E1282" s="46" t="s">
        <v>12</v>
      </c>
      <c r="F1282" s="29" t="s">
        <v>13</v>
      </c>
      <c r="G1282" s="104" t="s">
        <v>625</v>
      </c>
      <c r="H1282" s="104"/>
      <c r="I1282" s="205" t="s">
        <v>280</v>
      </c>
      <c r="J1282" s="481"/>
    </row>
    <row r="1283" spans="1:10" ht="12.75">
      <c r="A1283" s="73" t="s">
        <v>620</v>
      </c>
      <c r="B1283" s="104" t="s">
        <v>55</v>
      </c>
      <c r="C1283" s="46" t="s">
        <v>0</v>
      </c>
      <c r="D1283" s="46" t="s">
        <v>22</v>
      </c>
      <c r="E1283" s="46" t="s">
        <v>533</v>
      </c>
      <c r="F1283" s="29"/>
      <c r="G1283" s="104" t="s">
        <v>615</v>
      </c>
      <c r="H1283" s="104"/>
      <c r="I1283" s="205" t="s">
        <v>280</v>
      </c>
      <c r="J1283" s="481"/>
    </row>
    <row r="1284" spans="1:10" ht="12.75">
      <c r="A1284" s="73" t="s">
        <v>620</v>
      </c>
      <c r="B1284" s="104" t="s">
        <v>55</v>
      </c>
      <c r="C1284" s="46" t="s">
        <v>0</v>
      </c>
      <c r="D1284" s="46" t="s">
        <v>91</v>
      </c>
      <c r="E1284" s="46" t="s">
        <v>148</v>
      </c>
      <c r="F1284" s="29" t="s">
        <v>138</v>
      </c>
      <c r="G1284" s="104" t="s">
        <v>629</v>
      </c>
      <c r="H1284" s="104"/>
      <c r="I1284" s="205" t="s">
        <v>280</v>
      </c>
      <c r="J1284" s="481"/>
    </row>
    <row r="1285" spans="1:10" ht="38.25">
      <c r="A1285" s="73" t="s">
        <v>620</v>
      </c>
      <c r="B1285" s="104" t="s">
        <v>55</v>
      </c>
      <c r="C1285" s="46" t="s">
        <v>0</v>
      </c>
      <c r="D1285" s="46" t="s">
        <v>14</v>
      </c>
      <c r="E1285" s="46" t="s">
        <v>403</v>
      </c>
      <c r="F1285" s="29" t="s">
        <v>211</v>
      </c>
      <c r="G1285" s="29" t="s">
        <v>617</v>
      </c>
      <c r="H1285" s="104"/>
      <c r="I1285" s="205" t="s">
        <v>280</v>
      </c>
      <c r="J1285" s="481"/>
    </row>
    <row r="1286" spans="1:10" ht="12.75">
      <c r="A1286" s="73" t="s">
        <v>620</v>
      </c>
      <c r="B1286" s="104" t="s">
        <v>55</v>
      </c>
      <c r="C1286" s="46" t="s">
        <v>0</v>
      </c>
      <c r="D1286" s="46" t="s">
        <v>93</v>
      </c>
      <c r="E1286" s="46" t="s">
        <v>94</v>
      </c>
      <c r="F1286" s="29" t="s">
        <v>95</v>
      </c>
      <c r="G1286" s="104"/>
      <c r="H1286" s="104"/>
      <c r="I1286" s="205" t="s">
        <v>280</v>
      </c>
      <c r="J1286" s="481"/>
    </row>
    <row r="1287" spans="1:10" ht="51">
      <c r="A1287" s="233" t="s">
        <v>620</v>
      </c>
      <c r="B1287" s="165" t="s">
        <v>55</v>
      </c>
      <c r="C1287" s="166" t="s">
        <v>0</v>
      </c>
      <c r="D1287" s="166" t="s">
        <v>18</v>
      </c>
      <c r="E1287" s="166" t="s">
        <v>19</v>
      </c>
      <c r="F1287" s="166" t="s">
        <v>20</v>
      </c>
      <c r="G1287" s="167" t="s">
        <v>619</v>
      </c>
      <c r="H1287" s="165"/>
      <c r="I1287" s="205" t="s">
        <v>280</v>
      </c>
      <c r="J1287" s="482"/>
    </row>
    <row r="1288" spans="1:10" ht="12.75">
      <c r="A1288" s="73" t="s">
        <v>621</v>
      </c>
      <c r="B1288" s="104" t="s">
        <v>504</v>
      </c>
      <c r="C1288" s="46" t="s">
        <v>0</v>
      </c>
      <c r="D1288" s="46" t="s">
        <v>1</v>
      </c>
      <c r="E1288" s="46" t="s">
        <v>2</v>
      </c>
      <c r="F1288" s="46" t="s">
        <v>85</v>
      </c>
      <c r="G1288" s="104" t="s">
        <v>622</v>
      </c>
      <c r="H1288" s="104" t="s">
        <v>4</v>
      </c>
      <c r="I1288" s="49" t="s">
        <v>227</v>
      </c>
      <c r="J1288" s="480">
        <f t="shared" si="43"/>
        <v>44208</v>
      </c>
    </row>
    <row r="1289" spans="1:10" ht="12.75">
      <c r="A1289" s="73" t="s">
        <v>621</v>
      </c>
      <c r="B1289" s="104" t="s">
        <v>504</v>
      </c>
      <c r="C1289" s="46" t="s">
        <v>0</v>
      </c>
      <c r="D1289" s="46" t="s">
        <v>5</v>
      </c>
      <c r="E1289" s="46" t="s">
        <v>104</v>
      </c>
      <c r="F1289" s="46" t="s">
        <v>134</v>
      </c>
      <c r="G1289" s="29" t="s">
        <v>623</v>
      </c>
      <c r="H1289" s="104" t="s">
        <v>4</v>
      </c>
      <c r="I1289" s="49" t="s">
        <v>227</v>
      </c>
      <c r="J1289" s="481"/>
    </row>
    <row r="1290" spans="1:10" ht="63.75" customHeight="1">
      <c r="A1290" s="73" t="s">
        <v>621</v>
      </c>
      <c r="B1290" s="104" t="s">
        <v>504</v>
      </c>
      <c r="C1290" s="46" t="s">
        <v>0</v>
      </c>
      <c r="D1290" s="46" t="s">
        <v>8</v>
      </c>
      <c r="E1290" s="46" t="s">
        <v>135</v>
      </c>
      <c r="F1290" s="46" t="s">
        <v>181</v>
      </c>
      <c r="G1290" s="29" t="s">
        <v>624</v>
      </c>
      <c r="H1290" s="104" t="s">
        <v>4</v>
      </c>
      <c r="I1290" s="49" t="s">
        <v>227</v>
      </c>
      <c r="J1290" s="481"/>
    </row>
    <row r="1291" spans="1:10" ht="25.5">
      <c r="A1291" s="73" t="s">
        <v>621</v>
      </c>
      <c r="B1291" s="104" t="s">
        <v>504</v>
      </c>
      <c r="C1291" s="46" t="s">
        <v>0</v>
      </c>
      <c r="D1291" s="46" t="s">
        <v>11</v>
      </c>
      <c r="E1291" s="46" t="s">
        <v>12</v>
      </c>
      <c r="F1291" s="46" t="s">
        <v>13</v>
      </c>
      <c r="G1291" s="29" t="s">
        <v>625</v>
      </c>
      <c r="H1291" s="104" t="s">
        <v>4</v>
      </c>
      <c r="I1291" s="49" t="s">
        <v>227</v>
      </c>
      <c r="J1291" s="481"/>
    </row>
    <row r="1292" spans="1:10" ht="12.75">
      <c r="A1292" s="73" t="s">
        <v>621</v>
      </c>
      <c r="B1292" s="104" t="s">
        <v>504</v>
      </c>
      <c r="C1292" s="46" t="s">
        <v>0</v>
      </c>
      <c r="D1292" s="46" t="s">
        <v>22</v>
      </c>
      <c r="E1292" s="46" t="s">
        <v>480</v>
      </c>
      <c r="F1292" s="46"/>
      <c r="G1292" s="29" t="s">
        <v>596</v>
      </c>
      <c r="H1292" s="104" t="s">
        <v>4</v>
      </c>
      <c r="I1292" s="49" t="s">
        <v>227</v>
      </c>
      <c r="J1292" s="481"/>
    </row>
    <row r="1293" spans="1:10" ht="38.25">
      <c r="A1293" s="73" t="s">
        <v>621</v>
      </c>
      <c r="B1293" s="104" t="s">
        <v>504</v>
      </c>
      <c r="C1293" s="46" t="s">
        <v>0</v>
      </c>
      <c r="D1293" s="46" t="s">
        <v>91</v>
      </c>
      <c r="E1293" s="46" t="s">
        <v>148</v>
      </c>
      <c r="F1293" s="46" t="s">
        <v>138</v>
      </c>
      <c r="G1293" s="29" t="s">
        <v>616</v>
      </c>
      <c r="H1293" s="104" t="s">
        <v>4</v>
      </c>
      <c r="I1293" s="49" t="s">
        <v>227</v>
      </c>
      <c r="J1293" s="481"/>
    </row>
    <row r="1294" spans="1:10" ht="38.25">
      <c r="A1294" s="73" t="s">
        <v>621</v>
      </c>
      <c r="B1294" s="104" t="s">
        <v>504</v>
      </c>
      <c r="C1294" s="46" t="s">
        <v>0</v>
      </c>
      <c r="D1294" s="46" t="s">
        <v>14</v>
      </c>
      <c r="E1294" s="46" t="s">
        <v>403</v>
      </c>
      <c r="F1294" s="46" t="s">
        <v>211</v>
      </c>
      <c r="G1294" s="29" t="s">
        <v>617</v>
      </c>
      <c r="H1294" s="104" t="s">
        <v>4</v>
      </c>
      <c r="I1294" s="49" t="s">
        <v>227</v>
      </c>
      <c r="J1294" s="481"/>
    </row>
    <row r="1295" spans="1:10" ht="25.5">
      <c r="A1295" s="73" t="s">
        <v>621</v>
      </c>
      <c r="B1295" s="104" t="s">
        <v>504</v>
      </c>
      <c r="C1295" s="46" t="s">
        <v>0</v>
      </c>
      <c r="D1295" s="46" t="s">
        <v>93</v>
      </c>
      <c r="E1295" s="46" t="s">
        <v>94</v>
      </c>
      <c r="F1295" s="46" t="s">
        <v>95</v>
      </c>
      <c r="G1295" s="29" t="s">
        <v>626</v>
      </c>
      <c r="H1295" s="104" t="s">
        <v>4</v>
      </c>
      <c r="I1295" s="49" t="s">
        <v>227</v>
      </c>
      <c r="J1295" s="481"/>
    </row>
    <row r="1296" spans="1:10" ht="51">
      <c r="A1296" s="73" t="s">
        <v>621</v>
      </c>
      <c r="B1296" s="104" t="s">
        <v>504</v>
      </c>
      <c r="C1296" s="46" t="s">
        <v>0</v>
      </c>
      <c r="D1296" s="46" t="s">
        <v>18</v>
      </c>
      <c r="E1296" s="46" t="s">
        <v>19</v>
      </c>
      <c r="F1296" s="46" t="s">
        <v>277</v>
      </c>
      <c r="G1296" s="29" t="s">
        <v>627</v>
      </c>
      <c r="H1296" s="104" t="s">
        <v>4</v>
      </c>
      <c r="I1296" s="49" t="s">
        <v>227</v>
      </c>
      <c r="J1296" s="482"/>
    </row>
    <row r="1297" spans="1:10" ht="12.75">
      <c r="A1297" s="232" t="s">
        <v>621</v>
      </c>
      <c r="B1297" s="168" t="s">
        <v>504</v>
      </c>
      <c r="C1297" s="164" t="s">
        <v>0</v>
      </c>
      <c r="D1297" s="164" t="s">
        <v>1</v>
      </c>
      <c r="E1297" s="164" t="s">
        <v>2</v>
      </c>
      <c r="F1297" s="164" t="s">
        <v>85</v>
      </c>
      <c r="G1297" s="169"/>
      <c r="H1297" s="168"/>
      <c r="I1297" s="205" t="s">
        <v>227</v>
      </c>
      <c r="J1297" s="480">
        <f t="shared" si="43"/>
        <v>44215</v>
      </c>
    </row>
    <row r="1298" spans="1:10" ht="12.75">
      <c r="A1298" s="73" t="s">
        <v>621</v>
      </c>
      <c r="B1298" s="104" t="s">
        <v>504</v>
      </c>
      <c r="C1298" s="46" t="s">
        <v>0</v>
      </c>
      <c r="D1298" s="46" t="s">
        <v>5</v>
      </c>
      <c r="E1298" s="46" t="s">
        <v>104</v>
      </c>
      <c r="F1298" s="46" t="s">
        <v>86</v>
      </c>
      <c r="G1298" s="29"/>
      <c r="H1298" s="104"/>
      <c r="I1298" s="205" t="s">
        <v>227</v>
      </c>
      <c r="J1298" s="481"/>
    </row>
    <row r="1299" spans="1:10" ht="12.75">
      <c r="A1299" s="73" t="s">
        <v>621</v>
      </c>
      <c r="B1299" s="104" t="s">
        <v>504</v>
      </c>
      <c r="C1299" s="46" t="s">
        <v>0</v>
      </c>
      <c r="D1299" s="46" t="s">
        <v>8</v>
      </c>
      <c r="E1299" s="46" t="s">
        <v>111</v>
      </c>
      <c r="F1299" s="46" t="s">
        <v>562</v>
      </c>
      <c r="G1299" s="29"/>
      <c r="H1299" s="104"/>
      <c r="I1299" s="205" t="s">
        <v>227</v>
      </c>
      <c r="J1299" s="481"/>
    </row>
    <row r="1300" spans="1:10" ht="12.75">
      <c r="A1300" s="73" t="s">
        <v>621</v>
      </c>
      <c r="B1300" s="104" t="s">
        <v>504</v>
      </c>
      <c r="C1300" s="46" t="s">
        <v>0</v>
      </c>
      <c r="D1300" s="46" t="s">
        <v>11</v>
      </c>
      <c r="E1300" s="46" t="s">
        <v>563</v>
      </c>
      <c r="F1300" s="46" t="s">
        <v>13</v>
      </c>
      <c r="G1300" s="29"/>
      <c r="H1300" s="104"/>
      <c r="I1300" s="205" t="s">
        <v>227</v>
      </c>
      <c r="J1300" s="481"/>
    </row>
    <row r="1301" spans="1:10" ht="12.75">
      <c r="A1301" s="73" t="s">
        <v>621</v>
      </c>
      <c r="B1301" s="104" t="s">
        <v>504</v>
      </c>
      <c r="C1301" s="46" t="s">
        <v>0</v>
      </c>
      <c r="D1301" s="46" t="s">
        <v>22</v>
      </c>
      <c r="E1301" s="46" t="s">
        <v>480</v>
      </c>
      <c r="F1301" s="46" t="s">
        <v>480</v>
      </c>
      <c r="G1301" s="29"/>
      <c r="H1301" s="104"/>
      <c r="I1301" s="205" t="s">
        <v>227</v>
      </c>
      <c r="J1301" s="481"/>
    </row>
    <row r="1302" spans="1:10" ht="12.75">
      <c r="A1302" s="73" t="s">
        <v>621</v>
      </c>
      <c r="B1302" s="104" t="s">
        <v>504</v>
      </c>
      <c r="C1302" s="46" t="s">
        <v>0</v>
      </c>
      <c r="D1302" s="46" t="s">
        <v>91</v>
      </c>
      <c r="E1302" s="46" t="s">
        <v>232</v>
      </c>
      <c r="F1302" s="46" t="s">
        <v>429</v>
      </c>
      <c r="G1302" s="29"/>
      <c r="H1302" s="104"/>
      <c r="I1302" s="205" t="s">
        <v>227</v>
      </c>
      <c r="J1302" s="481"/>
    </row>
    <row r="1303" spans="1:10" ht="12.75">
      <c r="A1303" s="73" t="s">
        <v>621</v>
      </c>
      <c r="B1303" s="104" t="s">
        <v>504</v>
      </c>
      <c r="C1303" s="46" t="s">
        <v>0</v>
      </c>
      <c r="D1303" s="46" t="s">
        <v>14</v>
      </c>
      <c r="E1303" s="46" t="s">
        <v>409</v>
      </c>
      <c r="F1303" s="46" t="s">
        <v>481</v>
      </c>
      <c r="G1303" s="29"/>
      <c r="H1303" s="104"/>
      <c r="I1303" s="205" t="s">
        <v>227</v>
      </c>
      <c r="J1303" s="481"/>
    </row>
    <row r="1304" spans="1:10" ht="12.75">
      <c r="A1304" s="73" t="s">
        <v>621</v>
      </c>
      <c r="B1304" s="104" t="s">
        <v>504</v>
      </c>
      <c r="C1304" s="46" t="s">
        <v>0</v>
      </c>
      <c r="D1304" s="46" t="s">
        <v>93</v>
      </c>
      <c r="E1304" s="46" t="s">
        <v>94</v>
      </c>
      <c r="F1304" s="46" t="s">
        <v>95</v>
      </c>
      <c r="G1304" s="29"/>
      <c r="H1304" s="104"/>
      <c r="I1304" s="205" t="s">
        <v>227</v>
      </c>
      <c r="J1304" s="481"/>
    </row>
    <row r="1305" spans="1:10" ht="12.75">
      <c r="A1305" s="233" t="s">
        <v>621</v>
      </c>
      <c r="B1305" s="165" t="s">
        <v>504</v>
      </c>
      <c r="C1305" s="166" t="s">
        <v>0</v>
      </c>
      <c r="D1305" s="166" t="s">
        <v>18</v>
      </c>
      <c r="E1305" s="166" t="s">
        <v>478</v>
      </c>
      <c r="F1305" s="166" t="s">
        <v>277</v>
      </c>
      <c r="G1305" s="166"/>
      <c r="H1305" s="165"/>
      <c r="I1305" s="205" t="s">
        <v>227</v>
      </c>
      <c r="J1305" s="482"/>
    </row>
    <row r="1306" spans="1:10" ht="12.75">
      <c r="A1306" s="252" t="s">
        <v>630</v>
      </c>
      <c r="B1306" s="104" t="s">
        <v>114</v>
      </c>
      <c r="C1306" s="46" t="s">
        <v>0</v>
      </c>
      <c r="D1306" s="46" t="s">
        <v>1</v>
      </c>
      <c r="E1306" s="46" t="s">
        <v>2</v>
      </c>
      <c r="F1306" s="46" t="s">
        <v>85</v>
      </c>
      <c r="G1306" s="29"/>
      <c r="H1306" s="104"/>
      <c r="I1306" s="206" t="s">
        <v>280</v>
      </c>
      <c r="J1306" s="480">
        <f t="shared" si="43"/>
        <v>44222</v>
      </c>
    </row>
    <row r="1307" spans="1:10" ht="12.75">
      <c r="A1307" s="252" t="s">
        <v>630</v>
      </c>
      <c r="B1307" s="104" t="s">
        <v>114</v>
      </c>
      <c r="C1307" s="46" t="s">
        <v>0</v>
      </c>
      <c r="D1307" s="46" t="s">
        <v>5</v>
      </c>
      <c r="E1307" s="46" t="s">
        <v>104</v>
      </c>
      <c r="F1307" s="46" t="s">
        <v>134</v>
      </c>
      <c r="G1307" s="29" t="s">
        <v>623</v>
      </c>
      <c r="H1307" s="104" t="s">
        <v>4</v>
      </c>
      <c r="I1307" s="49" t="s">
        <v>280</v>
      </c>
      <c r="J1307" s="481"/>
    </row>
    <row r="1308" spans="1:10" ht="63.75" customHeight="1">
      <c r="A1308" s="252" t="s">
        <v>630</v>
      </c>
      <c r="B1308" s="104" t="s">
        <v>114</v>
      </c>
      <c r="C1308" s="46" t="s">
        <v>0</v>
      </c>
      <c r="D1308" s="46" t="s">
        <v>8</v>
      </c>
      <c r="E1308" s="46" t="s">
        <v>135</v>
      </c>
      <c r="F1308" s="46" t="s">
        <v>181</v>
      </c>
      <c r="G1308" s="29" t="s">
        <v>624</v>
      </c>
      <c r="H1308" s="104" t="s">
        <v>4</v>
      </c>
      <c r="I1308" s="49" t="s">
        <v>280</v>
      </c>
      <c r="J1308" s="481"/>
    </row>
    <row r="1309" spans="1:10" ht="25.5">
      <c r="A1309" s="252" t="s">
        <v>630</v>
      </c>
      <c r="B1309" s="104" t="s">
        <v>114</v>
      </c>
      <c r="C1309" s="46" t="s">
        <v>0</v>
      </c>
      <c r="D1309" s="46" t="s">
        <v>11</v>
      </c>
      <c r="E1309" s="46" t="s">
        <v>12</v>
      </c>
      <c r="F1309" s="46" t="s">
        <v>13</v>
      </c>
      <c r="G1309" s="29" t="s">
        <v>625</v>
      </c>
      <c r="H1309" s="104" t="s">
        <v>4</v>
      </c>
      <c r="I1309" s="49" t="s">
        <v>280</v>
      </c>
      <c r="J1309" s="481"/>
    </row>
    <row r="1310" spans="1:10" ht="12.75">
      <c r="A1310" s="252" t="s">
        <v>630</v>
      </c>
      <c r="B1310" s="104" t="s">
        <v>114</v>
      </c>
      <c r="C1310" s="46" t="s">
        <v>0</v>
      </c>
      <c r="D1310" s="46" t="s">
        <v>22</v>
      </c>
      <c r="E1310" s="46" t="s">
        <v>480</v>
      </c>
      <c r="F1310" s="46" t="s">
        <v>89</v>
      </c>
      <c r="G1310" s="29"/>
      <c r="H1310" s="104" t="s">
        <v>4</v>
      </c>
      <c r="I1310" s="49" t="s">
        <v>280</v>
      </c>
      <c r="J1310" s="481"/>
    </row>
    <row r="1311" spans="1:10" ht="38.25">
      <c r="A1311" s="252" t="s">
        <v>630</v>
      </c>
      <c r="B1311" s="104" t="s">
        <v>114</v>
      </c>
      <c r="C1311" s="46" t="s">
        <v>0</v>
      </c>
      <c r="D1311" s="46" t="s">
        <v>91</v>
      </c>
      <c r="E1311" s="46" t="s">
        <v>148</v>
      </c>
      <c r="F1311" s="46" t="s">
        <v>138</v>
      </c>
      <c r="G1311" s="29" t="s">
        <v>616</v>
      </c>
      <c r="H1311" s="104" t="s">
        <v>4</v>
      </c>
      <c r="I1311" s="49" t="s">
        <v>280</v>
      </c>
      <c r="J1311" s="481"/>
    </row>
    <row r="1312" spans="1:10" ht="38.25">
      <c r="A1312" s="252" t="s">
        <v>630</v>
      </c>
      <c r="B1312" s="104" t="s">
        <v>114</v>
      </c>
      <c r="C1312" s="46" t="s">
        <v>0</v>
      </c>
      <c r="D1312" s="46" t="s">
        <v>14</v>
      </c>
      <c r="E1312" s="46" t="s">
        <v>403</v>
      </c>
      <c r="F1312" s="46" t="s">
        <v>211</v>
      </c>
      <c r="G1312" s="29" t="s">
        <v>617</v>
      </c>
      <c r="H1312" s="104" t="s">
        <v>4</v>
      </c>
      <c r="I1312" s="49" t="s">
        <v>280</v>
      </c>
      <c r="J1312" s="481"/>
    </row>
    <row r="1313" spans="1:10" ht="12.75">
      <c r="A1313" s="252" t="s">
        <v>630</v>
      </c>
      <c r="B1313" s="104" t="s">
        <v>114</v>
      </c>
      <c r="C1313" s="46" t="s">
        <v>0</v>
      </c>
      <c r="D1313" s="46" t="s">
        <v>93</v>
      </c>
      <c r="E1313" s="46" t="s">
        <v>94</v>
      </c>
      <c r="F1313" s="46" t="s">
        <v>95</v>
      </c>
      <c r="G1313" s="29" t="s">
        <v>631</v>
      </c>
      <c r="H1313" s="104" t="s">
        <v>4</v>
      </c>
      <c r="I1313" s="49" t="s">
        <v>280</v>
      </c>
      <c r="J1313" s="481"/>
    </row>
    <row r="1314" spans="1:10" ht="12.75">
      <c r="A1314" s="252" t="s">
        <v>630</v>
      </c>
      <c r="B1314" s="104" t="s">
        <v>114</v>
      </c>
      <c r="C1314" s="46" t="s">
        <v>0</v>
      </c>
      <c r="D1314" s="46" t="s">
        <v>18</v>
      </c>
      <c r="E1314" s="46" t="s">
        <v>19</v>
      </c>
      <c r="F1314" s="46" t="s">
        <v>277</v>
      </c>
      <c r="G1314" s="46" t="s">
        <v>632</v>
      </c>
      <c r="H1314" s="104" t="s">
        <v>4</v>
      </c>
      <c r="I1314" s="49" t="s">
        <v>280</v>
      </c>
      <c r="J1314" s="482"/>
    </row>
    <row r="1315" spans="1:10" ht="12.75">
      <c r="A1315" s="253" t="s">
        <v>630</v>
      </c>
      <c r="B1315" s="168" t="s">
        <v>55</v>
      </c>
      <c r="C1315" s="170" t="s">
        <v>0</v>
      </c>
      <c r="D1315" s="170" t="s">
        <v>1</v>
      </c>
      <c r="E1315" s="170" t="s">
        <v>2</v>
      </c>
      <c r="F1315" s="170" t="s">
        <v>85</v>
      </c>
      <c r="G1315" s="168"/>
      <c r="H1315" s="168"/>
      <c r="I1315" s="205" t="s">
        <v>280</v>
      </c>
      <c r="J1315" s="480">
        <f t="shared" si="43"/>
        <v>44229</v>
      </c>
    </row>
    <row r="1316" spans="1:10" ht="12.75">
      <c r="A1316" s="252" t="s">
        <v>630</v>
      </c>
      <c r="B1316" s="104"/>
      <c r="C1316" s="59" t="s">
        <v>0</v>
      </c>
      <c r="D1316" s="59" t="s">
        <v>5</v>
      </c>
      <c r="E1316" s="59" t="s">
        <v>104</v>
      </c>
      <c r="F1316" s="59" t="s">
        <v>86</v>
      </c>
      <c r="G1316" s="104"/>
      <c r="H1316" s="104"/>
      <c r="I1316" s="205" t="s">
        <v>280</v>
      </c>
      <c r="J1316" s="481"/>
    </row>
    <row r="1317" spans="1:10" ht="12.75">
      <c r="A1317" s="252" t="s">
        <v>633</v>
      </c>
      <c r="B1317" s="104" t="s">
        <v>55</v>
      </c>
      <c r="C1317" s="6" t="s">
        <v>0</v>
      </c>
      <c r="D1317" s="6" t="s">
        <v>8</v>
      </c>
      <c r="E1317" s="6" t="s">
        <v>111</v>
      </c>
      <c r="F1317" s="6" t="s">
        <v>562</v>
      </c>
      <c r="G1317" s="104"/>
      <c r="H1317" s="104"/>
      <c r="I1317" s="205" t="s">
        <v>280</v>
      </c>
      <c r="J1317" s="481"/>
    </row>
    <row r="1318" spans="1:10" ht="12.75">
      <c r="A1318" s="252" t="s">
        <v>633</v>
      </c>
      <c r="B1318" s="104" t="s">
        <v>55</v>
      </c>
      <c r="C1318" s="59" t="s">
        <v>0</v>
      </c>
      <c r="D1318" s="59" t="s">
        <v>11</v>
      </c>
      <c r="E1318" s="59" t="s">
        <v>563</v>
      </c>
      <c r="F1318" s="59" t="s">
        <v>13</v>
      </c>
      <c r="G1318" s="104"/>
      <c r="H1318" s="104"/>
      <c r="I1318" s="205" t="s">
        <v>280</v>
      </c>
      <c r="J1318" s="481"/>
    </row>
    <row r="1319" spans="1:10" ht="12.75">
      <c r="A1319" s="252" t="s">
        <v>633</v>
      </c>
      <c r="B1319" s="104" t="s">
        <v>55</v>
      </c>
      <c r="C1319" s="6" t="s">
        <v>0</v>
      </c>
      <c r="D1319" s="6" t="s">
        <v>22</v>
      </c>
      <c r="E1319" s="6" t="s">
        <v>480</v>
      </c>
      <c r="F1319" s="6" t="s">
        <v>480</v>
      </c>
      <c r="G1319" s="104"/>
      <c r="H1319" s="104"/>
      <c r="I1319" s="205" t="s">
        <v>280</v>
      </c>
      <c r="J1319" s="481"/>
    </row>
    <row r="1320" spans="1:10" ht="12.75">
      <c r="A1320" s="252" t="s">
        <v>633</v>
      </c>
      <c r="B1320" s="104" t="s">
        <v>55</v>
      </c>
      <c r="C1320" s="59" t="s">
        <v>0</v>
      </c>
      <c r="D1320" s="59" t="s">
        <v>91</v>
      </c>
      <c r="E1320" s="59" t="s">
        <v>232</v>
      </c>
      <c r="F1320" s="59" t="s">
        <v>108</v>
      </c>
      <c r="G1320" s="104"/>
      <c r="H1320" s="104"/>
      <c r="I1320" s="205" t="s">
        <v>280</v>
      </c>
      <c r="J1320" s="481"/>
    </row>
    <row r="1321" spans="1:10" ht="12.75">
      <c r="A1321" s="252" t="s">
        <v>633</v>
      </c>
      <c r="B1321" s="104" t="s">
        <v>55</v>
      </c>
      <c r="C1321" s="6" t="s">
        <v>0</v>
      </c>
      <c r="D1321" s="6" t="s">
        <v>14</v>
      </c>
      <c r="E1321" s="6" t="s">
        <v>409</v>
      </c>
      <c r="F1321" s="6" t="s">
        <v>481</v>
      </c>
      <c r="G1321" s="104"/>
      <c r="H1321" s="104"/>
      <c r="I1321" s="205" t="s">
        <v>280</v>
      </c>
      <c r="J1321" s="481"/>
    </row>
    <row r="1322" spans="1:10" ht="12.75">
      <c r="A1322" s="252" t="s">
        <v>633</v>
      </c>
      <c r="B1322" s="104" t="s">
        <v>55</v>
      </c>
      <c r="C1322" s="59" t="s">
        <v>0</v>
      </c>
      <c r="D1322" s="59" t="s">
        <v>93</v>
      </c>
      <c r="E1322" s="59" t="s">
        <v>94</v>
      </c>
      <c r="F1322" s="59" t="s">
        <v>95</v>
      </c>
      <c r="G1322" s="104"/>
      <c r="H1322" s="104"/>
      <c r="I1322" s="205" t="s">
        <v>280</v>
      </c>
      <c r="J1322" s="481"/>
    </row>
    <row r="1323" spans="1:10" ht="12.75">
      <c r="A1323" s="254" t="s">
        <v>633</v>
      </c>
      <c r="B1323" s="165" t="s">
        <v>55</v>
      </c>
      <c r="C1323" s="171" t="s">
        <v>0</v>
      </c>
      <c r="D1323" s="171" t="s">
        <v>18</v>
      </c>
      <c r="E1323" s="171" t="s">
        <v>465</v>
      </c>
      <c r="F1323" s="171" t="s">
        <v>277</v>
      </c>
      <c r="G1323" s="165"/>
      <c r="H1323" s="165"/>
      <c r="I1323" s="205" t="s">
        <v>280</v>
      </c>
      <c r="J1323" s="482"/>
    </row>
    <row r="1324" spans="1:10" ht="12.75">
      <c r="A1324" s="255" t="s">
        <v>634</v>
      </c>
      <c r="B1324" s="104" t="s">
        <v>55</v>
      </c>
      <c r="C1324" s="59" t="s">
        <v>0</v>
      </c>
      <c r="D1324" s="59" t="s">
        <v>1</v>
      </c>
      <c r="E1324" s="59" t="s">
        <v>2</v>
      </c>
      <c r="F1324" s="60" t="s">
        <v>85</v>
      </c>
      <c r="G1324" s="104"/>
      <c r="H1324" s="104"/>
      <c r="I1324" s="206" t="s">
        <v>280</v>
      </c>
      <c r="J1324" s="490">
        <f t="shared" si="43"/>
        <v>44236</v>
      </c>
    </row>
    <row r="1325" spans="1:10" ht="12.75">
      <c r="A1325" s="255" t="s">
        <v>634</v>
      </c>
      <c r="B1325" s="104" t="s">
        <v>55</v>
      </c>
      <c r="C1325" s="6" t="s">
        <v>0</v>
      </c>
      <c r="D1325" s="6" t="s">
        <v>5</v>
      </c>
      <c r="E1325" s="6" t="s">
        <v>104</v>
      </c>
      <c r="F1325" s="58" t="s">
        <v>86</v>
      </c>
      <c r="G1325" s="104"/>
      <c r="H1325" s="104"/>
      <c r="I1325" s="206" t="s">
        <v>280</v>
      </c>
      <c r="J1325" s="490"/>
    </row>
    <row r="1326" spans="1:10" ht="12.75">
      <c r="A1326" s="255" t="s">
        <v>634</v>
      </c>
      <c r="B1326" s="104" t="s">
        <v>55</v>
      </c>
      <c r="C1326" s="59" t="s">
        <v>0</v>
      </c>
      <c r="D1326" s="59" t="s">
        <v>8</v>
      </c>
      <c r="E1326" s="59" t="s">
        <v>111</v>
      </c>
      <c r="F1326" s="60" t="s">
        <v>10</v>
      </c>
      <c r="G1326" s="104"/>
      <c r="H1326" s="104"/>
      <c r="I1326" s="206" t="s">
        <v>280</v>
      </c>
      <c r="J1326" s="490"/>
    </row>
    <row r="1327" spans="1:10" ht="12.75">
      <c r="A1327" s="255" t="s">
        <v>634</v>
      </c>
      <c r="B1327" s="104" t="s">
        <v>55</v>
      </c>
      <c r="C1327" s="6" t="s">
        <v>0</v>
      </c>
      <c r="D1327" s="6" t="s">
        <v>11</v>
      </c>
      <c r="E1327" s="6" t="s">
        <v>563</v>
      </c>
      <c r="F1327" s="58" t="s">
        <v>13</v>
      </c>
      <c r="G1327" s="104"/>
      <c r="H1327" s="104"/>
      <c r="I1327" s="206" t="s">
        <v>280</v>
      </c>
      <c r="J1327" s="490"/>
    </row>
    <row r="1328" spans="1:10" ht="12.75">
      <c r="A1328" s="255" t="s">
        <v>634</v>
      </c>
      <c r="B1328" s="104" t="s">
        <v>55</v>
      </c>
      <c r="C1328" s="59" t="s">
        <v>0</v>
      </c>
      <c r="D1328" s="59" t="s">
        <v>22</v>
      </c>
      <c r="E1328" s="59" t="s">
        <v>480</v>
      </c>
      <c r="F1328" s="60" t="s">
        <v>480</v>
      </c>
      <c r="G1328" s="104"/>
      <c r="H1328" s="104"/>
      <c r="I1328" s="206" t="s">
        <v>280</v>
      </c>
      <c r="J1328" s="490"/>
    </row>
    <row r="1329" spans="1:10" ht="12.75">
      <c r="A1329" s="255" t="s">
        <v>634</v>
      </c>
      <c r="B1329" s="104" t="s">
        <v>55</v>
      </c>
      <c r="C1329" s="6" t="s">
        <v>0</v>
      </c>
      <c r="D1329" s="6" t="s">
        <v>91</v>
      </c>
      <c r="E1329" s="6" t="s">
        <v>232</v>
      </c>
      <c r="F1329" s="58" t="s">
        <v>108</v>
      </c>
      <c r="G1329" s="104"/>
      <c r="H1329" s="104"/>
      <c r="I1329" s="206" t="s">
        <v>280</v>
      </c>
      <c r="J1329" s="490"/>
    </row>
    <row r="1330" spans="1:10" ht="12.75">
      <c r="A1330" s="255" t="s">
        <v>634</v>
      </c>
      <c r="B1330" s="104" t="s">
        <v>55</v>
      </c>
      <c r="C1330" s="59" t="s">
        <v>0</v>
      </c>
      <c r="D1330" s="59" t="s">
        <v>14</v>
      </c>
      <c r="E1330" s="59" t="s">
        <v>409</v>
      </c>
      <c r="F1330" s="60" t="s">
        <v>481</v>
      </c>
      <c r="G1330" s="104"/>
      <c r="H1330" s="104"/>
      <c r="I1330" s="206" t="s">
        <v>280</v>
      </c>
      <c r="J1330" s="490"/>
    </row>
    <row r="1331" spans="1:10" ht="12.75">
      <c r="A1331" s="255" t="s">
        <v>634</v>
      </c>
      <c r="B1331" s="104" t="s">
        <v>55</v>
      </c>
      <c r="C1331" s="6" t="s">
        <v>0</v>
      </c>
      <c r="D1331" s="6" t="s">
        <v>93</v>
      </c>
      <c r="E1331" s="6" t="s">
        <v>94</v>
      </c>
      <c r="F1331" s="58" t="s">
        <v>95</v>
      </c>
      <c r="G1331" s="104"/>
      <c r="H1331" s="104"/>
      <c r="I1331" s="206" t="s">
        <v>280</v>
      </c>
      <c r="J1331" s="490"/>
    </row>
    <row r="1332" spans="1:10" ht="12.75">
      <c r="A1332" s="255" t="s">
        <v>634</v>
      </c>
      <c r="B1332" s="104" t="s">
        <v>55</v>
      </c>
      <c r="C1332" s="59" t="s">
        <v>0</v>
      </c>
      <c r="D1332" s="59" t="s">
        <v>18</v>
      </c>
      <c r="E1332" s="59" t="s">
        <v>478</v>
      </c>
      <c r="F1332" s="60" t="s">
        <v>277</v>
      </c>
      <c r="G1332" s="104"/>
      <c r="H1332" s="104"/>
      <c r="I1332" s="206" t="s">
        <v>280</v>
      </c>
      <c r="J1332" s="490"/>
    </row>
    <row r="1333" spans="1:10" ht="12.75">
      <c r="A1333" s="232" t="s">
        <v>635</v>
      </c>
      <c r="B1333" s="168" t="s">
        <v>49</v>
      </c>
      <c r="C1333" s="164" t="s">
        <v>0</v>
      </c>
      <c r="D1333" s="164" t="s">
        <v>1</v>
      </c>
      <c r="E1333" s="164" t="s">
        <v>2</v>
      </c>
      <c r="F1333" s="164" t="s">
        <v>85</v>
      </c>
      <c r="G1333" s="168" t="s">
        <v>622</v>
      </c>
      <c r="H1333" s="168" t="s">
        <v>4</v>
      </c>
      <c r="I1333" s="182" t="s">
        <v>227</v>
      </c>
      <c r="J1333" s="480">
        <f t="shared" si="43"/>
        <v>44243</v>
      </c>
    </row>
    <row r="1334" spans="1:10" ht="12.75">
      <c r="A1334" s="73" t="s">
        <v>635</v>
      </c>
      <c r="B1334" s="104" t="s">
        <v>49</v>
      </c>
      <c r="C1334" s="46" t="s">
        <v>0</v>
      </c>
      <c r="D1334" s="46" t="s">
        <v>5</v>
      </c>
      <c r="E1334" s="46" t="s">
        <v>104</v>
      </c>
      <c r="F1334" s="46" t="s">
        <v>134</v>
      </c>
      <c r="G1334" s="29" t="s">
        <v>623</v>
      </c>
      <c r="H1334" s="104" t="s">
        <v>4</v>
      </c>
      <c r="I1334" s="49" t="s">
        <v>227</v>
      </c>
      <c r="J1334" s="481"/>
    </row>
    <row r="1335" spans="1:10" ht="89.25">
      <c r="A1335" s="73" t="s">
        <v>635</v>
      </c>
      <c r="B1335" s="104" t="s">
        <v>49</v>
      </c>
      <c r="C1335" s="46" t="s">
        <v>0</v>
      </c>
      <c r="D1335" s="46" t="s">
        <v>8</v>
      </c>
      <c r="E1335" s="46" t="s">
        <v>135</v>
      </c>
      <c r="F1335" s="46" t="s">
        <v>181</v>
      </c>
      <c r="G1335" s="29" t="s">
        <v>636</v>
      </c>
      <c r="H1335" s="104" t="s">
        <v>4</v>
      </c>
      <c r="I1335" s="49" t="s">
        <v>227</v>
      </c>
      <c r="J1335" s="481"/>
    </row>
    <row r="1336" spans="1:10" ht="25.5">
      <c r="A1336" s="73" t="s">
        <v>635</v>
      </c>
      <c r="B1336" s="104" t="s">
        <v>49</v>
      </c>
      <c r="C1336" s="46" t="s">
        <v>0</v>
      </c>
      <c r="D1336" s="46" t="s">
        <v>11</v>
      </c>
      <c r="E1336" s="46" t="s">
        <v>12</v>
      </c>
      <c r="F1336" s="46" t="s">
        <v>13</v>
      </c>
      <c r="G1336" s="29" t="s">
        <v>625</v>
      </c>
      <c r="H1336" s="104" t="s">
        <v>4</v>
      </c>
      <c r="I1336" s="49" t="s">
        <v>227</v>
      </c>
      <c r="J1336" s="481"/>
    </row>
    <row r="1337" spans="1:10" ht="12.75">
      <c r="A1337" s="73" t="s">
        <v>635</v>
      </c>
      <c r="B1337" s="104" t="s">
        <v>49</v>
      </c>
      <c r="C1337" s="46" t="s">
        <v>0</v>
      </c>
      <c r="D1337" s="46" t="s">
        <v>22</v>
      </c>
      <c r="E1337" s="46" t="s">
        <v>480</v>
      </c>
      <c r="F1337" s="46"/>
      <c r="G1337" s="29" t="s">
        <v>596</v>
      </c>
      <c r="H1337" s="104" t="s">
        <v>4</v>
      </c>
      <c r="I1337" s="49" t="s">
        <v>227</v>
      </c>
      <c r="J1337" s="481"/>
    </row>
    <row r="1338" spans="1:10" ht="38.25">
      <c r="A1338" s="73" t="s">
        <v>635</v>
      </c>
      <c r="B1338" s="104" t="s">
        <v>49</v>
      </c>
      <c r="C1338" s="46" t="s">
        <v>0</v>
      </c>
      <c r="D1338" s="46" t="s">
        <v>91</v>
      </c>
      <c r="E1338" s="46" t="s">
        <v>148</v>
      </c>
      <c r="F1338" s="46" t="s">
        <v>138</v>
      </c>
      <c r="G1338" s="29" t="s">
        <v>616</v>
      </c>
      <c r="H1338" s="104" t="s">
        <v>4</v>
      </c>
      <c r="I1338" s="49" t="s">
        <v>227</v>
      </c>
      <c r="J1338" s="481"/>
    </row>
    <row r="1339" spans="1:10" ht="38.25">
      <c r="A1339" s="73" t="s">
        <v>635</v>
      </c>
      <c r="B1339" s="104" t="s">
        <v>49</v>
      </c>
      <c r="C1339" s="46" t="s">
        <v>0</v>
      </c>
      <c r="D1339" s="46" t="s">
        <v>14</v>
      </c>
      <c r="E1339" s="46" t="s">
        <v>403</v>
      </c>
      <c r="F1339" s="46" t="s">
        <v>211</v>
      </c>
      <c r="G1339" s="29" t="s">
        <v>617</v>
      </c>
      <c r="H1339" s="104" t="s">
        <v>4</v>
      </c>
      <c r="I1339" s="49" t="s">
        <v>227</v>
      </c>
      <c r="J1339" s="481"/>
    </row>
    <row r="1340" spans="1:10" ht="12.75">
      <c r="A1340" s="73" t="s">
        <v>635</v>
      </c>
      <c r="B1340" s="104" t="s">
        <v>49</v>
      </c>
      <c r="C1340" s="46" t="s">
        <v>0</v>
      </c>
      <c r="D1340" s="46" t="s">
        <v>93</v>
      </c>
      <c r="E1340" s="46" t="s">
        <v>94</v>
      </c>
      <c r="F1340" s="46" t="s">
        <v>95</v>
      </c>
      <c r="G1340" s="29"/>
      <c r="H1340" s="104" t="s">
        <v>4</v>
      </c>
      <c r="I1340" s="49" t="s">
        <v>227</v>
      </c>
      <c r="J1340" s="481"/>
    </row>
    <row r="1341" spans="1:10" ht="51">
      <c r="A1341" s="73" t="s">
        <v>635</v>
      </c>
      <c r="B1341" s="104" t="s">
        <v>49</v>
      </c>
      <c r="C1341" s="46" t="s">
        <v>0</v>
      </c>
      <c r="D1341" s="46" t="s">
        <v>18</v>
      </c>
      <c r="E1341" s="46" t="s">
        <v>19</v>
      </c>
      <c r="F1341" s="46" t="s">
        <v>277</v>
      </c>
      <c r="G1341" s="29" t="s">
        <v>627</v>
      </c>
      <c r="H1341" s="104" t="s">
        <v>4</v>
      </c>
      <c r="I1341" s="49" t="s">
        <v>227</v>
      </c>
      <c r="J1341" s="481"/>
    </row>
    <row r="1342" spans="1:10" ht="12.75">
      <c r="A1342" s="242" t="s">
        <v>637</v>
      </c>
      <c r="B1342" s="127" t="s">
        <v>49</v>
      </c>
      <c r="C1342" s="128" t="s">
        <v>0</v>
      </c>
      <c r="D1342" s="128" t="s">
        <v>1</v>
      </c>
      <c r="E1342" s="201" t="s">
        <v>2</v>
      </c>
      <c r="F1342" s="201" t="s">
        <v>85</v>
      </c>
      <c r="G1342" s="129" t="s">
        <v>864</v>
      </c>
      <c r="H1342" s="127" t="s">
        <v>4</v>
      </c>
      <c r="I1342" s="208" t="s">
        <v>32</v>
      </c>
      <c r="J1342" s="488">
        <f t="shared" ref="J1342" si="44">J1351-7</f>
        <v>44250</v>
      </c>
    </row>
    <row r="1343" spans="1:10" ht="12.75">
      <c r="A1343" s="243" t="s">
        <v>637</v>
      </c>
      <c r="B1343" s="83" t="s">
        <v>49</v>
      </c>
      <c r="C1343" s="116" t="s">
        <v>0</v>
      </c>
      <c r="D1343" s="116" t="s">
        <v>5</v>
      </c>
      <c r="E1343" s="202" t="s">
        <v>104</v>
      </c>
      <c r="F1343" s="202" t="s">
        <v>86</v>
      </c>
      <c r="G1343" s="72"/>
      <c r="H1343" s="83" t="s">
        <v>4</v>
      </c>
      <c r="I1343" s="209" t="s">
        <v>32</v>
      </c>
      <c r="J1343" s="489"/>
    </row>
    <row r="1344" spans="1:10" ht="12.75">
      <c r="A1344" s="243" t="s">
        <v>637</v>
      </c>
      <c r="B1344" s="83" t="s">
        <v>49</v>
      </c>
      <c r="C1344" s="116" t="s">
        <v>0</v>
      </c>
      <c r="D1344" s="116" t="s">
        <v>8</v>
      </c>
      <c r="E1344" s="202" t="s">
        <v>111</v>
      </c>
      <c r="F1344" s="202" t="s">
        <v>562</v>
      </c>
      <c r="G1344" s="72"/>
      <c r="H1344" s="83" t="s">
        <v>4</v>
      </c>
      <c r="I1344" s="209" t="s">
        <v>32</v>
      </c>
      <c r="J1344" s="489"/>
    </row>
    <row r="1345" spans="1:10" ht="12.75">
      <c r="A1345" s="243" t="s">
        <v>637</v>
      </c>
      <c r="B1345" s="83" t="s">
        <v>49</v>
      </c>
      <c r="C1345" s="116" t="s">
        <v>0</v>
      </c>
      <c r="D1345" s="116" t="s">
        <v>11</v>
      </c>
      <c r="E1345" s="202" t="s">
        <v>563</v>
      </c>
      <c r="F1345" s="202" t="s">
        <v>13</v>
      </c>
      <c r="G1345" s="72" t="s">
        <v>865</v>
      </c>
      <c r="H1345" s="83" t="s">
        <v>4</v>
      </c>
      <c r="I1345" s="209" t="s">
        <v>32</v>
      </c>
      <c r="J1345" s="489"/>
    </row>
    <row r="1346" spans="1:10" ht="12.75">
      <c r="A1346" s="243" t="s">
        <v>637</v>
      </c>
      <c r="B1346" s="83" t="s">
        <v>49</v>
      </c>
      <c r="C1346" s="116" t="s">
        <v>0</v>
      </c>
      <c r="D1346" s="116" t="s">
        <v>22</v>
      </c>
      <c r="E1346" s="202" t="s">
        <v>480</v>
      </c>
      <c r="F1346" s="202" t="s">
        <v>480</v>
      </c>
      <c r="G1346" s="72" t="s">
        <v>865</v>
      </c>
      <c r="H1346" s="83" t="s">
        <v>4</v>
      </c>
      <c r="I1346" s="209" t="s">
        <v>32</v>
      </c>
      <c r="J1346" s="489"/>
    </row>
    <row r="1347" spans="1:10" ht="12.75">
      <c r="A1347" s="243" t="s">
        <v>637</v>
      </c>
      <c r="B1347" s="83" t="s">
        <v>49</v>
      </c>
      <c r="C1347" s="116" t="s">
        <v>0</v>
      </c>
      <c r="D1347" s="116" t="s">
        <v>91</v>
      </c>
      <c r="E1347" s="202" t="s">
        <v>232</v>
      </c>
      <c r="F1347" s="202" t="s">
        <v>108</v>
      </c>
      <c r="G1347" s="72" t="s">
        <v>833</v>
      </c>
      <c r="H1347" s="83" t="s">
        <v>4</v>
      </c>
      <c r="I1347" s="209" t="s">
        <v>32</v>
      </c>
      <c r="J1347" s="489"/>
    </row>
    <row r="1348" spans="1:10" ht="25.5">
      <c r="A1348" s="243" t="s">
        <v>637</v>
      </c>
      <c r="B1348" s="83" t="s">
        <v>49</v>
      </c>
      <c r="C1348" s="116" t="s">
        <v>0</v>
      </c>
      <c r="D1348" s="116" t="s">
        <v>14</v>
      </c>
      <c r="E1348" s="202" t="s">
        <v>409</v>
      </c>
      <c r="F1348" s="202" t="s">
        <v>481</v>
      </c>
      <c r="G1348" s="72" t="s">
        <v>670</v>
      </c>
      <c r="H1348" s="83" t="s">
        <v>4</v>
      </c>
      <c r="I1348" s="209" t="s">
        <v>32</v>
      </c>
      <c r="J1348" s="489"/>
    </row>
    <row r="1349" spans="1:10" ht="12.75">
      <c r="A1349" s="243" t="s">
        <v>637</v>
      </c>
      <c r="B1349" s="83" t="s">
        <v>49</v>
      </c>
      <c r="C1349" s="116" t="s">
        <v>0</v>
      </c>
      <c r="D1349" s="116" t="s">
        <v>93</v>
      </c>
      <c r="E1349" s="202" t="s">
        <v>94</v>
      </c>
      <c r="F1349" s="202" t="s">
        <v>95</v>
      </c>
      <c r="G1349" s="72"/>
      <c r="H1349" s="83" t="s">
        <v>4</v>
      </c>
      <c r="I1349" s="209" t="s">
        <v>32</v>
      </c>
      <c r="J1349" s="489"/>
    </row>
    <row r="1350" spans="1:10" ht="12.75">
      <c r="A1350" s="243" t="s">
        <v>637</v>
      </c>
      <c r="B1350" s="83" t="s">
        <v>49</v>
      </c>
      <c r="C1350" s="116" t="s">
        <v>0</v>
      </c>
      <c r="D1350" s="116" t="s">
        <v>18</v>
      </c>
      <c r="E1350" s="202" t="s">
        <v>465</v>
      </c>
      <c r="F1350" s="202" t="s">
        <v>277</v>
      </c>
      <c r="G1350" s="72" t="s">
        <v>836</v>
      </c>
      <c r="H1350" s="83" t="s">
        <v>4</v>
      </c>
      <c r="I1350" s="209" t="s">
        <v>32</v>
      </c>
      <c r="J1350" s="489"/>
    </row>
    <row r="1351" spans="1:10" ht="12.75">
      <c r="A1351" s="242" t="s">
        <v>638</v>
      </c>
      <c r="B1351" s="127" t="s">
        <v>114</v>
      </c>
      <c r="C1351" s="128" t="s">
        <v>0</v>
      </c>
      <c r="D1351" s="128" t="s">
        <v>1</v>
      </c>
      <c r="E1351" s="201" t="s">
        <v>2</v>
      </c>
      <c r="F1351" s="201" t="s">
        <v>85</v>
      </c>
      <c r="G1351" s="127"/>
      <c r="H1351" s="127" t="s">
        <v>4</v>
      </c>
      <c r="I1351" s="208" t="s">
        <v>280</v>
      </c>
      <c r="J1351" s="488">
        <f t="shared" ref="J1351" si="45">J1360-7</f>
        <v>44257</v>
      </c>
    </row>
    <row r="1352" spans="1:10" ht="12.75">
      <c r="A1352" s="243" t="s">
        <v>638</v>
      </c>
      <c r="B1352" s="83" t="s">
        <v>114</v>
      </c>
      <c r="C1352" s="116" t="s">
        <v>0</v>
      </c>
      <c r="D1352" s="116" t="s">
        <v>5</v>
      </c>
      <c r="E1352" s="202" t="s">
        <v>104</v>
      </c>
      <c r="F1352" s="202" t="s">
        <v>86</v>
      </c>
      <c r="G1352" s="72"/>
      <c r="H1352" s="83" t="s">
        <v>4</v>
      </c>
      <c r="I1352" s="209" t="s">
        <v>280</v>
      </c>
      <c r="J1352" s="489"/>
    </row>
    <row r="1353" spans="1:10" ht="25.5">
      <c r="A1353" s="243" t="s">
        <v>638</v>
      </c>
      <c r="B1353" s="83" t="s">
        <v>114</v>
      </c>
      <c r="C1353" s="116" t="s">
        <v>0</v>
      </c>
      <c r="D1353" s="116" t="s">
        <v>8</v>
      </c>
      <c r="E1353" s="202" t="s">
        <v>407</v>
      </c>
      <c r="F1353" s="202" t="s">
        <v>562</v>
      </c>
      <c r="G1353" s="72" t="s">
        <v>859</v>
      </c>
      <c r="H1353" s="83" t="s">
        <v>4</v>
      </c>
      <c r="I1353" s="209" t="s">
        <v>280</v>
      </c>
      <c r="J1353" s="489"/>
    </row>
    <row r="1354" spans="1:10" ht="12.75">
      <c r="A1354" s="243" t="s">
        <v>638</v>
      </c>
      <c r="B1354" s="83" t="s">
        <v>114</v>
      </c>
      <c r="C1354" s="116" t="s">
        <v>0</v>
      </c>
      <c r="D1354" s="116" t="s">
        <v>11</v>
      </c>
      <c r="E1354" s="202" t="s">
        <v>563</v>
      </c>
      <c r="F1354" s="202" t="s">
        <v>13</v>
      </c>
      <c r="G1354" s="72"/>
      <c r="H1354" s="83" t="s">
        <v>4</v>
      </c>
      <c r="I1354" s="209" t="s">
        <v>280</v>
      </c>
      <c r="J1354" s="489"/>
    </row>
    <row r="1355" spans="1:10" ht="12.75">
      <c r="A1355" s="243" t="s">
        <v>638</v>
      </c>
      <c r="B1355" s="83" t="s">
        <v>114</v>
      </c>
      <c r="C1355" s="116" t="s">
        <v>0</v>
      </c>
      <c r="D1355" s="116" t="s">
        <v>22</v>
      </c>
      <c r="E1355" s="202" t="s">
        <v>480</v>
      </c>
      <c r="F1355" s="202" t="s">
        <v>480</v>
      </c>
      <c r="G1355" s="72" t="s">
        <v>860</v>
      </c>
      <c r="H1355" s="83" t="s">
        <v>4</v>
      </c>
      <c r="I1355" s="209" t="s">
        <v>280</v>
      </c>
      <c r="J1355" s="489"/>
    </row>
    <row r="1356" spans="1:10" ht="12.75">
      <c r="A1356" s="243" t="s">
        <v>638</v>
      </c>
      <c r="B1356" s="83" t="s">
        <v>114</v>
      </c>
      <c r="C1356" s="116" t="s">
        <v>0</v>
      </c>
      <c r="D1356" s="116" t="s">
        <v>91</v>
      </c>
      <c r="E1356" s="202" t="s">
        <v>232</v>
      </c>
      <c r="F1356" s="202" t="s">
        <v>108</v>
      </c>
      <c r="G1356" s="72" t="s">
        <v>861</v>
      </c>
      <c r="H1356" s="83" t="s">
        <v>4</v>
      </c>
      <c r="I1356" s="209" t="s">
        <v>280</v>
      </c>
      <c r="J1356" s="489"/>
    </row>
    <row r="1357" spans="1:10" ht="12.75">
      <c r="A1357" s="243" t="s">
        <v>638</v>
      </c>
      <c r="B1357" s="83" t="s">
        <v>114</v>
      </c>
      <c r="C1357" s="116" t="s">
        <v>0</v>
      </c>
      <c r="D1357" s="116" t="s">
        <v>14</v>
      </c>
      <c r="E1357" s="202" t="s">
        <v>409</v>
      </c>
      <c r="F1357" s="202" t="s">
        <v>481</v>
      </c>
      <c r="G1357" s="72" t="s">
        <v>862</v>
      </c>
      <c r="H1357" s="83" t="s">
        <v>4</v>
      </c>
      <c r="I1357" s="209" t="s">
        <v>280</v>
      </c>
      <c r="J1357" s="489"/>
    </row>
    <row r="1358" spans="1:10" ht="12.75">
      <c r="A1358" s="243" t="s">
        <v>638</v>
      </c>
      <c r="B1358" s="83" t="s">
        <v>114</v>
      </c>
      <c r="C1358" s="116" t="s">
        <v>0</v>
      </c>
      <c r="D1358" s="116" t="s">
        <v>93</v>
      </c>
      <c r="E1358" s="202" t="s">
        <v>94</v>
      </c>
      <c r="F1358" s="202" t="s">
        <v>95</v>
      </c>
      <c r="G1358" s="72"/>
      <c r="H1358" s="83" t="s">
        <v>4</v>
      </c>
      <c r="I1358" s="209" t="s">
        <v>280</v>
      </c>
      <c r="J1358" s="489"/>
    </row>
    <row r="1359" spans="1:10" ht="12.75">
      <c r="A1359" s="243" t="s">
        <v>638</v>
      </c>
      <c r="B1359" s="83" t="s">
        <v>114</v>
      </c>
      <c r="C1359" s="116" t="s">
        <v>0</v>
      </c>
      <c r="D1359" s="116" t="s">
        <v>18</v>
      </c>
      <c r="E1359" s="202" t="s">
        <v>410</v>
      </c>
      <c r="F1359" s="202" t="s">
        <v>277</v>
      </c>
      <c r="G1359" s="72" t="s">
        <v>863</v>
      </c>
      <c r="H1359" s="83" t="s">
        <v>4</v>
      </c>
      <c r="I1359" s="209" t="s">
        <v>280</v>
      </c>
      <c r="J1359" s="489"/>
    </row>
    <row r="1360" spans="1:10" ht="12.75">
      <c r="A1360" s="242" t="s">
        <v>639</v>
      </c>
      <c r="B1360" s="127" t="s">
        <v>55</v>
      </c>
      <c r="C1360" s="128" t="s">
        <v>0</v>
      </c>
      <c r="D1360" s="128" t="s">
        <v>1</v>
      </c>
      <c r="E1360" s="201" t="s">
        <v>2</v>
      </c>
      <c r="F1360" s="201" t="s">
        <v>85</v>
      </c>
      <c r="G1360" s="129" t="s">
        <v>866</v>
      </c>
      <c r="H1360" s="127" t="s">
        <v>4</v>
      </c>
      <c r="I1360" s="208" t="s">
        <v>227</v>
      </c>
      <c r="J1360" s="488">
        <f t="shared" ref="J1360" si="46">J1369-7</f>
        <v>44264</v>
      </c>
    </row>
    <row r="1361" spans="1:10" ht="12.75">
      <c r="A1361" s="243" t="s">
        <v>639</v>
      </c>
      <c r="B1361" s="83" t="s">
        <v>55</v>
      </c>
      <c r="C1361" s="116" t="s">
        <v>0</v>
      </c>
      <c r="D1361" s="116" t="s">
        <v>5</v>
      </c>
      <c r="E1361" s="202" t="s">
        <v>104</v>
      </c>
      <c r="F1361" s="202" t="s">
        <v>86</v>
      </c>
      <c r="G1361" s="72"/>
      <c r="H1361" s="83" t="s">
        <v>4</v>
      </c>
      <c r="I1361" s="209" t="s">
        <v>227</v>
      </c>
      <c r="J1361" s="489"/>
    </row>
    <row r="1362" spans="1:10" ht="12.75">
      <c r="A1362" s="243" t="s">
        <v>639</v>
      </c>
      <c r="B1362" s="83" t="s">
        <v>55</v>
      </c>
      <c r="C1362" s="116" t="s">
        <v>0</v>
      </c>
      <c r="D1362" s="116" t="s">
        <v>8</v>
      </c>
      <c r="E1362" s="202" t="s">
        <v>111</v>
      </c>
      <c r="F1362" s="202" t="s">
        <v>10</v>
      </c>
      <c r="G1362" s="72"/>
      <c r="H1362" s="83" t="s">
        <v>4</v>
      </c>
      <c r="I1362" s="209" t="s">
        <v>227</v>
      </c>
      <c r="J1362" s="489"/>
    </row>
    <row r="1363" spans="1:10" ht="12.75">
      <c r="A1363" s="243" t="s">
        <v>639</v>
      </c>
      <c r="B1363" s="83" t="s">
        <v>55</v>
      </c>
      <c r="C1363" s="116" t="s">
        <v>0</v>
      </c>
      <c r="D1363" s="116" t="s">
        <v>11</v>
      </c>
      <c r="E1363" s="202" t="s">
        <v>563</v>
      </c>
      <c r="F1363" s="202" t="s">
        <v>13</v>
      </c>
      <c r="G1363" s="72"/>
      <c r="H1363" s="83" t="s">
        <v>4</v>
      </c>
      <c r="I1363" s="209" t="s">
        <v>227</v>
      </c>
      <c r="J1363" s="489"/>
    </row>
    <row r="1364" spans="1:10" ht="12.75">
      <c r="A1364" s="243" t="s">
        <v>639</v>
      </c>
      <c r="B1364" s="83" t="s">
        <v>55</v>
      </c>
      <c r="C1364" s="116" t="s">
        <v>0</v>
      </c>
      <c r="D1364" s="116" t="s">
        <v>22</v>
      </c>
      <c r="E1364" s="202" t="s">
        <v>480</v>
      </c>
      <c r="F1364" s="202" t="s">
        <v>480</v>
      </c>
      <c r="G1364" s="72"/>
      <c r="H1364" s="83" t="s">
        <v>4</v>
      </c>
      <c r="I1364" s="209" t="s">
        <v>227</v>
      </c>
      <c r="J1364" s="489"/>
    </row>
    <row r="1365" spans="1:10" ht="12.75">
      <c r="A1365" s="243" t="s">
        <v>639</v>
      </c>
      <c r="B1365" s="83" t="s">
        <v>55</v>
      </c>
      <c r="C1365" s="116" t="s">
        <v>0</v>
      </c>
      <c r="D1365" s="116" t="s">
        <v>91</v>
      </c>
      <c r="E1365" s="202" t="s">
        <v>232</v>
      </c>
      <c r="F1365" s="202" t="s">
        <v>429</v>
      </c>
      <c r="G1365" s="72"/>
      <c r="H1365" s="83" t="s">
        <v>4</v>
      </c>
      <c r="I1365" s="209" t="s">
        <v>227</v>
      </c>
      <c r="J1365" s="489"/>
    </row>
    <row r="1366" spans="1:10" ht="25.5">
      <c r="A1366" s="243" t="s">
        <v>639</v>
      </c>
      <c r="B1366" s="83" t="s">
        <v>55</v>
      </c>
      <c r="C1366" s="116" t="s">
        <v>0</v>
      </c>
      <c r="D1366" s="116" t="s">
        <v>14</v>
      </c>
      <c r="E1366" s="202" t="s">
        <v>409</v>
      </c>
      <c r="F1366" s="202" t="s">
        <v>481</v>
      </c>
      <c r="G1366" s="72" t="s">
        <v>867</v>
      </c>
      <c r="H1366" s="83" t="s">
        <v>4</v>
      </c>
      <c r="I1366" s="209" t="s">
        <v>227</v>
      </c>
      <c r="J1366" s="489"/>
    </row>
    <row r="1367" spans="1:10" ht="12.75">
      <c r="A1367" s="243" t="s">
        <v>639</v>
      </c>
      <c r="B1367" s="83" t="s">
        <v>55</v>
      </c>
      <c r="C1367" s="116" t="s">
        <v>0</v>
      </c>
      <c r="D1367" s="116" t="s">
        <v>93</v>
      </c>
      <c r="E1367" s="202" t="s">
        <v>94</v>
      </c>
      <c r="F1367" s="202" t="s">
        <v>95</v>
      </c>
      <c r="G1367" s="72"/>
      <c r="H1367" s="83" t="s">
        <v>4</v>
      </c>
      <c r="I1367" s="209" t="s">
        <v>227</v>
      </c>
      <c r="J1367" s="489"/>
    </row>
    <row r="1368" spans="1:10" ht="12.75">
      <c r="A1368" s="243" t="s">
        <v>639</v>
      </c>
      <c r="B1368" s="83" t="s">
        <v>55</v>
      </c>
      <c r="C1368" s="116" t="s">
        <v>0</v>
      </c>
      <c r="D1368" s="116" t="s">
        <v>18</v>
      </c>
      <c r="E1368" s="202" t="s">
        <v>410</v>
      </c>
      <c r="F1368" s="202" t="s">
        <v>277</v>
      </c>
      <c r="G1368" s="72"/>
      <c r="H1368" s="83" t="s">
        <v>4</v>
      </c>
      <c r="I1368" s="209" t="s">
        <v>227</v>
      </c>
      <c r="J1368" s="489"/>
    </row>
    <row r="1369" spans="1:10" ht="12.75">
      <c r="A1369" s="242" t="s">
        <v>640</v>
      </c>
      <c r="B1369" s="127" t="s">
        <v>114</v>
      </c>
      <c r="C1369" s="128" t="s">
        <v>0</v>
      </c>
      <c r="D1369" s="128" t="s">
        <v>1</v>
      </c>
      <c r="E1369" s="201" t="s">
        <v>2</v>
      </c>
      <c r="F1369" s="201" t="s">
        <v>85</v>
      </c>
      <c r="G1369" s="129" t="s">
        <v>868</v>
      </c>
      <c r="H1369" s="127" t="s">
        <v>4</v>
      </c>
      <c r="I1369" s="208" t="s">
        <v>32</v>
      </c>
      <c r="J1369" s="488">
        <f t="shared" ref="J1369" si="47">J1378-7</f>
        <v>44271</v>
      </c>
    </row>
    <row r="1370" spans="1:10" ht="12.75">
      <c r="A1370" s="243" t="s">
        <v>640</v>
      </c>
      <c r="B1370" s="83" t="s">
        <v>114</v>
      </c>
      <c r="C1370" s="116" t="s">
        <v>0</v>
      </c>
      <c r="D1370" s="116" t="s">
        <v>5</v>
      </c>
      <c r="E1370" s="202" t="s">
        <v>104</v>
      </c>
      <c r="F1370" s="202" t="s">
        <v>86</v>
      </c>
      <c r="G1370" s="72"/>
      <c r="H1370" s="83" t="s">
        <v>4</v>
      </c>
      <c r="I1370" s="209" t="s">
        <v>32</v>
      </c>
      <c r="J1370" s="489"/>
    </row>
    <row r="1371" spans="1:10" ht="12.75">
      <c r="A1371" s="243" t="s">
        <v>640</v>
      </c>
      <c r="B1371" s="83" t="s">
        <v>114</v>
      </c>
      <c r="C1371" s="116" t="s">
        <v>0</v>
      </c>
      <c r="D1371" s="116" t="s">
        <v>8</v>
      </c>
      <c r="E1371" s="202" t="s">
        <v>407</v>
      </c>
      <c r="F1371" s="202" t="s">
        <v>562</v>
      </c>
      <c r="G1371" s="72"/>
      <c r="H1371" s="83" t="s">
        <v>4</v>
      </c>
      <c r="I1371" s="209" t="s">
        <v>32</v>
      </c>
      <c r="J1371" s="489"/>
    </row>
    <row r="1372" spans="1:10" ht="12.75">
      <c r="A1372" s="243" t="s">
        <v>640</v>
      </c>
      <c r="B1372" s="83" t="s">
        <v>114</v>
      </c>
      <c r="C1372" s="116" t="s">
        <v>0</v>
      </c>
      <c r="D1372" s="116" t="s">
        <v>11</v>
      </c>
      <c r="E1372" s="202" t="s">
        <v>563</v>
      </c>
      <c r="F1372" s="202" t="s">
        <v>13</v>
      </c>
      <c r="G1372" s="72" t="s">
        <v>869</v>
      </c>
      <c r="H1372" s="83" t="s">
        <v>4</v>
      </c>
      <c r="I1372" s="209" t="s">
        <v>32</v>
      </c>
      <c r="J1372" s="489"/>
    </row>
    <row r="1373" spans="1:10" ht="12.75">
      <c r="A1373" s="243" t="s">
        <v>640</v>
      </c>
      <c r="B1373" s="83" t="s">
        <v>114</v>
      </c>
      <c r="C1373" s="116" t="s">
        <v>0</v>
      </c>
      <c r="D1373" s="116" t="s">
        <v>22</v>
      </c>
      <c r="E1373" s="202" t="s">
        <v>480</v>
      </c>
      <c r="F1373" s="202" t="s">
        <v>480</v>
      </c>
      <c r="G1373" s="72"/>
      <c r="H1373" s="83" t="s">
        <v>4</v>
      </c>
      <c r="I1373" s="209" t="s">
        <v>32</v>
      </c>
      <c r="J1373" s="489"/>
    </row>
    <row r="1374" spans="1:10" ht="12.75">
      <c r="A1374" s="243" t="s">
        <v>640</v>
      </c>
      <c r="B1374" s="83" t="s">
        <v>114</v>
      </c>
      <c r="C1374" s="116" t="s">
        <v>0</v>
      </c>
      <c r="D1374" s="116" t="s">
        <v>91</v>
      </c>
      <c r="E1374" s="202" t="s">
        <v>232</v>
      </c>
      <c r="F1374" s="202" t="s">
        <v>108</v>
      </c>
      <c r="G1374" s="72" t="s">
        <v>870</v>
      </c>
      <c r="H1374" s="83" t="s">
        <v>4</v>
      </c>
      <c r="I1374" s="209" t="s">
        <v>32</v>
      </c>
      <c r="J1374" s="489"/>
    </row>
    <row r="1375" spans="1:10" ht="51">
      <c r="A1375" s="243" t="s">
        <v>640</v>
      </c>
      <c r="B1375" s="83" t="s">
        <v>114</v>
      </c>
      <c r="C1375" s="116" t="s">
        <v>0</v>
      </c>
      <c r="D1375" s="116" t="s">
        <v>14</v>
      </c>
      <c r="E1375" s="202" t="s">
        <v>409</v>
      </c>
      <c r="F1375" s="202" t="s">
        <v>481</v>
      </c>
      <c r="G1375" s="72" t="s">
        <v>871</v>
      </c>
      <c r="H1375" s="83" t="s">
        <v>4</v>
      </c>
      <c r="I1375" s="209" t="s">
        <v>32</v>
      </c>
      <c r="J1375" s="489"/>
    </row>
    <row r="1376" spans="1:10" ht="12.75">
      <c r="A1376" s="243" t="s">
        <v>640</v>
      </c>
      <c r="B1376" s="83" t="s">
        <v>114</v>
      </c>
      <c r="C1376" s="116" t="s">
        <v>0</v>
      </c>
      <c r="D1376" s="116" t="s">
        <v>93</v>
      </c>
      <c r="E1376" s="202" t="s">
        <v>94</v>
      </c>
      <c r="F1376" s="202" t="s">
        <v>95</v>
      </c>
      <c r="G1376" s="72"/>
      <c r="H1376" s="83" t="s">
        <v>4</v>
      </c>
      <c r="I1376" s="209" t="s">
        <v>32</v>
      </c>
      <c r="J1376" s="489"/>
    </row>
    <row r="1377" spans="1:10" ht="12.75">
      <c r="A1377" s="243" t="s">
        <v>640</v>
      </c>
      <c r="B1377" s="83" t="s">
        <v>114</v>
      </c>
      <c r="C1377" s="116" t="s">
        <v>0</v>
      </c>
      <c r="D1377" s="116" t="s">
        <v>18</v>
      </c>
      <c r="E1377" s="202" t="s">
        <v>465</v>
      </c>
      <c r="F1377" s="202" t="s">
        <v>277</v>
      </c>
      <c r="G1377" s="72" t="s">
        <v>872</v>
      </c>
      <c r="H1377" s="83" t="s">
        <v>4</v>
      </c>
      <c r="I1377" s="209" t="s">
        <v>32</v>
      </c>
      <c r="J1377" s="489"/>
    </row>
    <row r="1378" spans="1:10" ht="12.75">
      <c r="A1378" s="242" t="s">
        <v>641</v>
      </c>
      <c r="B1378" s="127" t="s">
        <v>49</v>
      </c>
      <c r="C1378" s="128" t="s">
        <v>0</v>
      </c>
      <c r="D1378" s="128" t="s">
        <v>1</v>
      </c>
      <c r="E1378" s="201" t="s">
        <v>2</v>
      </c>
      <c r="F1378" s="201" t="s">
        <v>85</v>
      </c>
      <c r="G1378" s="129" t="s">
        <v>873</v>
      </c>
      <c r="H1378" s="127" t="s">
        <v>4</v>
      </c>
      <c r="I1378" s="208" t="s">
        <v>280</v>
      </c>
      <c r="J1378" s="488">
        <f t="shared" ref="J1378" si="48">J1387-7</f>
        <v>44278</v>
      </c>
    </row>
    <row r="1379" spans="1:10" ht="12.75">
      <c r="A1379" s="243" t="s">
        <v>641</v>
      </c>
      <c r="B1379" s="83" t="s">
        <v>49</v>
      </c>
      <c r="C1379" s="116" t="s">
        <v>0</v>
      </c>
      <c r="D1379" s="116" t="s">
        <v>5</v>
      </c>
      <c r="E1379" s="202" t="s">
        <v>104</v>
      </c>
      <c r="F1379" s="202" t="s">
        <v>86</v>
      </c>
      <c r="G1379" s="72"/>
      <c r="H1379" s="83" t="s">
        <v>4</v>
      </c>
      <c r="I1379" s="209" t="s">
        <v>280</v>
      </c>
      <c r="J1379" s="489"/>
    </row>
    <row r="1380" spans="1:10" ht="12.75">
      <c r="A1380" s="243" t="s">
        <v>641</v>
      </c>
      <c r="B1380" s="83" t="s">
        <v>49</v>
      </c>
      <c r="C1380" s="116" t="s">
        <v>0</v>
      </c>
      <c r="D1380" s="116" t="s">
        <v>8</v>
      </c>
      <c r="E1380" s="202" t="s">
        <v>111</v>
      </c>
      <c r="F1380" s="202" t="s">
        <v>562</v>
      </c>
      <c r="G1380" s="72"/>
      <c r="H1380" s="83" t="s">
        <v>4</v>
      </c>
      <c r="I1380" s="209" t="s">
        <v>280</v>
      </c>
      <c r="J1380" s="489"/>
    </row>
    <row r="1381" spans="1:10" ht="12.75">
      <c r="A1381" s="243" t="s">
        <v>641</v>
      </c>
      <c r="B1381" s="83" t="s">
        <v>49</v>
      </c>
      <c r="C1381" s="116" t="s">
        <v>0</v>
      </c>
      <c r="D1381" s="116" t="s">
        <v>11</v>
      </c>
      <c r="E1381" s="202" t="s">
        <v>563</v>
      </c>
      <c r="F1381" s="202" t="s">
        <v>13</v>
      </c>
      <c r="G1381" s="72" t="s">
        <v>832</v>
      </c>
      <c r="H1381" s="83" t="s">
        <v>4</v>
      </c>
      <c r="I1381" s="209" t="s">
        <v>280</v>
      </c>
      <c r="J1381" s="489"/>
    </row>
    <row r="1382" spans="1:10" ht="12.75">
      <c r="A1382" s="243" t="s">
        <v>641</v>
      </c>
      <c r="B1382" s="83" t="s">
        <v>49</v>
      </c>
      <c r="C1382" s="116" t="s">
        <v>0</v>
      </c>
      <c r="D1382" s="116" t="s">
        <v>22</v>
      </c>
      <c r="E1382" s="202" t="s">
        <v>480</v>
      </c>
      <c r="F1382" s="202" t="s">
        <v>480</v>
      </c>
      <c r="G1382" s="72"/>
      <c r="H1382" s="83" t="s">
        <v>4</v>
      </c>
      <c r="I1382" s="209" t="s">
        <v>280</v>
      </c>
      <c r="J1382" s="489"/>
    </row>
    <row r="1383" spans="1:10" ht="12.75">
      <c r="A1383" s="243" t="s">
        <v>641</v>
      </c>
      <c r="B1383" s="83" t="s">
        <v>49</v>
      </c>
      <c r="C1383" s="116" t="s">
        <v>0</v>
      </c>
      <c r="D1383" s="116" t="s">
        <v>91</v>
      </c>
      <c r="E1383" s="202" t="s">
        <v>232</v>
      </c>
      <c r="F1383" s="202" t="s">
        <v>108</v>
      </c>
      <c r="G1383" s="72" t="s">
        <v>833</v>
      </c>
      <c r="H1383" s="83" t="s">
        <v>4</v>
      </c>
      <c r="I1383" s="209" t="s">
        <v>280</v>
      </c>
      <c r="J1383" s="489"/>
    </row>
    <row r="1384" spans="1:10" ht="25.5">
      <c r="A1384" s="243" t="s">
        <v>641</v>
      </c>
      <c r="B1384" s="83" t="s">
        <v>49</v>
      </c>
      <c r="C1384" s="116" t="s">
        <v>0</v>
      </c>
      <c r="D1384" s="116" t="s">
        <v>14</v>
      </c>
      <c r="E1384" s="202" t="s">
        <v>409</v>
      </c>
      <c r="F1384" s="202" t="s">
        <v>481</v>
      </c>
      <c r="G1384" s="72" t="s">
        <v>874</v>
      </c>
      <c r="H1384" s="83" t="s">
        <v>4</v>
      </c>
      <c r="I1384" s="209" t="s">
        <v>280</v>
      </c>
      <c r="J1384" s="489"/>
    </row>
    <row r="1385" spans="1:10" ht="12.75">
      <c r="A1385" s="243" t="s">
        <v>641</v>
      </c>
      <c r="B1385" s="83" t="s">
        <v>49</v>
      </c>
      <c r="C1385" s="116" t="s">
        <v>0</v>
      </c>
      <c r="D1385" s="116" t="s">
        <v>93</v>
      </c>
      <c r="E1385" s="202" t="s">
        <v>94</v>
      </c>
      <c r="F1385" s="202" t="s">
        <v>95</v>
      </c>
      <c r="G1385" s="72"/>
      <c r="H1385" s="83" t="s">
        <v>4</v>
      </c>
      <c r="I1385" s="209" t="s">
        <v>280</v>
      </c>
      <c r="J1385" s="489"/>
    </row>
    <row r="1386" spans="1:10" ht="12.75">
      <c r="A1386" s="243" t="s">
        <v>641</v>
      </c>
      <c r="B1386" s="83" t="s">
        <v>49</v>
      </c>
      <c r="C1386" s="116" t="s">
        <v>0</v>
      </c>
      <c r="D1386" s="116" t="s">
        <v>18</v>
      </c>
      <c r="E1386" s="202" t="s">
        <v>410</v>
      </c>
      <c r="F1386" s="202" t="s">
        <v>277</v>
      </c>
      <c r="G1386" s="72" t="s">
        <v>836</v>
      </c>
      <c r="H1386" s="83" t="s">
        <v>4</v>
      </c>
      <c r="I1386" s="209" t="s">
        <v>280</v>
      </c>
      <c r="J1386" s="489"/>
    </row>
    <row r="1387" spans="1:10" ht="12.75">
      <c r="A1387" s="242" t="s">
        <v>642</v>
      </c>
      <c r="B1387" s="127" t="s">
        <v>114</v>
      </c>
      <c r="C1387" s="128" t="s">
        <v>0</v>
      </c>
      <c r="D1387" s="128" t="s">
        <v>1</v>
      </c>
      <c r="E1387" s="201" t="s">
        <v>2</v>
      </c>
      <c r="F1387" s="201" t="s">
        <v>85</v>
      </c>
      <c r="G1387" s="127" t="s">
        <v>873</v>
      </c>
      <c r="H1387" s="127" t="s">
        <v>4</v>
      </c>
      <c r="I1387" s="208" t="s">
        <v>227</v>
      </c>
      <c r="J1387" s="488">
        <f t="shared" ref="J1387" si="49">J1396-7</f>
        <v>44285</v>
      </c>
    </row>
    <row r="1388" spans="1:10" ht="12.75">
      <c r="A1388" s="243" t="s">
        <v>642</v>
      </c>
      <c r="B1388" s="83" t="s">
        <v>114</v>
      </c>
      <c r="C1388" s="116" t="s">
        <v>0</v>
      </c>
      <c r="D1388" s="116" t="s">
        <v>5</v>
      </c>
      <c r="E1388" s="202" t="s">
        <v>104</v>
      </c>
      <c r="F1388" s="202" t="s">
        <v>86</v>
      </c>
      <c r="G1388" s="72"/>
      <c r="H1388" s="83" t="s">
        <v>4</v>
      </c>
      <c r="I1388" s="209" t="s">
        <v>227</v>
      </c>
      <c r="J1388" s="489"/>
    </row>
    <row r="1389" spans="1:10" ht="12.75">
      <c r="A1389" s="243" t="s">
        <v>642</v>
      </c>
      <c r="B1389" s="83" t="s">
        <v>114</v>
      </c>
      <c r="C1389" s="116" t="s">
        <v>0</v>
      </c>
      <c r="D1389" s="116" t="s">
        <v>8</v>
      </c>
      <c r="E1389" s="202" t="s">
        <v>407</v>
      </c>
      <c r="F1389" s="202" t="s">
        <v>562</v>
      </c>
      <c r="G1389" s="72"/>
      <c r="H1389" s="83" t="s">
        <v>4</v>
      </c>
      <c r="I1389" s="209" t="s">
        <v>227</v>
      </c>
      <c r="J1389" s="489"/>
    </row>
    <row r="1390" spans="1:10" ht="12.75">
      <c r="A1390" s="243" t="s">
        <v>642</v>
      </c>
      <c r="B1390" s="83" t="s">
        <v>114</v>
      </c>
      <c r="C1390" s="116" t="s">
        <v>0</v>
      </c>
      <c r="D1390" s="116" t="s">
        <v>11</v>
      </c>
      <c r="E1390" s="202" t="s">
        <v>563</v>
      </c>
      <c r="F1390" s="202" t="s">
        <v>13</v>
      </c>
      <c r="G1390" s="72" t="s">
        <v>875</v>
      </c>
      <c r="H1390" s="83" t="s">
        <v>4</v>
      </c>
      <c r="I1390" s="209" t="s">
        <v>227</v>
      </c>
      <c r="J1390" s="489"/>
    </row>
    <row r="1391" spans="1:10" ht="12.75">
      <c r="A1391" s="243" t="s">
        <v>642</v>
      </c>
      <c r="B1391" s="83" t="s">
        <v>114</v>
      </c>
      <c r="C1391" s="116" t="s">
        <v>0</v>
      </c>
      <c r="D1391" s="116" t="s">
        <v>22</v>
      </c>
      <c r="E1391" s="202" t="s">
        <v>480</v>
      </c>
      <c r="F1391" s="202" t="s">
        <v>480</v>
      </c>
      <c r="G1391" s="72"/>
      <c r="H1391" s="83" t="s">
        <v>4</v>
      </c>
      <c r="I1391" s="209" t="s">
        <v>227</v>
      </c>
      <c r="J1391" s="489"/>
    </row>
    <row r="1392" spans="1:10" ht="12.75">
      <c r="A1392" s="243" t="s">
        <v>642</v>
      </c>
      <c r="B1392" s="83" t="s">
        <v>114</v>
      </c>
      <c r="C1392" s="116" t="s">
        <v>0</v>
      </c>
      <c r="D1392" s="116" t="s">
        <v>91</v>
      </c>
      <c r="E1392" s="202" t="s">
        <v>232</v>
      </c>
      <c r="F1392" s="202" t="s">
        <v>108</v>
      </c>
      <c r="G1392" s="72"/>
      <c r="H1392" s="83" t="s">
        <v>4</v>
      </c>
      <c r="I1392" s="209" t="s">
        <v>227</v>
      </c>
      <c r="J1392" s="489"/>
    </row>
    <row r="1393" spans="1:10" ht="25.5">
      <c r="A1393" s="243" t="s">
        <v>642</v>
      </c>
      <c r="B1393" s="83" t="s">
        <v>114</v>
      </c>
      <c r="C1393" s="116" t="s">
        <v>0</v>
      </c>
      <c r="D1393" s="116" t="s">
        <v>14</v>
      </c>
      <c r="E1393" s="202" t="s">
        <v>409</v>
      </c>
      <c r="F1393" s="202" t="s">
        <v>481</v>
      </c>
      <c r="G1393" s="72" t="s">
        <v>876</v>
      </c>
      <c r="H1393" s="83" t="s">
        <v>4</v>
      </c>
      <c r="I1393" s="209" t="s">
        <v>227</v>
      </c>
      <c r="J1393" s="489"/>
    </row>
    <row r="1394" spans="1:10" ht="12.75">
      <c r="A1394" s="243" t="s">
        <v>642</v>
      </c>
      <c r="B1394" s="83" t="s">
        <v>114</v>
      </c>
      <c r="C1394" s="116" t="s">
        <v>0</v>
      </c>
      <c r="D1394" s="116" t="s">
        <v>93</v>
      </c>
      <c r="E1394" s="202" t="s">
        <v>94</v>
      </c>
      <c r="F1394" s="202" t="s">
        <v>95</v>
      </c>
      <c r="G1394" s="72"/>
      <c r="H1394" s="83" t="s">
        <v>4</v>
      </c>
      <c r="I1394" s="209" t="s">
        <v>227</v>
      </c>
      <c r="J1394" s="489"/>
    </row>
    <row r="1395" spans="1:10" ht="12.75">
      <c r="A1395" s="243" t="s">
        <v>642</v>
      </c>
      <c r="B1395" s="83" t="s">
        <v>114</v>
      </c>
      <c r="C1395" s="116" t="s">
        <v>0</v>
      </c>
      <c r="D1395" s="116" t="s">
        <v>18</v>
      </c>
      <c r="E1395" s="202" t="s">
        <v>465</v>
      </c>
      <c r="F1395" s="202" t="s">
        <v>277</v>
      </c>
      <c r="G1395" s="72" t="s">
        <v>836</v>
      </c>
      <c r="H1395" s="83" t="s">
        <v>4</v>
      </c>
      <c r="I1395" s="209" t="s">
        <v>227</v>
      </c>
      <c r="J1395" s="489"/>
    </row>
    <row r="1396" spans="1:10" ht="12.75">
      <c r="A1396" s="242" t="s">
        <v>643</v>
      </c>
      <c r="B1396" s="127" t="s">
        <v>114</v>
      </c>
      <c r="C1396" s="128" t="s">
        <v>0</v>
      </c>
      <c r="D1396" s="128" t="s">
        <v>1</v>
      </c>
      <c r="E1396" s="201" t="s">
        <v>2</v>
      </c>
      <c r="F1396" s="201" t="s">
        <v>85</v>
      </c>
      <c r="G1396" s="129" t="s">
        <v>668</v>
      </c>
      <c r="H1396" s="127" t="s">
        <v>4</v>
      </c>
      <c r="I1396" s="208" t="s">
        <v>32</v>
      </c>
      <c r="J1396" s="488">
        <f t="shared" ref="J1396" si="50">J1405-7</f>
        <v>44292</v>
      </c>
    </row>
    <row r="1397" spans="1:10" ht="12.75">
      <c r="A1397" s="243" t="s">
        <v>643</v>
      </c>
      <c r="B1397" s="83" t="s">
        <v>114</v>
      </c>
      <c r="C1397" s="116" t="s">
        <v>0</v>
      </c>
      <c r="D1397" s="116" t="s">
        <v>5</v>
      </c>
      <c r="E1397" s="202" t="s">
        <v>104</v>
      </c>
      <c r="F1397" s="202" t="s">
        <v>86</v>
      </c>
      <c r="G1397" s="72"/>
      <c r="H1397" s="83" t="s">
        <v>4</v>
      </c>
      <c r="I1397" s="209" t="s">
        <v>32</v>
      </c>
      <c r="J1397" s="489"/>
    </row>
    <row r="1398" spans="1:10" ht="12.75">
      <c r="A1398" s="243" t="s">
        <v>643</v>
      </c>
      <c r="B1398" s="83" t="s">
        <v>114</v>
      </c>
      <c r="C1398" s="116" t="s">
        <v>0</v>
      </c>
      <c r="D1398" s="116" t="s">
        <v>8</v>
      </c>
      <c r="E1398" s="202" t="s">
        <v>111</v>
      </c>
      <c r="F1398" s="202" t="s">
        <v>562</v>
      </c>
      <c r="G1398" s="72"/>
      <c r="H1398" s="83" t="s">
        <v>4</v>
      </c>
      <c r="I1398" s="209" t="s">
        <v>32</v>
      </c>
      <c r="J1398" s="489"/>
    </row>
    <row r="1399" spans="1:10" ht="12.75">
      <c r="A1399" s="243" t="s">
        <v>643</v>
      </c>
      <c r="B1399" s="83" t="s">
        <v>114</v>
      </c>
      <c r="C1399" s="116" t="s">
        <v>0</v>
      </c>
      <c r="D1399" s="116" t="s">
        <v>11</v>
      </c>
      <c r="E1399" s="202" t="s">
        <v>563</v>
      </c>
      <c r="F1399" s="202" t="s">
        <v>13</v>
      </c>
      <c r="G1399" s="72" t="s">
        <v>669</v>
      </c>
      <c r="H1399" s="83" t="s">
        <v>4</v>
      </c>
      <c r="I1399" s="209" t="s">
        <v>32</v>
      </c>
      <c r="J1399" s="489"/>
    </row>
    <row r="1400" spans="1:10" ht="12.75">
      <c r="A1400" s="243" t="s">
        <v>643</v>
      </c>
      <c r="B1400" s="83" t="s">
        <v>114</v>
      </c>
      <c r="C1400" s="116" t="s">
        <v>0</v>
      </c>
      <c r="D1400" s="116" t="s">
        <v>22</v>
      </c>
      <c r="E1400" s="202" t="s">
        <v>480</v>
      </c>
      <c r="F1400" s="202" t="s">
        <v>480</v>
      </c>
      <c r="G1400" s="72"/>
      <c r="H1400" s="83" t="s">
        <v>4</v>
      </c>
      <c r="I1400" s="209" t="s">
        <v>32</v>
      </c>
      <c r="J1400" s="489"/>
    </row>
    <row r="1401" spans="1:10" ht="12.75">
      <c r="A1401" s="243" t="s">
        <v>643</v>
      </c>
      <c r="B1401" s="83" t="s">
        <v>114</v>
      </c>
      <c r="C1401" s="116" t="s">
        <v>0</v>
      </c>
      <c r="D1401" s="116" t="s">
        <v>91</v>
      </c>
      <c r="E1401" s="202" t="s">
        <v>232</v>
      </c>
      <c r="F1401" s="202" t="s">
        <v>429</v>
      </c>
      <c r="G1401" s="72"/>
      <c r="H1401" s="83" t="s">
        <v>4</v>
      </c>
      <c r="I1401" s="209" t="s">
        <v>32</v>
      </c>
      <c r="J1401" s="489"/>
    </row>
    <row r="1402" spans="1:10" ht="25.5">
      <c r="A1402" s="243" t="s">
        <v>643</v>
      </c>
      <c r="B1402" s="83" t="s">
        <v>114</v>
      </c>
      <c r="C1402" s="116" t="s">
        <v>0</v>
      </c>
      <c r="D1402" s="116" t="s">
        <v>14</v>
      </c>
      <c r="E1402" s="202" t="s">
        <v>409</v>
      </c>
      <c r="F1402" s="202" t="s">
        <v>481</v>
      </c>
      <c r="G1402" s="72" t="s">
        <v>670</v>
      </c>
      <c r="H1402" s="83" t="s">
        <v>4</v>
      </c>
      <c r="I1402" s="209" t="s">
        <v>32</v>
      </c>
      <c r="J1402" s="489"/>
    </row>
    <row r="1403" spans="1:10" ht="12.75">
      <c r="A1403" s="243" t="s">
        <v>643</v>
      </c>
      <c r="B1403" s="83" t="s">
        <v>114</v>
      </c>
      <c r="C1403" s="116" t="s">
        <v>0</v>
      </c>
      <c r="D1403" s="116" t="s">
        <v>93</v>
      </c>
      <c r="E1403" s="202" t="s">
        <v>94</v>
      </c>
      <c r="F1403" s="202" t="s">
        <v>95</v>
      </c>
      <c r="G1403" s="72"/>
      <c r="H1403" s="83" t="s">
        <v>4</v>
      </c>
      <c r="I1403" s="209" t="s">
        <v>32</v>
      </c>
      <c r="J1403" s="489"/>
    </row>
    <row r="1404" spans="1:10" ht="12.75">
      <c r="A1404" s="243" t="s">
        <v>643</v>
      </c>
      <c r="B1404" s="83" t="s">
        <v>114</v>
      </c>
      <c r="C1404" s="116" t="s">
        <v>0</v>
      </c>
      <c r="D1404" s="116" t="s">
        <v>18</v>
      </c>
      <c r="E1404" s="202" t="s">
        <v>410</v>
      </c>
      <c r="F1404" s="202" t="s">
        <v>277</v>
      </c>
      <c r="G1404" s="72"/>
      <c r="H1404" s="83" t="s">
        <v>4</v>
      </c>
      <c r="I1404" s="209" t="s">
        <v>32</v>
      </c>
      <c r="J1404" s="489"/>
    </row>
    <row r="1405" spans="1:10" ht="12.75">
      <c r="A1405" s="242" t="s">
        <v>644</v>
      </c>
      <c r="B1405" s="127" t="s">
        <v>504</v>
      </c>
      <c r="C1405" s="128" t="s">
        <v>0</v>
      </c>
      <c r="D1405" s="128" t="s">
        <v>1</v>
      </c>
      <c r="E1405" s="201" t="s">
        <v>2</v>
      </c>
      <c r="F1405" s="201" t="s">
        <v>85</v>
      </c>
      <c r="G1405" s="127"/>
      <c r="H1405" s="127" t="s">
        <v>4</v>
      </c>
      <c r="I1405" s="208" t="s">
        <v>227</v>
      </c>
      <c r="J1405" s="488">
        <f t="shared" ref="J1405" si="51">J1414-7</f>
        <v>44299</v>
      </c>
    </row>
    <row r="1406" spans="1:10" ht="12.75">
      <c r="A1406" s="243" t="s">
        <v>644</v>
      </c>
      <c r="B1406" s="83" t="s">
        <v>504</v>
      </c>
      <c r="C1406" s="116" t="s">
        <v>0</v>
      </c>
      <c r="D1406" s="116" t="s">
        <v>5</v>
      </c>
      <c r="E1406" s="202" t="s">
        <v>104</v>
      </c>
      <c r="F1406" s="202" t="s">
        <v>86</v>
      </c>
      <c r="G1406" s="72"/>
      <c r="H1406" s="83" t="s">
        <v>4</v>
      </c>
      <c r="I1406" s="209" t="s">
        <v>227</v>
      </c>
      <c r="J1406" s="489"/>
    </row>
    <row r="1407" spans="1:10" ht="12.75">
      <c r="A1407" s="243" t="s">
        <v>644</v>
      </c>
      <c r="B1407" s="83" t="s">
        <v>504</v>
      </c>
      <c r="C1407" s="116" t="s">
        <v>0</v>
      </c>
      <c r="D1407" s="116" t="s">
        <v>8</v>
      </c>
      <c r="E1407" s="202" t="s">
        <v>407</v>
      </c>
      <c r="F1407" s="202" t="s">
        <v>562</v>
      </c>
      <c r="G1407" s="72"/>
      <c r="H1407" s="83" t="s">
        <v>4</v>
      </c>
      <c r="I1407" s="209" t="s">
        <v>227</v>
      </c>
      <c r="J1407" s="489"/>
    </row>
    <row r="1408" spans="1:10" ht="12.75">
      <c r="A1408" s="243" t="s">
        <v>644</v>
      </c>
      <c r="B1408" s="83" t="s">
        <v>504</v>
      </c>
      <c r="C1408" s="116" t="s">
        <v>0</v>
      </c>
      <c r="D1408" s="116" t="s">
        <v>11</v>
      </c>
      <c r="E1408" s="202" t="s">
        <v>563</v>
      </c>
      <c r="F1408" s="202" t="s">
        <v>13</v>
      </c>
      <c r="G1408" s="72" t="s">
        <v>877</v>
      </c>
      <c r="H1408" s="83" t="s">
        <v>4</v>
      </c>
      <c r="I1408" s="209" t="s">
        <v>227</v>
      </c>
      <c r="J1408" s="489"/>
    </row>
    <row r="1409" spans="1:10" ht="12.75">
      <c r="A1409" s="243" t="s">
        <v>644</v>
      </c>
      <c r="B1409" s="83" t="s">
        <v>504</v>
      </c>
      <c r="C1409" s="116" t="s">
        <v>0</v>
      </c>
      <c r="D1409" s="116" t="s">
        <v>22</v>
      </c>
      <c r="E1409" s="202" t="s">
        <v>480</v>
      </c>
      <c r="F1409" s="202" t="s">
        <v>480</v>
      </c>
      <c r="G1409" s="83"/>
      <c r="H1409" s="83" t="s">
        <v>4</v>
      </c>
      <c r="I1409" s="209" t="s">
        <v>227</v>
      </c>
      <c r="J1409" s="489"/>
    </row>
    <row r="1410" spans="1:10" ht="12.75">
      <c r="A1410" s="243" t="s">
        <v>644</v>
      </c>
      <c r="B1410" s="83" t="s">
        <v>504</v>
      </c>
      <c r="C1410" s="116" t="s">
        <v>0</v>
      </c>
      <c r="D1410" s="116" t="s">
        <v>91</v>
      </c>
      <c r="E1410" s="202" t="s">
        <v>232</v>
      </c>
      <c r="F1410" s="202" t="s">
        <v>108</v>
      </c>
      <c r="G1410" s="72" t="s">
        <v>878</v>
      </c>
      <c r="H1410" s="83" t="s">
        <v>4</v>
      </c>
      <c r="I1410" s="209" t="s">
        <v>227</v>
      </c>
      <c r="J1410" s="489"/>
    </row>
    <row r="1411" spans="1:10" ht="25.5">
      <c r="A1411" s="243" t="s">
        <v>644</v>
      </c>
      <c r="B1411" s="83" t="s">
        <v>504</v>
      </c>
      <c r="C1411" s="116" t="s">
        <v>0</v>
      </c>
      <c r="D1411" s="116" t="s">
        <v>14</v>
      </c>
      <c r="E1411" s="202" t="s">
        <v>409</v>
      </c>
      <c r="F1411" s="202" t="s">
        <v>481</v>
      </c>
      <c r="G1411" s="72" t="s">
        <v>879</v>
      </c>
      <c r="H1411" s="83" t="s">
        <v>4</v>
      </c>
      <c r="I1411" s="209" t="s">
        <v>227</v>
      </c>
      <c r="J1411" s="489"/>
    </row>
    <row r="1412" spans="1:10" ht="12.75">
      <c r="A1412" s="243" t="s">
        <v>644</v>
      </c>
      <c r="B1412" s="83" t="s">
        <v>504</v>
      </c>
      <c r="C1412" s="116" t="s">
        <v>0</v>
      </c>
      <c r="D1412" s="116" t="s">
        <v>93</v>
      </c>
      <c r="E1412" s="202" t="s">
        <v>94</v>
      </c>
      <c r="F1412" s="202" t="s">
        <v>95</v>
      </c>
      <c r="G1412" s="83"/>
      <c r="H1412" s="83" t="s">
        <v>4</v>
      </c>
      <c r="I1412" s="209" t="s">
        <v>227</v>
      </c>
      <c r="J1412" s="489"/>
    </row>
    <row r="1413" spans="1:10" ht="12.75">
      <c r="A1413" s="243" t="s">
        <v>644</v>
      </c>
      <c r="B1413" s="83" t="s">
        <v>504</v>
      </c>
      <c r="C1413" s="116" t="s">
        <v>0</v>
      </c>
      <c r="D1413" s="116" t="s">
        <v>18</v>
      </c>
      <c r="E1413" s="202" t="s">
        <v>410</v>
      </c>
      <c r="F1413" s="202" t="s">
        <v>277</v>
      </c>
      <c r="G1413" s="72" t="s">
        <v>880</v>
      </c>
      <c r="H1413" s="83" t="s">
        <v>4</v>
      </c>
      <c r="I1413" s="209" t="s">
        <v>227</v>
      </c>
      <c r="J1413" s="489"/>
    </row>
    <row r="1414" spans="1:10" ht="12.75">
      <c r="A1414" s="242" t="s">
        <v>645</v>
      </c>
      <c r="B1414" s="127" t="s">
        <v>55</v>
      </c>
      <c r="C1414" s="128" t="s">
        <v>0</v>
      </c>
      <c r="D1414" s="128" t="s">
        <v>1</v>
      </c>
      <c r="E1414" s="201" t="s">
        <v>2</v>
      </c>
      <c r="F1414" s="201" t="s">
        <v>85</v>
      </c>
      <c r="G1414" s="127" t="s">
        <v>881</v>
      </c>
      <c r="H1414" s="127" t="s">
        <v>4</v>
      </c>
      <c r="I1414" s="208" t="s">
        <v>280</v>
      </c>
      <c r="J1414" s="488">
        <f t="shared" ref="J1414" si="52">J1423-7</f>
        <v>44306</v>
      </c>
    </row>
    <row r="1415" spans="1:10" ht="12.75">
      <c r="A1415" s="243" t="s">
        <v>645</v>
      </c>
      <c r="B1415" s="83" t="s">
        <v>55</v>
      </c>
      <c r="C1415" s="116" t="s">
        <v>0</v>
      </c>
      <c r="D1415" s="116" t="s">
        <v>5</v>
      </c>
      <c r="E1415" s="202" t="s">
        <v>104</v>
      </c>
      <c r="F1415" s="202" t="s">
        <v>86</v>
      </c>
      <c r="G1415" s="72"/>
      <c r="H1415" s="83" t="s">
        <v>4</v>
      </c>
      <c r="I1415" s="209" t="s">
        <v>280</v>
      </c>
      <c r="J1415" s="489"/>
    </row>
    <row r="1416" spans="1:10" ht="12.75">
      <c r="A1416" s="243" t="s">
        <v>645</v>
      </c>
      <c r="B1416" s="83" t="s">
        <v>55</v>
      </c>
      <c r="C1416" s="116" t="s">
        <v>0</v>
      </c>
      <c r="D1416" s="116" t="s">
        <v>8</v>
      </c>
      <c r="E1416" s="202" t="s">
        <v>111</v>
      </c>
      <c r="F1416" s="202" t="s">
        <v>562</v>
      </c>
      <c r="G1416" s="72"/>
      <c r="H1416" s="83" t="s">
        <v>4</v>
      </c>
      <c r="I1416" s="209" t="s">
        <v>280</v>
      </c>
      <c r="J1416" s="489"/>
    </row>
    <row r="1417" spans="1:10" ht="12.75">
      <c r="A1417" s="243" t="s">
        <v>645</v>
      </c>
      <c r="B1417" s="83" t="s">
        <v>55</v>
      </c>
      <c r="C1417" s="116" t="s">
        <v>0</v>
      </c>
      <c r="D1417" s="116" t="s">
        <v>11</v>
      </c>
      <c r="E1417" s="202" t="s">
        <v>563</v>
      </c>
      <c r="F1417" s="202" t="s">
        <v>13</v>
      </c>
      <c r="G1417" s="72" t="s">
        <v>882</v>
      </c>
      <c r="H1417" s="83" t="s">
        <v>4</v>
      </c>
      <c r="I1417" s="209" t="s">
        <v>280</v>
      </c>
      <c r="J1417" s="489"/>
    </row>
    <row r="1418" spans="1:10" ht="12.75">
      <c r="A1418" s="243" t="s">
        <v>645</v>
      </c>
      <c r="B1418" s="83" t="s">
        <v>55</v>
      </c>
      <c r="C1418" s="116" t="s">
        <v>0</v>
      </c>
      <c r="D1418" s="116" t="s">
        <v>22</v>
      </c>
      <c r="E1418" s="202" t="s">
        <v>480</v>
      </c>
      <c r="F1418" s="202" t="s">
        <v>480</v>
      </c>
      <c r="G1418" s="72"/>
      <c r="H1418" s="83" t="s">
        <v>4</v>
      </c>
      <c r="I1418" s="209" t="s">
        <v>280</v>
      </c>
      <c r="J1418" s="489"/>
    </row>
    <row r="1419" spans="1:10" ht="12.75">
      <c r="A1419" s="243" t="s">
        <v>645</v>
      </c>
      <c r="B1419" s="83" t="s">
        <v>55</v>
      </c>
      <c r="C1419" s="116" t="s">
        <v>0</v>
      </c>
      <c r="D1419" s="116" t="s">
        <v>91</v>
      </c>
      <c r="E1419" s="202" t="s">
        <v>232</v>
      </c>
      <c r="F1419" s="202" t="s">
        <v>108</v>
      </c>
      <c r="G1419" s="72" t="s">
        <v>883</v>
      </c>
      <c r="H1419" s="83" t="s">
        <v>4</v>
      </c>
      <c r="I1419" s="209" t="s">
        <v>280</v>
      </c>
      <c r="J1419" s="489"/>
    </row>
    <row r="1420" spans="1:10" ht="25.5">
      <c r="A1420" s="243" t="s">
        <v>645</v>
      </c>
      <c r="B1420" s="83" t="s">
        <v>55</v>
      </c>
      <c r="C1420" s="116" t="s">
        <v>0</v>
      </c>
      <c r="D1420" s="116" t="s">
        <v>14</v>
      </c>
      <c r="E1420" s="202" t="s">
        <v>409</v>
      </c>
      <c r="F1420" s="202" t="s">
        <v>481</v>
      </c>
      <c r="G1420" s="72" t="s">
        <v>874</v>
      </c>
      <c r="H1420" s="83" t="s">
        <v>4</v>
      </c>
      <c r="I1420" s="209" t="s">
        <v>280</v>
      </c>
      <c r="J1420" s="489"/>
    </row>
    <row r="1421" spans="1:10" ht="12.75">
      <c r="A1421" s="243" t="s">
        <v>645</v>
      </c>
      <c r="B1421" s="83" t="s">
        <v>55</v>
      </c>
      <c r="C1421" s="116" t="s">
        <v>0</v>
      </c>
      <c r="D1421" s="116" t="s">
        <v>93</v>
      </c>
      <c r="E1421" s="202" t="s">
        <v>94</v>
      </c>
      <c r="F1421" s="202" t="s">
        <v>95</v>
      </c>
      <c r="G1421" s="72" t="s">
        <v>884</v>
      </c>
      <c r="H1421" s="83" t="s">
        <v>4</v>
      </c>
      <c r="I1421" s="209" t="s">
        <v>280</v>
      </c>
      <c r="J1421" s="489"/>
    </row>
    <row r="1422" spans="1:10" ht="12.75">
      <c r="A1422" s="243" t="s">
        <v>645</v>
      </c>
      <c r="B1422" s="83" t="s">
        <v>55</v>
      </c>
      <c r="C1422" s="116" t="s">
        <v>0</v>
      </c>
      <c r="D1422" s="116" t="s">
        <v>18</v>
      </c>
      <c r="E1422" s="202" t="s">
        <v>465</v>
      </c>
      <c r="F1422" s="202" t="s">
        <v>277</v>
      </c>
      <c r="G1422" s="72" t="s">
        <v>884</v>
      </c>
      <c r="H1422" s="83" t="s">
        <v>4</v>
      </c>
      <c r="I1422" s="209" t="s">
        <v>280</v>
      </c>
      <c r="J1422" s="489"/>
    </row>
    <row r="1423" spans="1:10" ht="12.75">
      <c r="A1423" s="242" t="s">
        <v>885</v>
      </c>
      <c r="B1423" s="127" t="s">
        <v>504</v>
      </c>
      <c r="C1423" s="128" t="s">
        <v>0</v>
      </c>
      <c r="D1423" s="128" t="s">
        <v>1</v>
      </c>
      <c r="E1423" s="130" t="s">
        <v>2</v>
      </c>
      <c r="F1423" s="131" t="s">
        <v>85</v>
      </c>
      <c r="G1423" s="129" t="s">
        <v>669</v>
      </c>
      <c r="H1423" s="127" t="s">
        <v>4</v>
      </c>
      <c r="I1423" s="208" t="s">
        <v>32</v>
      </c>
      <c r="J1423" s="488">
        <f t="shared" ref="J1423" si="53">J1432-7</f>
        <v>44313</v>
      </c>
    </row>
    <row r="1424" spans="1:10" ht="12.75">
      <c r="A1424" s="243" t="s">
        <v>885</v>
      </c>
      <c r="B1424" s="83" t="s">
        <v>504</v>
      </c>
      <c r="C1424" s="116" t="s">
        <v>0</v>
      </c>
      <c r="D1424" s="116" t="s">
        <v>5</v>
      </c>
      <c r="E1424" s="132" t="s">
        <v>104</v>
      </c>
      <c r="F1424" s="133" t="s">
        <v>86</v>
      </c>
      <c r="G1424" s="72"/>
      <c r="H1424" s="83" t="s">
        <v>4</v>
      </c>
      <c r="I1424" s="209" t="s">
        <v>32</v>
      </c>
      <c r="J1424" s="489"/>
    </row>
    <row r="1425" spans="1:10" ht="12.75">
      <c r="A1425" s="243" t="s">
        <v>885</v>
      </c>
      <c r="B1425" s="83" t="s">
        <v>504</v>
      </c>
      <c r="C1425" s="116" t="s">
        <v>0</v>
      </c>
      <c r="D1425" s="116" t="s">
        <v>8</v>
      </c>
      <c r="E1425" s="132" t="s">
        <v>111</v>
      </c>
      <c r="F1425" s="133" t="s">
        <v>562</v>
      </c>
      <c r="G1425" s="72"/>
      <c r="H1425" s="83" t="s">
        <v>4</v>
      </c>
      <c r="I1425" s="209" t="s">
        <v>32</v>
      </c>
      <c r="J1425" s="489"/>
    </row>
    <row r="1426" spans="1:10" ht="12.75">
      <c r="A1426" s="243" t="s">
        <v>885</v>
      </c>
      <c r="B1426" s="83" t="s">
        <v>504</v>
      </c>
      <c r="C1426" s="116" t="s">
        <v>0</v>
      </c>
      <c r="D1426" s="116" t="s">
        <v>11</v>
      </c>
      <c r="E1426" s="132" t="s">
        <v>563</v>
      </c>
      <c r="F1426" s="133" t="s">
        <v>13</v>
      </c>
      <c r="G1426" s="72" t="s">
        <v>669</v>
      </c>
      <c r="H1426" s="83" t="s">
        <v>4</v>
      </c>
      <c r="I1426" s="209" t="s">
        <v>32</v>
      </c>
      <c r="J1426" s="489"/>
    </row>
    <row r="1427" spans="1:10" ht="12.75">
      <c r="A1427" s="243" t="s">
        <v>885</v>
      </c>
      <c r="B1427" s="83" t="s">
        <v>504</v>
      </c>
      <c r="C1427" s="116" t="s">
        <v>0</v>
      </c>
      <c r="D1427" s="116" t="s">
        <v>22</v>
      </c>
      <c r="E1427" s="132" t="s">
        <v>480</v>
      </c>
      <c r="F1427" s="133" t="s">
        <v>480</v>
      </c>
      <c r="G1427" s="72"/>
      <c r="H1427" s="83" t="s">
        <v>4</v>
      </c>
      <c r="I1427" s="209" t="s">
        <v>32</v>
      </c>
      <c r="J1427" s="489"/>
    </row>
    <row r="1428" spans="1:10" ht="12.75">
      <c r="A1428" s="243" t="s">
        <v>885</v>
      </c>
      <c r="B1428" s="83" t="s">
        <v>504</v>
      </c>
      <c r="C1428" s="116" t="s">
        <v>0</v>
      </c>
      <c r="D1428" s="116" t="s">
        <v>91</v>
      </c>
      <c r="E1428" s="132" t="s">
        <v>232</v>
      </c>
      <c r="F1428" s="133" t="s">
        <v>108</v>
      </c>
      <c r="G1428" s="72" t="s">
        <v>884</v>
      </c>
      <c r="H1428" s="83" t="s">
        <v>4</v>
      </c>
      <c r="I1428" s="209" t="s">
        <v>32</v>
      </c>
      <c r="J1428" s="489"/>
    </row>
    <row r="1429" spans="1:10" ht="38.25">
      <c r="A1429" s="243" t="s">
        <v>885</v>
      </c>
      <c r="B1429" s="83" t="s">
        <v>504</v>
      </c>
      <c r="C1429" s="116" t="s">
        <v>0</v>
      </c>
      <c r="D1429" s="116" t="s">
        <v>14</v>
      </c>
      <c r="E1429" s="132" t="s">
        <v>409</v>
      </c>
      <c r="F1429" s="133" t="s">
        <v>481</v>
      </c>
      <c r="G1429" s="72" t="s">
        <v>886</v>
      </c>
      <c r="H1429" s="83" t="s">
        <v>4</v>
      </c>
      <c r="I1429" s="209" t="s">
        <v>32</v>
      </c>
      <c r="J1429" s="489"/>
    </row>
    <row r="1430" spans="1:10" ht="12.75">
      <c r="A1430" s="243" t="s">
        <v>885</v>
      </c>
      <c r="B1430" s="83" t="s">
        <v>504</v>
      </c>
      <c r="C1430" s="116" t="s">
        <v>0</v>
      </c>
      <c r="D1430" s="116" t="s">
        <v>93</v>
      </c>
      <c r="E1430" s="132" t="s">
        <v>94</v>
      </c>
      <c r="F1430" s="133" t="s">
        <v>95</v>
      </c>
      <c r="G1430" s="72"/>
      <c r="H1430" s="83" t="s">
        <v>4</v>
      </c>
      <c r="I1430" s="209" t="s">
        <v>32</v>
      </c>
      <c r="J1430" s="489"/>
    </row>
    <row r="1431" spans="1:10" ht="25.5">
      <c r="A1431" s="243" t="s">
        <v>885</v>
      </c>
      <c r="B1431" s="83" t="s">
        <v>504</v>
      </c>
      <c r="C1431" s="116" t="s">
        <v>0</v>
      </c>
      <c r="D1431" s="116" t="s">
        <v>18</v>
      </c>
      <c r="E1431" s="132" t="s">
        <v>410</v>
      </c>
      <c r="F1431" s="133" t="s">
        <v>277</v>
      </c>
      <c r="G1431" s="72" t="s">
        <v>669</v>
      </c>
      <c r="H1431" s="83" t="s">
        <v>4</v>
      </c>
      <c r="I1431" s="209" t="s">
        <v>32</v>
      </c>
      <c r="J1431" s="489"/>
    </row>
    <row r="1432" spans="1:10" ht="12.75">
      <c r="A1432" s="242" t="s">
        <v>830</v>
      </c>
      <c r="B1432" s="129" t="s">
        <v>504</v>
      </c>
      <c r="C1432" s="127" t="s">
        <v>0</v>
      </c>
      <c r="D1432" s="127" t="s">
        <v>1</v>
      </c>
      <c r="E1432" s="130" t="s">
        <v>2</v>
      </c>
      <c r="F1432" s="131" t="s">
        <v>85</v>
      </c>
      <c r="G1432" s="129" t="s">
        <v>831</v>
      </c>
      <c r="H1432" s="127" t="s">
        <v>4</v>
      </c>
      <c r="I1432" s="208" t="s">
        <v>280</v>
      </c>
      <c r="J1432" s="488">
        <f>J1441-7</f>
        <v>44320</v>
      </c>
    </row>
    <row r="1433" spans="1:10" ht="12.75">
      <c r="A1433" s="243" t="s">
        <v>830</v>
      </c>
      <c r="B1433" s="83" t="s">
        <v>504</v>
      </c>
      <c r="C1433" s="83" t="s">
        <v>0</v>
      </c>
      <c r="D1433" s="83" t="s">
        <v>5</v>
      </c>
      <c r="E1433" s="132" t="s">
        <v>104</v>
      </c>
      <c r="F1433" s="133" t="s">
        <v>86</v>
      </c>
      <c r="G1433" s="72"/>
      <c r="H1433" s="83" t="s">
        <v>4</v>
      </c>
      <c r="I1433" s="209" t="s">
        <v>280</v>
      </c>
      <c r="J1433" s="489"/>
    </row>
    <row r="1434" spans="1:10" ht="12.75">
      <c r="A1434" s="243" t="s">
        <v>830</v>
      </c>
      <c r="B1434" s="83" t="s">
        <v>504</v>
      </c>
      <c r="C1434" s="83" t="s">
        <v>0</v>
      </c>
      <c r="D1434" s="83" t="s">
        <v>8</v>
      </c>
      <c r="E1434" s="132" t="s">
        <v>111</v>
      </c>
      <c r="F1434" s="133" t="s">
        <v>562</v>
      </c>
      <c r="G1434" s="72"/>
      <c r="H1434" s="83" t="s">
        <v>4</v>
      </c>
      <c r="I1434" s="209" t="s">
        <v>280</v>
      </c>
      <c r="J1434" s="489"/>
    </row>
    <row r="1435" spans="1:10" ht="12.75">
      <c r="A1435" s="243" t="s">
        <v>830</v>
      </c>
      <c r="B1435" s="83" t="s">
        <v>504</v>
      </c>
      <c r="C1435" s="83" t="s">
        <v>0</v>
      </c>
      <c r="D1435" s="83" t="s">
        <v>11</v>
      </c>
      <c r="E1435" s="132" t="s">
        <v>563</v>
      </c>
      <c r="F1435" s="133" t="s">
        <v>13</v>
      </c>
      <c r="G1435" s="72" t="s">
        <v>832</v>
      </c>
      <c r="H1435" s="83" t="s">
        <v>4</v>
      </c>
      <c r="I1435" s="209" t="s">
        <v>280</v>
      </c>
      <c r="J1435" s="489"/>
    </row>
    <row r="1436" spans="1:10" ht="12.75">
      <c r="A1436" s="243" t="s">
        <v>830</v>
      </c>
      <c r="B1436" s="83" t="s">
        <v>504</v>
      </c>
      <c r="C1436" s="83" t="s">
        <v>0</v>
      </c>
      <c r="D1436" s="83" t="s">
        <v>22</v>
      </c>
      <c r="E1436" s="132" t="s">
        <v>480</v>
      </c>
      <c r="F1436" s="133" t="s">
        <v>480</v>
      </c>
      <c r="G1436" s="72"/>
      <c r="H1436" s="83" t="s">
        <v>4</v>
      </c>
      <c r="I1436" s="209" t="s">
        <v>280</v>
      </c>
      <c r="J1436" s="489"/>
    </row>
    <row r="1437" spans="1:10" ht="12.75">
      <c r="A1437" s="243" t="s">
        <v>830</v>
      </c>
      <c r="B1437" s="83" t="s">
        <v>504</v>
      </c>
      <c r="C1437" s="83" t="s">
        <v>0</v>
      </c>
      <c r="D1437" s="83" t="s">
        <v>91</v>
      </c>
      <c r="E1437" s="132" t="s">
        <v>232</v>
      </c>
      <c r="F1437" s="133" t="s">
        <v>429</v>
      </c>
      <c r="G1437" s="72" t="s">
        <v>833</v>
      </c>
      <c r="H1437" s="83" t="s">
        <v>4</v>
      </c>
      <c r="I1437" s="209" t="s">
        <v>280</v>
      </c>
      <c r="J1437" s="489"/>
    </row>
    <row r="1438" spans="1:10" ht="38.25">
      <c r="A1438" s="243" t="s">
        <v>830</v>
      </c>
      <c r="B1438" s="83" t="s">
        <v>504</v>
      </c>
      <c r="C1438" s="83" t="s">
        <v>0</v>
      </c>
      <c r="D1438" s="83" t="s">
        <v>14</v>
      </c>
      <c r="E1438" s="132" t="s">
        <v>409</v>
      </c>
      <c r="F1438" s="133" t="s">
        <v>481</v>
      </c>
      <c r="G1438" s="72" t="s">
        <v>834</v>
      </c>
      <c r="H1438" s="83" t="s">
        <v>4</v>
      </c>
      <c r="I1438" s="209" t="s">
        <v>280</v>
      </c>
      <c r="J1438" s="489"/>
    </row>
    <row r="1439" spans="1:10" ht="12.75">
      <c r="A1439" s="243" t="s">
        <v>830</v>
      </c>
      <c r="B1439" s="83" t="s">
        <v>504</v>
      </c>
      <c r="C1439" s="83" t="s">
        <v>0</v>
      </c>
      <c r="D1439" s="83" t="s">
        <v>93</v>
      </c>
      <c r="E1439" s="132" t="s">
        <v>94</v>
      </c>
      <c r="F1439" s="133" t="s">
        <v>95</v>
      </c>
      <c r="G1439" s="72" t="s">
        <v>835</v>
      </c>
      <c r="H1439" s="83" t="s">
        <v>4</v>
      </c>
      <c r="I1439" s="209" t="s">
        <v>280</v>
      </c>
      <c r="J1439" s="489"/>
    </row>
    <row r="1440" spans="1:10" ht="25.5">
      <c r="A1440" s="243" t="s">
        <v>830</v>
      </c>
      <c r="B1440" s="83" t="s">
        <v>504</v>
      </c>
      <c r="C1440" s="83" t="s">
        <v>0</v>
      </c>
      <c r="D1440" s="83" t="s">
        <v>18</v>
      </c>
      <c r="E1440" s="132" t="s">
        <v>465</v>
      </c>
      <c r="F1440" s="133" t="s">
        <v>277</v>
      </c>
      <c r="G1440" s="72" t="s">
        <v>836</v>
      </c>
      <c r="H1440" s="83" t="s">
        <v>4</v>
      </c>
      <c r="I1440" s="209" t="s">
        <v>280</v>
      </c>
      <c r="J1440" s="489"/>
    </row>
    <row r="1441" spans="1:11" ht="12.75">
      <c r="A1441" s="242" t="s">
        <v>837</v>
      </c>
      <c r="B1441" s="127" t="s">
        <v>114</v>
      </c>
      <c r="C1441" s="127" t="s">
        <v>0</v>
      </c>
      <c r="D1441" s="127" t="s">
        <v>1</v>
      </c>
      <c r="E1441" s="130" t="s">
        <v>2</v>
      </c>
      <c r="F1441" s="131" t="s">
        <v>85</v>
      </c>
      <c r="G1441" s="129"/>
      <c r="H1441" s="127" t="s">
        <v>4</v>
      </c>
      <c r="I1441" s="208" t="s">
        <v>227</v>
      </c>
      <c r="J1441" s="488">
        <v>44327</v>
      </c>
      <c r="K1441" s="104"/>
    </row>
    <row r="1442" spans="1:11" ht="12.75">
      <c r="A1442" s="243" t="s">
        <v>837</v>
      </c>
      <c r="B1442" s="83" t="s">
        <v>114</v>
      </c>
      <c r="C1442" s="83" t="s">
        <v>0</v>
      </c>
      <c r="D1442" s="83" t="s">
        <v>5</v>
      </c>
      <c r="E1442" s="132" t="s">
        <v>104</v>
      </c>
      <c r="F1442" s="133" t="s">
        <v>86</v>
      </c>
      <c r="G1442" s="72"/>
      <c r="H1442" s="83" t="s">
        <v>4</v>
      </c>
      <c r="I1442" s="209" t="s">
        <v>227</v>
      </c>
      <c r="J1442" s="489"/>
      <c r="K1442" s="104"/>
    </row>
    <row r="1443" spans="1:11" ht="12.75">
      <c r="A1443" s="243" t="s">
        <v>837</v>
      </c>
      <c r="B1443" s="83" t="s">
        <v>114</v>
      </c>
      <c r="C1443" s="83" t="s">
        <v>0</v>
      </c>
      <c r="D1443" s="83" t="s">
        <v>8</v>
      </c>
      <c r="E1443" s="132" t="s">
        <v>407</v>
      </c>
      <c r="F1443" s="133" t="s">
        <v>562</v>
      </c>
      <c r="G1443" s="72"/>
      <c r="H1443" s="83" t="s">
        <v>4</v>
      </c>
      <c r="I1443" s="209" t="s">
        <v>227</v>
      </c>
      <c r="J1443" s="489"/>
      <c r="K1443" s="104"/>
    </row>
    <row r="1444" spans="1:11" ht="12.75">
      <c r="A1444" s="243" t="s">
        <v>837</v>
      </c>
      <c r="B1444" s="83" t="s">
        <v>114</v>
      </c>
      <c r="C1444" s="83" t="s">
        <v>0</v>
      </c>
      <c r="D1444" s="83" t="s">
        <v>11</v>
      </c>
      <c r="E1444" s="132" t="s">
        <v>563</v>
      </c>
      <c r="F1444" s="133" t="s">
        <v>13</v>
      </c>
      <c r="G1444" s="72"/>
      <c r="H1444" s="83" t="s">
        <v>4</v>
      </c>
      <c r="I1444" s="209" t="s">
        <v>227</v>
      </c>
      <c r="J1444" s="489"/>
      <c r="K1444" s="104"/>
    </row>
    <row r="1445" spans="1:11" ht="12.75">
      <c r="A1445" s="243" t="s">
        <v>837</v>
      </c>
      <c r="B1445" s="83" t="s">
        <v>114</v>
      </c>
      <c r="C1445" s="83" t="s">
        <v>0</v>
      </c>
      <c r="D1445" s="83" t="s">
        <v>22</v>
      </c>
      <c r="E1445" s="132" t="s">
        <v>480</v>
      </c>
      <c r="F1445" s="133" t="s">
        <v>480</v>
      </c>
      <c r="G1445" s="72"/>
      <c r="H1445" s="83" t="s">
        <v>4</v>
      </c>
      <c r="I1445" s="209" t="s">
        <v>227</v>
      </c>
      <c r="J1445" s="489"/>
      <c r="K1445" s="104"/>
    </row>
    <row r="1446" spans="1:11" ht="12.75">
      <c r="A1446" s="243" t="s">
        <v>837</v>
      </c>
      <c r="B1446" s="83" t="s">
        <v>114</v>
      </c>
      <c r="C1446" s="83" t="s">
        <v>0</v>
      </c>
      <c r="D1446" s="83" t="s">
        <v>91</v>
      </c>
      <c r="E1446" s="132" t="s">
        <v>232</v>
      </c>
      <c r="F1446" s="133" t="s">
        <v>429</v>
      </c>
      <c r="G1446" s="72" t="s">
        <v>669</v>
      </c>
      <c r="H1446" s="83" t="s">
        <v>4</v>
      </c>
      <c r="I1446" s="209" t="s">
        <v>227</v>
      </c>
      <c r="J1446" s="489"/>
      <c r="K1446" s="104"/>
    </row>
    <row r="1447" spans="1:11" ht="38.25">
      <c r="A1447" s="243" t="s">
        <v>837</v>
      </c>
      <c r="B1447" s="83" t="s">
        <v>114</v>
      </c>
      <c r="C1447" s="83" t="s">
        <v>0</v>
      </c>
      <c r="D1447" s="83" t="s">
        <v>14</v>
      </c>
      <c r="E1447" s="132" t="s">
        <v>409</v>
      </c>
      <c r="F1447" s="133" t="s">
        <v>481</v>
      </c>
      <c r="G1447" s="72" t="s">
        <v>838</v>
      </c>
      <c r="H1447" s="83" t="s">
        <v>4</v>
      </c>
      <c r="I1447" s="209" t="s">
        <v>227</v>
      </c>
      <c r="J1447" s="489"/>
      <c r="K1447" s="104"/>
    </row>
    <row r="1448" spans="1:11" ht="12.75">
      <c r="A1448" s="243" t="s">
        <v>837</v>
      </c>
      <c r="B1448" s="83" t="s">
        <v>114</v>
      </c>
      <c r="C1448" s="83" t="s">
        <v>0</v>
      </c>
      <c r="D1448" s="83" t="s">
        <v>93</v>
      </c>
      <c r="E1448" s="132" t="s">
        <v>94</v>
      </c>
      <c r="F1448" s="133" t="s">
        <v>95</v>
      </c>
      <c r="G1448" s="72"/>
      <c r="H1448" s="83" t="s">
        <v>4</v>
      </c>
      <c r="I1448" s="209" t="s">
        <v>227</v>
      </c>
      <c r="J1448" s="489"/>
      <c r="K1448" s="104"/>
    </row>
    <row r="1449" spans="1:11" ht="25.5">
      <c r="A1449" s="243" t="s">
        <v>837</v>
      </c>
      <c r="B1449" s="83" t="s">
        <v>114</v>
      </c>
      <c r="C1449" s="83" t="s">
        <v>0</v>
      </c>
      <c r="D1449" s="83" t="s">
        <v>18</v>
      </c>
      <c r="E1449" s="132" t="s">
        <v>410</v>
      </c>
      <c r="F1449" s="133" t="s">
        <v>277</v>
      </c>
      <c r="G1449" s="72" t="s">
        <v>669</v>
      </c>
      <c r="H1449" s="83" t="s">
        <v>4</v>
      </c>
      <c r="I1449" s="209" t="s">
        <v>227</v>
      </c>
      <c r="J1449" s="489"/>
      <c r="K1449" s="104"/>
    </row>
    <row r="1450" spans="1:11" ht="76.5">
      <c r="A1450" s="242" t="s">
        <v>888</v>
      </c>
      <c r="B1450" s="127" t="s">
        <v>49</v>
      </c>
      <c r="C1450" s="127" t="s">
        <v>0</v>
      </c>
      <c r="D1450" s="127" t="s">
        <v>1</v>
      </c>
      <c r="E1450" s="258" t="s">
        <v>889</v>
      </c>
      <c r="F1450" s="258" t="s">
        <v>890</v>
      </c>
      <c r="G1450" s="129" t="s">
        <v>1006</v>
      </c>
      <c r="H1450" s="127"/>
      <c r="I1450" s="208" t="s">
        <v>227</v>
      </c>
      <c r="J1450" s="488">
        <v>44347</v>
      </c>
      <c r="K1450" s="104"/>
    </row>
    <row r="1451" spans="1:11" ht="63.75">
      <c r="A1451" s="243" t="s">
        <v>888</v>
      </c>
      <c r="B1451" s="83" t="s">
        <v>49</v>
      </c>
      <c r="C1451" s="83" t="s">
        <v>0</v>
      </c>
      <c r="D1451" s="83" t="s">
        <v>5</v>
      </c>
      <c r="E1451" s="259" t="s">
        <v>891</v>
      </c>
      <c r="F1451" s="259" t="s">
        <v>892</v>
      </c>
      <c r="G1451" s="72" t="s">
        <v>1007</v>
      </c>
      <c r="H1451" s="83"/>
      <c r="I1451" s="209" t="s">
        <v>227</v>
      </c>
      <c r="J1451" s="489"/>
      <c r="K1451" s="104"/>
    </row>
    <row r="1452" spans="1:11" ht="140.25">
      <c r="A1452" s="243" t="s">
        <v>888</v>
      </c>
      <c r="B1452" s="83" t="s">
        <v>49</v>
      </c>
      <c r="C1452" s="83" t="s">
        <v>0</v>
      </c>
      <c r="D1452" s="83" t="s">
        <v>8</v>
      </c>
      <c r="E1452" s="259" t="s">
        <v>893</v>
      </c>
      <c r="F1452" s="259" t="s">
        <v>894</v>
      </c>
      <c r="G1452" s="72" t="s">
        <v>1007</v>
      </c>
      <c r="H1452" s="83"/>
      <c r="I1452" s="209" t="s">
        <v>227</v>
      </c>
      <c r="J1452" s="489"/>
      <c r="K1452" s="104"/>
    </row>
    <row r="1453" spans="1:11" ht="12.75">
      <c r="A1453" s="243" t="s">
        <v>888</v>
      </c>
      <c r="B1453" s="83" t="s">
        <v>49</v>
      </c>
      <c r="C1453" s="83" t="s">
        <v>0</v>
      </c>
      <c r="D1453" s="83" t="s">
        <v>11</v>
      </c>
      <c r="E1453" s="132" t="s">
        <v>563</v>
      </c>
      <c r="F1453" s="133" t="s">
        <v>13</v>
      </c>
      <c r="G1453" s="72" t="s">
        <v>1007</v>
      </c>
      <c r="H1453" s="83"/>
      <c r="I1453" s="209" t="s">
        <v>227</v>
      </c>
      <c r="J1453" s="489"/>
      <c r="K1453" s="104"/>
    </row>
    <row r="1454" spans="1:11" ht="12.75">
      <c r="A1454" s="243" t="s">
        <v>888</v>
      </c>
      <c r="B1454" s="83" t="s">
        <v>49</v>
      </c>
      <c r="C1454" s="83" t="s">
        <v>0</v>
      </c>
      <c r="D1454" s="83" t="s">
        <v>22</v>
      </c>
      <c r="E1454" s="132" t="s">
        <v>480</v>
      </c>
      <c r="F1454" s="133" t="s">
        <v>480</v>
      </c>
      <c r="G1454" s="72" t="s">
        <v>1007</v>
      </c>
      <c r="H1454" s="83"/>
      <c r="I1454" s="209" t="s">
        <v>227</v>
      </c>
      <c r="J1454" s="489"/>
      <c r="K1454" s="104"/>
    </row>
    <row r="1455" spans="1:11" ht="25.5">
      <c r="A1455" s="243" t="s">
        <v>888</v>
      </c>
      <c r="B1455" s="83" t="s">
        <v>49</v>
      </c>
      <c r="C1455" s="83" t="s">
        <v>0</v>
      </c>
      <c r="D1455" s="83" t="s">
        <v>91</v>
      </c>
      <c r="E1455" s="259" t="s">
        <v>895</v>
      </c>
      <c r="F1455" s="260" t="s">
        <v>896</v>
      </c>
      <c r="G1455" s="72" t="s">
        <v>1007</v>
      </c>
      <c r="H1455" s="83"/>
      <c r="I1455" s="209" t="s">
        <v>227</v>
      </c>
      <c r="J1455" s="489"/>
      <c r="K1455" s="104"/>
    </row>
    <row r="1456" spans="1:11" ht="25.5">
      <c r="A1456" s="243" t="s">
        <v>888</v>
      </c>
      <c r="B1456" s="83" t="s">
        <v>49</v>
      </c>
      <c r="C1456" s="83" t="s">
        <v>0</v>
      </c>
      <c r="D1456" s="83" t="s">
        <v>14</v>
      </c>
      <c r="E1456" s="259" t="s">
        <v>897</v>
      </c>
      <c r="F1456" s="133" t="s">
        <v>481</v>
      </c>
      <c r="G1456" s="72" t="s">
        <v>1007</v>
      </c>
      <c r="H1456" s="83"/>
      <c r="I1456" s="209" t="s">
        <v>227</v>
      </c>
      <c r="J1456" s="489"/>
    </row>
    <row r="1457" spans="1:10" ht="12.75">
      <c r="A1457" s="243" t="s">
        <v>888</v>
      </c>
      <c r="B1457" s="83" t="s">
        <v>49</v>
      </c>
      <c r="C1457" s="83" t="s">
        <v>0</v>
      </c>
      <c r="D1457" s="83" t="s">
        <v>93</v>
      </c>
      <c r="E1457" s="259" t="s">
        <v>898</v>
      </c>
      <c r="F1457" s="260" t="s">
        <v>445</v>
      </c>
      <c r="G1457" s="72" t="s">
        <v>1007</v>
      </c>
      <c r="H1457" s="83"/>
      <c r="I1457" s="209" t="s">
        <v>227</v>
      </c>
      <c r="J1457" s="489"/>
    </row>
    <row r="1458" spans="1:10" ht="25.5">
      <c r="A1458" s="243" t="s">
        <v>888</v>
      </c>
      <c r="B1458" s="83" t="s">
        <v>49</v>
      </c>
      <c r="C1458" s="83" t="s">
        <v>0</v>
      </c>
      <c r="D1458" s="83" t="s">
        <v>18</v>
      </c>
      <c r="E1458" s="259" t="s">
        <v>899</v>
      </c>
      <c r="F1458" s="133" t="s">
        <v>277</v>
      </c>
      <c r="G1458" s="72" t="s">
        <v>1007</v>
      </c>
      <c r="H1458" s="83"/>
      <c r="I1458" s="209" t="s">
        <v>227</v>
      </c>
      <c r="J1458" s="489"/>
    </row>
    <row r="1459" spans="1:10" ht="12.75">
      <c r="A1459" s="242" t="s">
        <v>992</v>
      </c>
      <c r="B1459" s="127" t="s">
        <v>504</v>
      </c>
      <c r="C1459" s="127" t="s">
        <v>0</v>
      </c>
      <c r="D1459" s="127" t="s">
        <v>1</v>
      </c>
      <c r="E1459" s="130" t="s">
        <v>2</v>
      </c>
      <c r="F1459" s="131" t="s">
        <v>85</v>
      </c>
      <c r="G1459" s="129"/>
      <c r="H1459" s="127"/>
      <c r="I1459" s="208" t="s">
        <v>32</v>
      </c>
      <c r="J1459" s="488">
        <v>44354</v>
      </c>
    </row>
    <row r="1460" spans="1:10" ht="12.75">
      <c r="A1460" s="243" t="s">
        <v>992</v>
      </c>
      <c r="B1460" s="83" t="s">
        <v>504</v>
      </c>
      <c r="C1460" s="83" t="s">
        <v>0</v>
      </c>
      <c r="D1460" s="83" t="s">
        <v>5</v>
      </c>
      <c r="E1460" s="132" t="s">
        <v>104</v>
      </c>
      <c r="F1460" s="133" t="s">
        <v>86</v>
      </c>
      <c r="G1460" s="72"/>
      <c r="H1460" s="83"/>
      <c r="I1460" s="209" t="s">
        <v>32</v>
      </c>
      <c r="J1460" s="489"/>
    </row>
    <row r="1461" spans="1:10" ht="12.75">
      <c r="A1461" s="243" t="s">
        <v>992</v>
      </c>
      <c r="B1461" s="83" t="s">
        <v>504</v>
      </c>
      <c r="C1461" s="83" t="s">
        <v>0</v>
      </c>
      <c r="D1461" s="83" t="s">
        <v>8</v>
      </c>
      <c r="E1461" s="132" t="s">
        <v>407</v>
      </c>
      <c r="F1461" s="133" t="s">
        <v>562</v>
      </c>
      <c r="G1461" s="72"/>
      <c r="H1461" s="83"/>
      <c r="I1461" s="209" t="s">
        <v>32</v>
      </c>
      <c r="J1461" s="489"/>
    </row>
    <row r="1462" spans="1:10" ht="12.75">
      <c r="A1462" s="243" t="s">
        <v>992</v>
      </c>
      <c r="B1462" s="83" t="s">
        <v>504</v>
      </c>
      <c r="C1462" s="83" t="s">
        <v>0</v>
      </c>
      <c r="D1462" s="83" t="s">
        <v>11</v>
      </c>
      <c r="E1462" s="132" t="s">
        <v>563</v>
      </c>
      <c r="F1462" s="133" t="s">
        <v>13</v>
      </c>
      <c r="G1462" s="72"/>
      <c r="H1462" s="83"/>
      <c r="I1462" s="209" t="s">
        <v>32</v>
      </c>
      <c r="J1462" s="489"/>
    </row>
    <row r="1463" spans="1:10" ht="12.75">
      <c r="A1463" s="243" t="s">
        <v>992</v>
      </c>
      <c r="B1463" s="83" t="s">
        <v>504</v>
      </c>
      <c r="C1463" s="83" t="s">
        <v>0</v>
      </c>
      <c r="D1463" s="83" t="s">
        <v>22</v>
      </c>
      <c r="E1463" s="132" t="s">
        <v>480</v>
      </c>
      <c r="F1463" s="133" t="s">
        <v>480</v>
      </c>
      <c r="G1463" s="72"/>
      <c r="H1463" s="83"/>
      <c r="I1463" s="209" t="s">
        <v>32</v>
      </c>
      <c r="J1463" s="489"/>
    </row>
    <row r="1464" spans="1:10" ht="12.75">
      <c r="A1464" s="243" t="s">
        <v>992</v>
      </c>
      <c r="B1464" s="83" t="s">
        <v>504</v>
      </c>
      <c r="C1464" s="83" t="s">
        <v>0</v>
      </c>
      <c r="D1464" s="83" t="s">
        <v>91</v>
      </c>
      <c r="E1464" s="132" t="s">
        <v>232</v>
      </c>
      <c r="F1464" s="133" t="s">
        <v>108</v>
      </c>
      <c r="G1464" s="72"/>
      <c r="H1464" s="83"/>
      <c r="I1464" s="209" t="s">
        <v>32</v>
      </c>
      <c r="J1464" s="489"/>
    </row>
    <row r="1465" spans="1:10" ht="12.75">
      <c r="A1465" s="243" t="s">
        <v>992</v>
      </c>
      <c r="B1465" s="83" t="s">
        <v>504</v>
      </c>
      <c r="C1465" s="83" t="s">
        <v>0</v>
      </c>
      <c r="D1465" s="83" t="s">
        <v>14</v>
      </c>
      <c r="E1465" s="132" t="s">
        <v>409</v>
      </c>
      <c r="F1465" s="133" t="s">
        <v>481</v>
      </c>
      <c r="G1465" s="72"/>
      <c r="H1465" s="83"/>
      <c r="I1465" s="209" t="s">
        <v>32</v>
      </c>
      <c r="J1465" s="489"/>
    </row>
    <row r="1466" spans="1:10" ht="12.75">
      <c r="A1466" s="243" t="s">
        <v>992</v>
      </c>
      <c r="B1466" s="83" t="s">
        <v>504</v>
      </c>
      <c r="C1466" s="83" t="s">
        <v>0</v>
      </c>
      <c r="D1466" s="83" t="s">
        <v>93</v>
      </c>
      <c r="E1466" s="132" t="s">
        <v>94</v>
      </c>
      <c r="F1466" s="133" t="s">
        <v>95</v>
      </c>
      <c r="G1466" s="72"/>
      <c r="H1466" s="83"/>
      <c r="I1466" s="209" t="s">
        <v>32</v>
      </c>
      <c r="J1466" s="489"/>
    </row>
    <row r="1467" spans="1:10" ht="25.5">
      <c r="A1467" s="243" t="s">
        <v>992</v>
      </c>
      <c r="B1467" s="83" t="s">
        <v>504</v>
      </c>
      <c r="C1467" s="83" t="s">
        <v>0</v>
      </c>
      <c r="D1467" s="83" t="s">
        <v>18</v>
      </c>
      <c r="E1467" s="132" t="s">
        <v>465</v>
      </c>
      <c r="F1467" s="133" t="s">
        <v>277</v>
      </c>
      <c r="G1467" s="72"/>
      <c r="H1467" s="83"/>
      <c r="I1467" s="266" t="s">
        <v>32</v>
      </c>
      <c r="J1467" s="489"/>
    </row>
    <row r="1468" spans="1:10" ht="12.75">
      <c r="A1468" s="242" t="s">
        <v>991</v>
      </c>
      <c r="B1468" s="127" t="s">
        <v>504</v>
      </c>
      <c r="C1468" s="127" t="s">
        <v>0</v>
      </c>
      <c r="D1468" s="127" t="s">
        <v>1</v>
      </c>
      <c r="E1468" s="130" t="s">
        <v>2</v>
      </c>
      <c r="F1468" s="131" t="s">
        <v>85</v>
      </c>
      <c r="G1468" s="129"/>
      <c r="H1468" s="127"/>
      <c r="I1468" s="208" t="s">
        <v>32</v>
      </c>
      <c r="J1468" s="488">
        <v>44354</v>
      </c>
    </row>
    <row r="1469" spans="1:10" ht="12.75">
      <c r="A1469" s="243" t="s">
        <v>991</v>
      </c>
      <c r="B1469" s="83" t="s">
        <v>504</v>
      </c>
      <c r="C1469" s="83" t="s">
        <v>0</v>
      </c>
      <c r="D1469" s="83" t="s">
        <v>5</v>
      </c>
      <c r="E1469" s="132" t="s">
        <v>104</v>
      </c>
      <c r="F1469" s="133" t="s">
        <v>86</v>
      </c>
      <c r="G1469" s="72"/>
      <c r="H1469" s="83"/>
      <c r="I1469" s="209" t="s">
        <v>32</v>
      </c>
      <c r="J1469" s="489"/>
    </row>
    <row r="1470" spans="1:10" ht="12.75">
      <c r="A1470" s="243" t="s">
        <v>991</v>
      </c>
      <c r="B1470" s="83" t="s">
        <v>504</v>
      </c>
      <c r="C1470" s="83" t="s">
        <v>0</v>
      </c>
      <c r="D1470" s="83" t="s">
        <v>8</v>
      </c>
      <c r="E1470" s="132" t="s">
        <v>407</v>
      </c>
      <c r="F1470" s="133" t="s">
        <v>10</v>
      </c>
      <c r="G1470" s="72"/>
      <c r="H1470" s="83"/>
      <c r="I1470" s="209" t="s">
        <v>32</v>
      </c>
      <c r="J1470" s="489"/>
    </row>
    <row r="1471" spans="1:10" ht="12.75">
      <c r="A1471" s="243" t="s">
        <v>991</v>
      </c>
      <c r="B1471" s="83" t="s">
        <v>504</v>
      </c>
      <c r="C1471" s="83" t="s">
        <v>0</v>
      </c>
      <c r="D1471" s="83" t="s">
        <v>11</v>
      </c>
      <c r="E1471" s="132" t="s">
        <v>563</v>
      </c>
      <c r="F1471" s="133" t="s">
        <v>13</v>
      </c>
      <c r="G1471" s="72"/>
      <c r="H1471" s="83"/>
      <c r="I1471" s="209" t="s">
        <v>32</v>
      </c>
      <c r="J1471" s="489"/>
    </row>
    <row r="1472" spans="1:10" ht="12.75">
      <c r="A1472" s="243" t="s">
        <v>991</v>
      </c>
      <c r="B1472" s="83" t="s">
        <v>504</v>
      </c>
      <c r="C1472" s="83" t="s">
        <v>0</v>
      </c>
      <c r="D1472" s="83" t="s">
        <v>22</v>
      </c>
      <c r="E1472" s="132" t="s">
        <v>480</v>
      </c>
      <c r="F1472" s="133" t="s">
        <v>480</v>
      </c>
      <c r="G1472" s="72"/>
      <c r="H1472" s="83"/>
      <c r="I1472" s="209" t="s">
        <v>32</v>
      </c>
      <c r="J1472" s="489"/>
    </row>
    <row r="1473" spans="1:10" ht="12.75">
      <c r="A1473" s="243" t="s">
        <v>991</v>
      </c>
      <c r="B1473" s="83" t="s">
        <v>504</v>
      </c>
      <c r="C1473" s="83" t="s">
        <v>0</v>
      </c>
      <c r="D1473" s="83" t="s">
        <v>91</v>
      </c>
      <c r="E1473" s="132" t="s">
        <v>232</v>
      </c>
      <c r="F1473" s="133" t="s">
        <v>108</v>
      </c>
      <c r="G1473" s="72"/>
      <c r="H1473" s="83"/>
      <c r="I1473" s="209" t="s">
        <v>32</v>
      </c>
      <c r="J1473" s="489"/>
    </row>
    <row r="1474" spans="1:10" ht="12.75">
      <c r="A1474" s="243" t="s">
        <v>991</v>
      </c>
      <c r="B1474" s="83" t="s">
        <v>504</v>
      </c>
      <c r="C1474" s="83" t="s">
        <v>0</v>
      </c>
      <c r="D1474" s="83" t="s">
        <v>14</v>
      </c>
      <c r="E1474" s="132" t="s">
        <v>409</v>
      </c>
      <c r="F1474" s="133" t="s">
        <v>481</v>
      </c>
      <c r="G1474" s="72"/>
      <c r="H1474" s="83"/>
      <c r="I1474" s="209" t="s">
        <v>32</v>
      </c>
      <c r="J1474" s="489"/>
    </row>
    <row r="1475" spans="1:10" ht="12.75">
      <c r="A1475" s="243" t="s">
        <v>991</v>
      </c>
      <c r="B1475" s="83" t="s">
        <v>504</v>
      </c>
      <c r="C1475" s="83" t="s">
        <v>0</v>
      </c>
      <c r="D1475" s="83" t="s">
        <v>93</v>
      </c>
      <c r="E1475" s="132" t="s">
        <v>94</v>
      </c>
      <c r="F1475" s="133" t="s">
        <v>95</v>
      </c>
      <c r="G1475" s="72"/>
      <c r="H1475" s="83"/>
      <c r="I1475" s="209" t="s">
        <v>32</v>
      </c>
      <c r="J1475" s="489"/>
    </row>
    <row r="1476" spans="1:10" ht="25.5">
      <c r="A1476" s="243" t="s">
        <v>991</v>
      </c>
      <c r="B1476" s="83" t="s">
        <v>504</v>
      </c>
      <c r="C1476" s="83" t="s">
        <v>0</v>
      </c>
      <c r="D1476" s="83" t="s">
        <v>18</v>
      </c>
      <c r="E1476" s="132" t="s">
        <v>410</v>
      </c>
      <c r="F1476" s="133" t="s">
        <v>277</v>
      </c>
      <c r="G1476" s="72"/>
      <c r="H1476" s="83"/>
      <c r="I1476" s="266" t="s">
        <v>32</v>
      </c>
      <c r="J1476" s="489"/>
    </row>
    <row r="1477" spans="1:10" ht="12.75">
      <c r="A1477" s="242" t="s">
        <v>995</v>
      </c>
      <c r="B1477" s="127" t="s">
        <v>504</v>
      </c>
      <c r="C1477" s="127" t="s">
        <v>0</v>
      </c>
      <c r="D1477" s="127" t="s">
        <v>1</v>
      </c>
      <c r="E1477" s="130" t="s">
        <v>2</v>
      </c>
      <c r="F1477" s="131" t="s">
        <v>85</v>
      </c>
      <c r="G1477" s="129"/>
      <c r="H1477" s="127"/>
      <c r="I1477" s="208" t="s">
        <v>227</v>
      </c>
      <c r="J1477" s="488">
        <v>44361</v>
      </c>
    </row>
    <row r="1478" spans="1:10" ht="12.75">
      <c r="A1478" s="243" t="s">
        <v>995</v>
      </c>
      <c r="B1478" s="83" t="s">
        <v>504</v>
      </c>
      <c r="C1478" s="83" t="s">
        <v>0</v>
      </c>
      <c r="D1478" s="83" t="s">
        <v>5</v>
      </c>
      <c r="E1478" s="132" t="s">
        <v>104</v>
      </c>
      <c r="F1478" s="133" t="s">
        <v>86</v>
      </c>
      <c r="G1478" s="72"/>
      <c r="H1478" s="83"/>
      <c r="I1478" s="209" t="s">
        <v>227</v>
      </c>
      <c r="J1478" s="489"/>
    </row>
    <row r="1479" spans="1:10" ht="12.75">
      <c r="A1479" s="243" t="s">
        <v>995</v>
      </c>
      <c r="B1479" s="83" t="s">
        <v>504</v>
      </c>
      <c r="C1479" s="83" t="s">
        <v>0</v>
      </c>
      <c r="D1479" s="83" t="s">
        <v>8</v>
      </c>
      <c r="E1479" s="132" t="s">
        <v>407</v>
      </c>
      <c r="F1479" s="133" t="s">
        <v>562</v>
      </c>
      <c r="G1479" s="72"/>
      <c r="H1479" s="83"/>
      <c r="I1479" s="209" t="s">
        <v>227</v>
      </c>
      <c r="J1479" s="489"/>
    </row>
    <row r="1480" spans="1:10" ht="12.75">
      <c r="A1480" s="243" t="s">
        <v>995</v>
      </c>
      <c r="B1480" s="83" t="s">
        <v>504</v>
      </c>
      <c r="C1480" s="83" t="s">
        <v>0</v>
      </c>
      <c r="D1480" s="83" t="s">
        <v>11</v>
      </c>
      <c r="E1480" s="132" t="s">
        <v>563</v>
      </c>
      <c r="F1480" s="133" t="s">
        <v>13</v>
      </c>
      <c r="G1480" s="72"/>
      <c r="H1480" s="83"/>
      <c r="I1480" s="209" t="s">
        <v>227</v>
      </c>
      <c r="J1480" s="489"/>
    </row>
    <row r="1481" spans="1:10" ht="12.75">
      <c r="A1481" s="243" t="s">
        <v>995</v>
      </c>
      <c r="B1481" s="83" t="s">
        <v>504</v>
      </c>
      <c r="C1481" s="83" t="s">
        <v>0</v>
      </c>
      <c r="D1481" s="83" t="s">
        <v>22</v>
      </c>
      <c r="E1481" s="132" t="s">
        <v>480</v>
      </c>
      <c r="F1481" s="133" t="s">
        <v>480</v>
      </c>
      <c r="G1481" s="72"/>
      <c r="H1481" s="83"/>
      <c r="I1481" s="209" t="s">
        <v>227</v>
      </c>
      <c r="J1481" s="489"/>
    </row>
    <row r="1482" spans="1:10" ht="12.75">
      <c r="A1482" s="243" t="s">
        <v>995</v>
      </c>
      <c r="B1482" s="83" t="s">
        <v>504</v>
      </c>
      <c r="C1482" s="83" t="s">
        <v>0</v>
      </c>
      <c r="D1482" s="83" t="s">
        <v>91</v>
      </c>
      <c r="E1482" s="132" t="s">
        <v>232</v>
      </c>
      <c r="F1482" s="133" t="s">
        <v>108</v>
      </c>
      <c r="G1482" s="72"/>
      <c r="H1482" s="83"/>
      <c r="I1482" s="209" t="s">
        <v>227</v>
      </c>
      <c r="J1482" s="489"/>
    </row>
    <row r="1483" spans="1:10" ht="12.75">
      <c r="A1483" s="243" t="s">
        <v>995</v>
      </c>
      <c r="B1483" s="83" t="s">
        <v>504</v>
      </c>
      <c r="C1483" s="83" t="s">
        <v>0</v>
      </c>
      <c r="D1483" s="83" t="s">
        <v>14</v>
      </c>
      <c r="E1483" s="132" t="s">
        <v>409</v>
      </c>
      <c r="F1483" s="133" t="s">
        <v>481</v>
      </c>
      <c r="G1483" s="72"/>
      <c r="H1483" s="83"/>
      <c r="I1483" s="209" t="s">
        <v>227</v>
      </c>
      <c r="J1483" s="489"/>
    </row>
    <row r="1484" spans="1:10" ht="12.75">
      <c r="A1484" s="243" t="s">
        <v>995</v>
      </c>
      <c r="B1484" s="83" t="s">
        <v>504</v>
      </c>
      <c r="C1484" s="83" t="s">
        <v>0</v>
      </c>
      <c r="D1484" s="83" t="s">
        <v>93</v>
      </c>
      <c r="E1484" s="132" t="s">
        <v>94</v>
      </c>
      <c r="F1484" s="133" t="s">
        <v>95</v>
      </c>
      <c r="G1484" s="72"/>
      <c r="H1484" s="83"/>
      <c r="I1484" s="209" t="s">
        <v>227</v>
      </c>
      <c r="J1484" s="489"/>
    </row>
    <row r="1485" spans="1:10" ht="25.5">
      <c r="A1485" s="243" t="s">
        <v>995</v>
      </c>
      <c r="B1485" s="83" t="s">
        <v>504</v>
      </c>
      <c r="C1485" s="83" t="s">
        <v>0</v>
      </c>
      <c r="D1485" s="83" t="s">
        <v>18</v>
      </c>
      <c r="E1485" s="132" t="s">
        <v>465</v>
      </c>
      <c r="F1485" s="133" t="s">
        <v>277</v>
      </c>
      <c r="G1485" s="72"/>
      <c r="H1485" s="83"/>
      <c r="I1485" s="209" t="s">
        <v>227</v>
      </c>
      <c r="J1485" s="489"/>
    </row>
    <row r="1486" spans="1:10" ht="12.75">
      <c r="A1486" s="232" t="s">
        <v>996</v>
      </c>
      <c r="B1486" s="168" t="s">
        <v>504</v>
      </c>
      <c r="C1486" s="168" t="s">
        <v>0</v>
      </c>
      <c r="D1486" s="168" t="s">
        <v>1</v>
      </c>
      <c r="E1486" s="130" t="s">
        <v>2</v>
      </c>
      <c r="F1486" s="131" t="s">
        <v>85</v>
      </c>
      <c r="G1486" s="169"/>
      <c r="H1486" s="168"/>
      <c r="I1486" s="208" t="s">
        <v>32</v>
      </c>
      <c r="J1486" s="480">
        <v>44368</v>
      </c>
    </row>
    <row r="1487" spans="1:10" ht="12.75">
      <c r="A1487" s="256" t="s">
        <v>996</v>
      </c>
      <c r="B1487" s="22" t="s">
        <v>504</v>
      </c>
      <c r="C1487" s="22" t="s">
        <v>0</v>
      </c>
      <c r="D1487" s="22" t="s">
        <v>5</v>
      </c>
      <c r="E1487" s="261" t="s">
        <v>104</v>
      </c>
      <c r="F1487" s="262" t="s">
        <v>86</v>
      </c>
      <c r="I1487" s="209" t="s">
        <v>32</v>
      </c>
      <c r="J1487" s="481"/>
    </row>
    <row r="1488" spans="1:10" ht="12.75">
      <c r="A1488" s="256" t="s">
        <v>996</v>
      </c>
      <c r="B1488" s="22" t="s">
        <v>504</v>
      </c>
      <c r="C1488" s="22" t="s">
        <v>0</v>
      </c>
      <c r="D1488" s="22" t="s">
        <v>8</v>
      </c>
      <c r="E1488" s="261" t="s">
        <v>407</v>
      </c>
      <c r="F1488" s="262" t="s">
        <v>562</v>
      </c>
      <c r="I1488" s="209" t="s">
        <v>32</v>
      </c>
      <c r="J1488" s="481"/>
    </row>
    <row r="1489" spans="1:10" ht="12.75">
      <c r="A1489" s="256" t="s">
        <v>996</v>
      </c>
      <c r="B1489" s="22" t="s">
        <v>504</v>
      </c>
      <c r="C1489" s="22" t="s">
        <v>0</v>
      </c>
      <c r="D1489" s="22" t="s">
        <v>11</v>
      </c>
      <c r="E1489" s="263" t="s">
        <v>997</v>
      </c>
      <c r="F1489" s="264" t="s">
        <v>998</v>
      </c>
      <c r="G1489" s="265" t="s">
        <v>1005</v>
      </c>
      <c r="I1489" s="209" t="s">
        <v>32</v>
      </c>
      <c r="J1489" s="481"/>
    </row>
    <row r="1490" spans="1:10" ht="12.75">
      <c r="A1490" s="256" t="s">
        <v>996</v>
      </c>
      <c r="B1490" s="22" t="s">
        <v>504</v>
      </c>
      <c r="C1490" s="22" t="s">
        <v>0</v>
      </c>
      <c r="D1490" s="22" t="s">
        <v>22</v>
      </c>
      <c r="E1490" s="261" t="s">
        <v>480</v>
      </c>
      <c r="F1490" s="262" t="s">
        <v>480</v>
      </c>
      <c r="I1490" s="209" t="s">
        <v>32</v>
      </c>
      <c r="J1490" s="481"/>
    </row>
    <row r="1491" spans="1:10" ht="12.75">
      <c r="A1491" s="256" t="s">
        <v>996</v>
      </c>
      <c r="B1491" s="22" t="s">
        <v>504</v>
      </c>
      <c r="C1491" s="22" t="s">
        <v>0</v>
      </c>
      <c r="D1491" s="22" t="s">
        <v>91</v>
      </c>
      <c r="E1491" s="261" t="s">
        <v>232</v>
      </c>
      <c r="F1491" s="262" t="s">
        <v>429</v>
      </c>
      <c r="I1491" s="209" t="s">
        <v>32</v>
      </c>
      <c r="J1491" s="481"/>
    </row>
    <row r="1492" spans="1:10" ht="25.5">
      <c r="A1492" s="256" t="s">
        <v>996</v>
      </c>
      <c r="B1492" s="22" t="s">
        <v>504</v>
      </c>
      <c r="C1492" s="22" t="s">
        <v>0</v>
      </c>
      <c r="D1492" s="22" t="s">
        <v>14</v>
      </c>
      <c r="E1492" s="263" t="s">
        <v>999</v>
      </c>
      <c r="F1492" s="263" t="s">
        <v>1000</v>
      </c>
      <c r="G1492" s="265" t="s">
        <v>1005</v>
      </c>
      <c r="I1492" s="209" t="s">
        <v>32</v>
      </c>
      <c r="J1492" s="481"/>
    </row>
    <row r="1493" spans="1:10" ht="12.75">
      <c r="A1493" s="256" t="s">
        <v>996</v>
      </c>
      <c r="B1493" s="22" t="s">
        <v>504</v>
      </c>
      <c r="C1493" s="22" t="s">
        <v>0</v>
      </c>
      <c r="D1493" s="22" t="s">
        <v>93</v>
      </c>
      <c r="E1493" s="263" t="s">
        <v>1001</v>
      </c>
      <c r="F1493" s="262" t="s">
        <v>95</v>
      </c>
      <c r="G1493" s="265" t="s">
        <v>1005</v>
      </c>
      <c r="I1493" s="209" t="s">
        <v>32</v>
      </c>
      <c r="J1493" s="481"/>
    </row>
    <row r="1494" spans="1:10" ht="25.5">
      <c r="A1494" s="256" t="s">
        <v>996</v>
      </c>
      <c r="B1494" s="22" t="s">
        <v>504</v>
      </c>
      <c r="C1494" s="22" t="s">
        <v>0</v>
      </c>
      <c r="D1494" s="22" t="s">
        <v>18</v>
      </c>
      <c r="E1494" s="263" t="s">
        <v>1002</v>
      </c>
      <c r="F1494" s="262" t="s">
        <v>277</v>
      </c>
      <c r="G1494" s="265" t="s">
        <v>1005</v>
      </c>
      <c r="I1494" s="266" t="s">
        <v>32</v>
      </c>
      <c r="J1494" s="481"/>
    </row>
    <row r="1495" spans="1:10" ht="12.75">
      <c r="A1495" s="232" t="s">
        <v>1017</v>
      </c>
      <c r="B1495" s="168" t="s">
        <v>49</v>
      </c>
      <c r="C1495" s="168" t="s">
        <v>0</v>
      </c>
      <c r="D1495" s="168" t="s">
        <v>1</v>
      </c>
      <c r="E1495" s="130" t="s">
        <v>2</v>
      </c>
      <c r="F1495" s="131" t="s">
        <v>85</v>
      </c>
      <c r="G1495" s="169"/>
      <c r="H1495" s="168"/>
      <c r="I1495" s="208" t="s">
        <v>227</v>
      </c>
      <c r="J1495" s="480">
        <v>44375</v>
      </c>
    </row>
    <row r="1496" spans="1:10" ht="12.75">
      <c r="A1496" s="256" t="s">
        <v>1017</v>
      </c>
      <c r="B1496" s="22" t="s">
        <v>49</v>
      </c>
      <c r="C1496" s="22" t="s">
        <v>0</v>
      </c>
      <c r="D1496" s="22" t="s">
        <v>5</v>
      </c>
      <c r="E1496" s="261" t="s">
        <v>104</v>
      </c>
      <c r="F1496" s="262" t="s">
        <v>86</v>
      </c>
      <c r="I1496" s="209" t="s">
        <v>227</v>
      </c>
      <c r="J1496" s="481"/>
    </row>
    <row r="1497" spans="1:10" ht="12.75">
      <c r="A1497" s="256" t="s">
        <v>1017</v>
      </c>
      <c r="B1497" s="22" t="s">
        <v>49</v>
      </c>
      <c r="C1497" s="22" t="s">
        <v>0</v>
      </c>
      <c r="D1497" s="22" t="s">
        <v>8</v>
      </c>
      <c r="E1497" s="261" t="s">
        <v>111</v>
      </c>
      <c r="F1497" s="262" t="s">
        <v>562</v>
      </c>
      <c r="I1497" s="209" t="s">
        <v>227</v>
      </c>
      <c r="J1497" s="481"/>
    </row>
    <row r="1498" spans="1:10" ht="12.75">
      <c r="A1498" s="256" t="s">
        <v>1017</v>
      </c>
      <c r="B1498" s="22" t="s">
        <v>49</v>
      </c>
      <c r="C1498" s="22" t="s">
        <v>0</v>
      </c>
      <c r="D1498" s="22" t="s">
        <v>11</v>
      </c>
      <c r="E1498" s="261" t="s">
        <v>997</v>
      </c>
      <c r="F1498" s="262" t="s">
        <v>998</v>
      </c>
      <c r="I1498" s="209" t="s">
        <v>227</v>
      </c>
      <c r="J1498" s="481"/>
    </row>
    <row r="1499" spans="1:10" ht="12.75">
      <c r="A1499" s="256" t="s">
        <v>1017</v>
      </c>
      <c r="B1499" s="22" t="s">
        <v>49</v>
      </c>
      <c r="C1499" s="22" t="s">
        <v>0</v>
      </c>
      <c r="D1499" s="22" t="s">
        <v>22</v>
      </c>
      <c r="E1499" s="261" t="s">
        <v>480</v>
      </c>
      <c r="F1499" s="262" t="s">
        <v>480</v>
      </c>
      <c r="I1499" s="209" t="s">
        <v>227</v>
      </c>
      <c r="J1499" s="481"/>
    </row>
    <row r="1500" spans="1:10" ht="12.75">
      <c r="A1500" s="256" t="s">
        <v>1017</v>
      </c>
      <c r="B1500" s="22" t="s">
        <v>49</v>
      </c>
      <c r="C1500" s="22" t="s">
        <v>0</v>
      </c>
      <c r="D1500" s="22" t="s">
        <v>91</v>
      </c>
      <c r="E1500" s="261" t="s">
        <v>232</v>
      </c>
      <c r="F1500" s="262" t="s">
        <v>108</v>
      </c>
      <c r="I1500" s="209" t="s">
        <v>227</v>
      </c>
      <c r="J1500" s="481"/>
    </row>
    <row r="1501" spans="1:10" ht="12.75">
      <c r="A1501" s="256" t="s">
        <v>1017</v>
      </c>
      <c r="B1501" s="22" t="s">
        <v>49</v>
      </c>
      <c r="C1501" s="22" t="s">
        <v>0</v>
      </c>
      <c r="D1501" s="22" t="s">
        <v>14</v>
      </c>
      <c r="E1501" s="261" t="s">
        <v>999</v>
      </c>
      <c r="F1501" s="262" t="s">
        <v>1018</v>
      </c>
      <c r="I1501" s="209" t="s">
        <v>227</v>
      </c>
      <c r="J1501" s="481"/>
    </row>
    <row r="1502" spans="1:10" ht="12.75">
      <c r="A1502" s="256" t="s">
        <v>1017</v>
      </c>
      <c r="B1502" s="22" t="s">
        <v>49</v>
      </c>
      <c r="C1502" s="22" t="s">
        <v>0</v>
      </c>
      <c r="D1502" s="22" t="s">
        <v>93</v>
      </c>
      <c r="E1502" s="261" t="s">
        <v>1001</v>
      </c>
      <c r="F1502" s="262" t="s">
        <v>95</v>
      </c>
      <c r="I1502" s="209" t="s">
        <v>227</v>
      </c>
      <c r="J1502" s="481"/>
    </row>
    <row r="1503" spans="1:10" ht="25.5">
      <c r="A1503" s="256" t="s">
        <v>1017</v>
      </c>
      <c r="B1503" s="22" t="s">
        <v>49</v>
      </c>
      <c r="C1503" s="22" t="s">
        <v>0</v>
      </c>
      <c r="D1503" s="22" t="s">
        <v>18</v>
      </c>
      <c r="E1503" s="261" t="s">
        <v>1019</v>
      </c>
      <c r="F1503" s="262" t="s">
        <v>277</v>
      </c>
      <c r="I1503" s="209" t="s">
        <v>227</v>
      </c>
      <c r="J1503" s="481"/>
    </row>
    <row r="1504" spans="1:10" ht="12.75">
      <c r="A1504" s="232" t="s">
        <v>1021</v>
      </c>
      <c r="B1504" s="168" t="s">
        <v>49</v>
      </c>
      <c r="C1504" s="168" t="s">
        <v>0</v>
      </c>
      <c r="D1504" s="168" t="s">
        <v>1</v>
      </c>
      <c r="E1504" s="130" t="s">
        <v>2</v>
      </c>
      <c r="F1504" s="131" t="s">
        <v>85</v>
      </c>
      <c r="G1504" s="169"/>
      <c r="H1504" s="168"/>
      <c r="I1504" s="182" t="s">
        <v>32</v>
      </c>
      <c r="J1504" s="480">
        <v>44382</v>
      </c>
    </row>
    <row r="1505" spans="1:10" ht="12.75">
      <c r="A1505" s="256" t="s">
        <v>1021</v>
      </c>
      <c r="B1505" s="22" t="s">
        <v>49</v>
      </c>
      <c r="C1505" s="22" t="s">
        <v>0</v>
      </c>
      <c r="D1505" s="22" t="s">
        <v>5</v>
      </c>
      <c r="E1505" s="261" t="s">
        <v>104</v>
      </c>
      <c r="F1505" s="262" t="s">
        <v>86</v>
      </c>
      <c r="I1505" s="182" t="s">
        <v>32</v>
      </c>
      <c r="J1505" s="481"/>
    </row>
    <row r="1506" spans="1:10" ht="12.75">
      <c r="A1506" s="256" t="s">
        <v>1021</v>
      </c>
      <c r="B1506" s="22" t="s">
        <v>49</v>
      </c>
      <c r="C1506" s="22" t="s">
        <v>0</v>
      </c>
      <c r="D1506" s="22" t="s">
        <v>8</v>
      </c>
      <c r="E1506" s="261" t="s">
        <v>407</v>
      </c>
      <c r="F1506" s="262" t="s">
        <v>562</v>
      </c>
      <c r="I1506" s="182" t="s">
        <v>32</v>
      </c>
      <c r="J1506" s="481"/>
    </row>
    <row r="1507" spans="1:10" ht="12.75">
      <c r="A1507" s="256" t="s">
        <v>1021</v>
      </c>
      <c r="B1507" s="22" t="s">
        <v>49</v>
      </c>
      <c r="C1507" s="22" t="s">
        <v>0</v>
      </c>
      <c r="D1507" s="22" t="s">
        <v>11</v>
      </c>
      <c r="E1507" s="261" t="s">
        <v>997</v>
      </c>
      <c r="F1507" s="262" t="s">
        <v>998</v>
      </c>
      <c r="I1507" s="182" t="s">
        <v>32</v>
      </c>
      <c r="J1507" s="481"/>
    </row>
    <row r="1508" spans="1:10" ht="12.75">
      <c r="A1508" s="256" t="s">
        <v>1021</v>
      </c>
      <c r="B1508" s="22" t="s">
        <v>49</v>
      </c>
      <c r="C1508" s="22" t="s">
        <v>0</v>
      </c>
      <c r="D1508" s="22" t="s">
        <v>22</v>
      </c>
      <c r="E1508" s="261" t="s">
        <v>480</v>
      </c>
      <c r="F1508" s="262" t="s">
        <v>480</v>
      </c>
      <c r="I1508" s="182" t="s">
        <v>32</v>
      </c>
      <c r="J1508" s="481"/>
    </row>
    <row r="1509" spans="1:10" ht="12.75">
      <c r="A1509" s="256" t="s">
        <v>1021</v>
      </c>
      <c r="B1509" s="22" t="s">
        <v>49</v>
      </c>
      <c r="C1509" s="22" t="s">
        <v>0</v>
      </c>
      <c r="D1509" s="22" t="s">
        <v>91</v>
      </c>
      <c r="E1509" s="261" t="s">
        <v>232</v>
      </c>
      <c r="F1509" s="262" t="s">
        <v>108</v>
      </c>
      <c r="I1509" s="182" t="s">
        <v>32</v>
      </c>
      <c r="J1509" s="481"/>
    </row>
    <row r="1510" spans="1:10" ht="12.75">
      <c r="A1510" s="256" t="s">
        <v>1021</v>
      </c>
      <c r="B1510" s="22" t="s">
        <v>49</v>
      </c>
      <c r="C1510" s="22" t="s">
        <v>0</v>
      </c>
      <c r="D1510" s="22" t="s">
        <v>14</v>
      </c>
      <c r="E1510" s="261" t="s">
        <v>999</v>
      </c>
      <c r="F1510" s="262" t="s">
        <v>1018</v>
      </c>
      <c r="I1510" s="182" t="s">
        <v>32</v>
      </c>
      <c r="J1510" s="481"/>
    </row>
    <row r="1511" spans="1:10" ht="12.75">
      <c r="A1511" s="256" t="s">
        <v>1021</v>
      </c>
      <c r="B1511" s="22" t="s">
        <v>49</v>
      </c>
      <c r="C1511" s="22" t="s">
        <v>0</v>
      </c>
      <c r="D1511" s="22" t="s">
        <v>93</v>
      </c>
      <c r="E1511" s="261" t="s">
        <v>1001</v>
      </c>
      <c r="F1511" s="262" t="s">
        <v>95</v>
      </c>
      <c r="I1511" s="182" t="s">
        <v>32</v>
      </c>
      <c r="J1511" s="481"/>
    </row>
    <row r="1512" spans="1:10" ht="25.5">
      <c r="A1512" s="256" t="s">
        <v>1021</v>
      </c>
      <c r="B1512" s="22" t="s">
        <v>49</v>
      </c>
      <c r="C1512" s="22" t="s">
        <v>0</v>
      </c>
      <c r="D1512" s="22" t="s">
        <v>18</v>
      </c>
      <c r="E1512" s="261" t="s">
        <v>1022</v>
      </c>
      <c r="F1512" s="262" t="s">
        <v>277</v>
      </c>
      <c r="I1512" s="182" t="s">
        <v>32</v>
      </c>
      <c r="J1512" s="481"/>
    </row>
    <row r="1513" spans="1:10" ht="12.75">
      <c r="A1513" s="232" t="s">
        <v>1024</v>
      </c>
      <c r="B1513" s="168" t="s">
        <v>55</v>
      </c>
      <c r="C1513" s="168" t="s">
        <v>0</v>
      </c>
      <c r="D1513" s="168" t="s">
        <v>1</v>
      </c>
      <c r="E1513" s="130" t="s">
        <v>2</v>
      </c>
      <c r="F1513" s="131" t="s">
        <v>85</v>
      </c>
      <c r="G1513" s="169"/>
      <c r="H1513" s="168"/>
      <c r="I1513" s="182" t="s">
        <v>32</v>
      </c>
      <c r="J1513" s="480">
        <v>44389</v>
      </c>
    </row>
    <row r="1514" spans="1:10" ht="12.75">
      <c r="A1514" s="256" t="s">
        <v>1024</v>
      </c>
      <c r="B1514" s="22" t="s">
        <v>55</v>
      </c>
      <c r="C1514" s="22" t="s">
        <v>0</v>
      </c>
      <c r="D1514" s="22" t="s">
        <v>5</v>
      </c>
      <c r="E1514" s="261" t="s">
        <v>104</v>
      </c>
      <c r="F1514" s="262" t="s">
        <v>86</v>
      </c>
      <c r="I1514" s="182" t="s">
        <v>32</v>
      </c>
      <c r="J1514" s="481"/>
    </row>
    <row r="1515" spans="1:10" ht="12.75">
      <c r="A1515" s="256" t="s">
        <v>1024</v>
      </c>
      <c r="B1515" s="22" t="s">
        <v>55</v>
      </c>
      <c r="C1515" s="22" t="s">
        <v>0</v>
      </c>
      <c r="D1515" s="22" t="s">
        <v>8</v>
      </c>
      <c r="E1515" s="261" t="s">
        <v>111</v>
      </c>
      <c r="F1515" s="262" t="s">
        <v>10</v>
      </c>
      <c r="I1515" s="182" t="s">
        <v>32</v>
      </c>
      <c r="J1515" s="481"/>
    </row>
    <row r="1516" spans="1:10" ht="12.75">
      <c r="A1516" s="256" t="s">
        <v>1024</v>
      </c>
      <c r="B1516" s="22" t="s">
        <v>55</v>
      </c>
      <c r="C1516" s="22" t="s">
        <v>0</v>
      </c>
      <c r="D1516" s="22" t="s">
        <v>11</v>
      </c>
      <c r="E1516" s="261" t="s">
        <v>997</v>
      </c>
      <c r="F1516" s="262" t="s">
        <v>998</v>
      </c>
      <c r="I1516" s="182" t="s">
        <v>32</v>
      </c>
      <c r="J1516" s="481"/>
    </row>
    <row r="1517" spans="1:10" ht="12.75">
      <c r="A1517" s="256" t="s">
        <v>1024</v>
      </c>
      <c r="B1517" s="22" t="s">
        <v>55</v>
      </c>
      <c r="C1517" s="22" t="s">
        <v>0</v>
      </c>
      <c r="D1517" s="22" t="s">
        <v>22</v>
      </c>
      <c r="E1517" s="261" t="s">
        <v>480</v>
      </c>
      <c r="F1517" s="262" t="s">
        <v>480</v>
      </c>
      <c r="I1517" s="182" t="s">
        <v>32</v>
      </c>
      <c r="J1517" s="481"/>
    </row>
    <row r="1518" spans="1:10" ht="12.75">
      <c r="A1518" s="256" t="s">
        <v>1024</v>
      </c>
      <c r="B1518" s="22" t="s">
        <v>55</v>
      </c>
      <c r="C1518" s="22" t="s">
        <v>0</v>
      </c>
      <c r="D1518" s="22" t="s">
        <v>91</v>
      </c>
      <c r="E1518" s="261" t="s">
        <v>232</v>
      </c>
      <c r="F1518" s="262" t="s">
        <v>429</v>
      </c>
      <c r="I1518" s="182" t="s">
        <v>32</v>
      </c>
      <c r="J1518" s="481"/>
    </row>
    <row r="1519" spans="1:10" ht="12.75">
      <c r="A1519" s="256" t="s">
        <v>1024</v>
      </c>
      <c r="B1519" s="22" t="s">
        <v>55</v>
      </c>
      <c r="C1519" s="22" t="s">
        <v>0</v>
      </c>
      <c r="D1519" s="22" t="s">
        <v>14</v>
      </c>
      <c r="E1519" s="261" t="s">
        <v>999</v>
      </c>
      <c r="F1519" s="262" t="s">
        <v>1000</v>
      </c>
      <c r="I1519" s="182" t="s">
        <v>32</v>
      </c>
      <c r="J1519" s="481"/>
    </row>
    <row r="1520" spans="1:10" ht="12.75">
      <c r="A1520" s="256" t="s">
        <v>1024</v>
      </c>
      <c r="B1520" s="22" t="s">
        <v>55</v>
      </c>
      <c r="C1520" s="22" t="s">
        <v>0</v>
      </c>
      <c r="D1520" s="22" t="s">
        <v>93</v>
      </c>
      <c r="E1520" s="261" t="s">
        <v>1001</v>
      </c>
      <c r="F1520" s="262" t="s">
        <v>95</v>
      </c>
      <c r="I1520" s="182" t="s">
        <v>32</v>
      </c>
      <c r="J1520" s="481"/>
    </row>
    <row r="1521" spans="1:10" ht="25.5">
      <c r="A1521" s="256" t="s">
        <v>1024</v>
      </c>
      <c r="B1521" s="22" t="s">
        <v>55</v>
      </c>
      <c r="C1521" s="22" t="s">
        <v>0</v>
      </c>
      <c r="D1521" s="22" t="s">
        <v>18</v>
      </c>
      <c r="E1521" s="261" t="s">
        <v>1025</v>
      </c>
      <c r="F1521" s="262" t="s">
        <v>277</v>
      </c>
      <c r="I1521" s="182" t="s">
        <v>32</v>
      </c>
      <c r="J1521" s="481"/>
    </row>
    <row r="1522" spans="1:10" ht="12.75">
      <c r="A1522" s="242" t="s">
        <v>1028</v>
      </c>
      <c r="B1522" s="127" t="s">
        <v>55</v>
      </c>
      <c r="C1522" s="127" t="s">
        <v>0</v>
      </c>
      <c r="D1522" s="127" t="s">
        <v>1</v>
      </c>
      <c r="E1522" s="130" t="s">
        <v>2</v>
      </c>
      <c r="F1522" s="131" t="s">
        <v>85</v>
      </c>
      <c r="G1522" s="129" t="s">
        <v>669</v>
      </c>
      <c r="H1522" s="127"/>
      <c r="I1522" s="205" t="s">
        <v>1137</v>
      </c>
      <c r="J1522" s="491">
        <v>44397</v>
      </c>
    </row>
    <row r="1523" spans="1:10" ht="12.75">
      <c r="A1523" s="243" t="s">
        <v>1028</v>
      </c>
      <c r="B1523" s="83" t="s">
        <v>55</v>
      </c>
      <c r="C1523" s="83" t="s">
        <v>0</v>
      </c>
      <c r="D1523" s="83" t="s">
        <v>5</v>
      </c>
      <c r="E1523" s="132" t="s">
        <v>104</v>
      </c>
      <c r="F1523" s="133" t="s">
        <v>86</v>
      </c>
      <c r="G1523" s="72"/>
      <c r="H1523" s="83"/>
      <c r="I1523" s="205" t="s">
        <v>1137</v>
      </c>
      <c r="J1523" s="492"/>
    </row>
    <row r="1524" spans="1:10" ht="12.75">
      <c r="A1524" s="243" t="s">
        <v>1028</v>
      </c>
      <c r="B1524" s="83" t="s">
        <v>55</v>
      </c>
      <c r="C1524" s="83" t="s">
        <v>0</v>
      </c>
      <c r="D1524" s="83" t="s">
        <v>8</v>
      </c>
      <c r="E1524" s="132" t="s">
        <v>111</v>
      </c>
      <c r="F1524" s="133" t="s">
        <v>562</v>
      </c>
      <c r="G1524" s="72"/>
      <c r="H1524" s="83"/>
      <c r="I1524" s="205" t="s">
        <v>1137</v>
      </c>
      <c r="J1524" s="492"/>
    </row>
    <row r="1525" spans="1:10" ht="12.75">
      <c r="A1525" s="243" t="s">
        <v>1028</v>
      </c>
      <c r="B1525" s="83" t="s">
        <v>55</v>
      </c>
      <c r="C1525" s="83" t="s">
        <v>0</v>
      </c>
      <c r="D1525" s="83" t="s">
        <v>11</v>
      </c>
      <c r="E1525" s="132" t="s">
        <v>997</v>
      </c>
      <c r="F1525" s="133" t="s">
        <v>998</v>
      </c>
      <c r="G1525" s="72" t="s">
        <v>669</v>
      </c>
      <c r="H1525" s="83"/>
      <c r="I1525" s="205" t="s">
        <v>1137</v>
      </c>
      <c r="J1525" s="492"/>
    </row>
    <row r="1526" spans="1:10" ht="12.75">
      <c r="A1526" s="243" t="s">
        <v>1028</v>
      </c>
      <c r="B1526" s="83" t="s">
        <v>55</v>
      </c>
      <c r="C1526" s="83" t="s">
        <v>0</v>
      </c>
      <c r="D1526" s="83" t="s">
        <v>22</v>
      </c>
      <c r="E1526" s="132" t="s">
        <v>480</v>
      </c>
      <c r="F1526" s="133" t="s">
        <v>480</v>
      </c>
      <c r="G1526" s="72"/>
      <c r="H1526" s="83"/>
      <c r="I1526" s="205" t="s">
        <v>1137</v>
      </c>
      <c r="J1526" s="492"/>
    </row>
    <row r="1527" spans="1:10" ht="12.75">
      <c r="A1527" s="243" t="s">
        <v>1028</v>
      </c>
      <c r="B1527" s="83" t="s">
        <v>55</v>
      </c>
      <c r="C1527" s="83" t="s">
        <v>0</v>
      </c>
      <c r="D1527" s="83" t="s">
        <v>91</v>
      </c>
      <c r="E1527" s="132" t="s">
        <v>232</v>
      </c>
      <c r="F1527" s="133" t="s">
        <v>108</v>
      </c>
      <c r="G1527" s="72" t="s">
        <v>1029</v>
      </c>
      <c r="H1527" s="83"/>
      <c r="I1527" s="205" t="s">
        <v>1137</v>
      </c>
      <c r="J1527" s="492"/>
    </row>
    <row r="1528" spans="1:10" ht="51">
      <c r="A1528" s="243" t="s">
        <v>1028</v>
      </c>
      <c r="B1528" s="83" t="s">
        <v>55</v>
      </c>
      <c r="C1528" s="83" t="s">
        <v>0</v>
      </c>
      <c r="D1528" s="83" t="s">
        <v>14</v>
      </c>
      <c r="E1528" s="132" t="s">
        <v>999</v>
      </c>
      <c r="F1528" s="133" t="s">
        <v>1000</v>
      </c>
      <c r="G1528" s="72" t="s">
        <v>1030</v>
      </c>
      <c r="H1528" s="83"/>
      <c r="I1528" s="205" t="s">
        <v>1137</v>
      </c>
      <c r="J1528" s="492"/>
    </row>
    <row r="1529" spans="1:10" ht="12.75">
      <c r="A1529" s="243" t="s">
        <v>1028</v>
      </c>
      <c r="B1529" s="83" t="s">
        <v>55</v>
      </c>
      <c r="C1529" s="83" t="s">
        <v>0</v>
      </c>
      <c r="D1529" s="83" t="s">
        <v>93</v>
      </c>
      <c r="E1529" s="132" t="s">
        <v>1001</v>
      </c>
      <c r="F1529" s="133" t="s">
        <v>95</v>
      </c>
      <c r="G1529" s="72"/>
      <c r="H1529" s="83"/>
      <c r="I1529" s="205" t="s">
        <v>1137</v>
      </c>
      <c r="J1529" s="492"/>
    </row>
    <row r="1530" spans="1:10" ht="25.5">
      <c r="A1530" s="243" t="s">
        <v>1028</v>
      </c>
      <c r="B1530" s="83" t="s">
        <v>55</v>
      </c>
      <c r="C1530" s="83" t="s">
        <v>0</v>
      </c>
      <c r="D1530" s="83" t="s">
        <v>18</v>
      </c>
      <c r="E1530" s="132" t="s">
        <v>1031</v>
      </c>
      <c r="F1530" s="133" t="s">
        <v>277</v>
      </c>
      <c r="G1530" s="72"/>
      <c r="H1530" s="83"/>
      <c r="I1530" s="205" t="s">
        <v>1137</v>
      </c>
      <c r="J1530" s="492"/>
    </row>
    <row r="1531" spans="1:10" ht="12.75">
      <c r="A1531" s="242" t="s">
        <v>1032</v>
      </c>
      <c r="B1531" s="127" t="s">
        <v>1033</v>
      </c>
      <c r="C1531" s="127" t="s">
        <v>0</v>
      </c>
      <c r="D1531" s="127" t="s">
        <v>1</v>
      </c>
      <c r="E1531" s="130" t="s">
        <v>2</v>
      </c>
      <c r="F1531" s="131" t="s">
        <v>85</v>
      </c>
      <c r="G1531" s="129"/>
      <c r="H1531" s="127"/>
      <c r="I1531" s="208" t="s">
        <v>227</v>
      </c>
      <c r="J1531" s="491">
        <v>44403</v>
      </c>
    </row>
    <row r="1532" spans="1:10" ht="12.75">
      <c r="A1532" s="272" t="s">
        <v>1032</v>
      </c>
      <c r="B1532" s="34" t="s">
        <v>1033</v>
      </c>
      <c r="C1532" s="34" t="s">
        <v>0</v>
      </c>
      <c r="D1532" s="34" t="s">
        <v>5</v>
      </c>
      <c r="E1532" s="261" t="s">
        <v>104</v>
      </c>
      <c r="F1532" s="262" t="s">
        <v>86</v>
      </c>
      <c r="G1532" s="273"/>
      <c r="H1532" s="34"/>
      <c r="I1532" s="209" t="s">
        <v>227</v>
      </c>
      <c r="J1532" s="492"/>
    </row>
    <row r="1533" spans="1:10" ht="12.75">
      <c r="A1533" s="272" t="s">
        <v>1032</v>
      </c>
      <c r="B1533" s="34" t="s">
        <v>1033</v>
      </c>
      <c r="C1533" s="34" t="s">
        <v>0</v>
      </c>
      <c r="D1533" s="34" t="s">
        <v>8</v>
      </c>
      <c r="E1533" s="261" t="s">
        <v>111</v>
      </c>
      <c r="F1533" s="262" t="s">
        <v>562</v>
      </c>
      <c r="G1533" s="273"/>
      <c r="H1533" s="34"/>
      <c r="I1533" s="209" t="s">
        <v>227</v>
      </c>
      <c r="J1533" s="492"/>
    </row>
    <row r="1534" spans="1:10" ht="12.75">
      <c r="A1534" s="272" t="s">
        <v>1032</v>
      </c>
      <c r="B1534" s="34" t="s">
        <v>1033</v>
      </c>
      <c r="C1534" s="34" t="s">
        <v>0</v>
      </c>
      <c r="D1534" s="34" t="s">
        <v>11</v>
      </c>
      <c r="E1534" s="261" t="s">
        <v>997</v>
      </c>
      <c r="F1534" s="262" t="s">
        <v>998</v>
      </c>
      <c r="G1534" s="273"/>
      <c r="H1534" s="34"/>
      <c r="I1534" s="209" t="s">
        <v>227</v>
      </c>
      <c r="J1534" s="492"/>
    </row>
    <row r="1535" spans="1:10" ht="12.75">
      <c r="A1535" s="272" t="s">
        <v>1032</v>
      </c>
      <c r="B1535" s="34" t="s">
        <v>1033</v>
      </c>
      <c r="C1535" s="34" t="s">
        <v>0</v>
      </c>
      <c r="D1535" s="34" t="s">
        <v>22</v>
      </c>
      <c r="E1535" s="261" t="s">
        <v>480</v>
      </c>
      <c r="F1535" s="262" t="s">
        <v>480</v>
      </c>
      <c r="G1535" s="273"/>
      <c r="H1535" s="34"/>
      <c r="I1535" s="209" t="s">
        <v>227</v>
      </c>
      <c r="J1535" s="492"/>
    </row>
    <row r="1536" spans="1:10" ht="12.75">
      <c r="A1536" s="272" t="s">
        <v>1032</v>
      </c>
      <c r="B1536" s="34" t="s">
        <v>1033</v>
      </c>
      <c r="C1536" s="34" t="s">
        <v>0</v>
      </c>
      <c r="D1536" s="34" t="s">
        <v>91</v>
      </c>
      <c r="E1536" s="261" t="s">
        <v>232</v>
      </c>
      <c r="F1536" s="262" t="s">
        <v>429</v>
      </c>
      <c r="G1536" s="273"/>
      <c r="H1536" s="34"/>
      <c r="I1536" s="209" t="s">
        <v>227</v>
      </c>
      <c r="J1536" s="492"/>
    </row>
    <row r="1537" spans="1:10" ht="12.75">
      <c r="A1537" s="272" t="s">
        <v>1032</v>
      </c>
      <c r="B1537" s="34" t="s">
        <v>1033</v>
      </c>
      <c r="C1537" s="34" t="s">
        <v>0</v>
      </c>
      <c r="D1537" s="34" t="s">
        <v>14</v>
      </c>
      <c r="E1537" s="261" t="s">
        <v>999</v>
      </c>
      <c r="F1537" s="262" t="s">
        <v>1000</v>
      </c>
      <c r="G1537" s="273"/>
      <c r="H1537" s="34"/>
      <c r="I1537" s="209" t="s">
        <v>227</v>
      </c>
      <c r="J1537" s="492"/>
    </row>
    <row r="1538" spans="1:10" ht="12.75">
      <c r="A1538" s="272" t="s">
        <v>1032</v>
      </c>
      <c r="B1538" s="34" t="s">
        <v>1033</v>
      </c>
      <c r="C1538" s="34" t="s">
        <v>0</v>
      </c>
      <c r="D1538" s="34" t="s">
        <v>93</v>
      </c>
      <c r="E1538" s="261" t="s">
        <v>1001</v>
      </c>
      <c r="F1538" s="262" t="s">
        <v>95</v>
      </c>
      <c r="G1538" s="273"/>
      <c r="H1538" s="34"/>
      <c r="I1538" s="209" t="s">
        <v>227</v>
      </c>
      <c r="J1538" s="492"/>
    </row>
    <row r="1539" spans="1:10" ht="25.5">
      <c r="A1539" s="272" t="s">
        <v>1032</v>
      </c>
      <c r="B1539" s="34" t="s">
        <v>1033</v>
      </c>
      <c r="C1539" s="34" t="s">
        <v>0</v>
      </c>
      <c r="D1539" s="34" t="s">
        <v>18</v>
      </c>
      <c r="E1539" s="261" t="s">
        <v>1034</v>
      </c>
      <c r="F1539" s="262" t="s">
        <v>277</v>
      </c>
      <c r="G1539" s="273"/>
      <c r="H1539" s="34"/>
      <c r="I1539" s="209" t="s">
        <v>227</v>
      </c>
      <c r="J1539" s="492"/>
    </row>
    <row r="1540" spans="1:10" ht="12.75">
      <c r="A1540" s="232" t="s">
        <v>1035</v>
      </c>
      <c r="B1540" s="168" t="s">
        <v>504</v>
      </c>
      <c r="C1540" s="168" t="s">
        <v>0</v>
      </c>
      <c r="D1540" s="168" t="s">
        <v>1</v>
      </c>
      <c r="E1540" s="130" t="s">
        <v>2</v>
      </c>
      <c r="F1540" s="131" t="s">
        <v>85</v>
      </c>
      <c r="G1540" s="169" t="s">
        <v>1036</v>
      </c>
      <c r="H1540" s="168"/>
      <c r="I1540" s="208" t="s">
        <v>227</v>
      </c>
      <c r="J1540" s="480">
        <v>44410</v>
      </c>
    </row>
    <row r="1541" spans="1:10" ht="12.75">
      <c r="A1541" s="256" t="s">
        <v>1035</v>
      </c>
      <c r="B1541" s="22" t="s">
        <v>504</v>
      </c>
      <c r="C1541" s="22" t="s">
        <v>0</v>
      </c>
      <c r="D1541" s="22" t="s">
        <v>5</v>
      </c>
      <c r="E1541" s="261" t="s">
        <v>104</v>
      </c>
      <c r="F1541" s="262" t="s">
        <v>86</v>
      </c>
      <c r="I1541" s="209" t="s">
        <v>227</v>
      </c>
      <c r="J1541" s="481"/>
    </row>
    <row r="1542" spans="1:10" ht="12.75">
      <c r="A1542" s="256" t="s">
        <v>1035</v>
      </c>
      <c r="B1542" s="22" t="s">
        <v>504</v>
      </c>
      <c r="C1542" s="22" t="s">
        <v>0</v>
      </c>
      <c r="D1542" s="22" t="s">
        <v>8</v>
      </c>
      <c r="E1542" s="261" t="s">
        <v>111</v>
      </c>
      <c r="F1542" s="262" t="s">
        <v>10</v>
      </c>
      <c r="I1542" s="209" t="s">
        <v>227</v>
      </c>
      <c r="J1542" s="481"/>
    </row>
    <row r="1543" spans="1:10" ht="12.75">
      <c r="A1543" s="256" t="s">
        <v>1035</v>
      </c>
      <c r="B1543" s="22" t="s">
        <v>504</v>
      </c>
      <c r="C1543" s="22" t="s">
        <v>0</v>
      </c>
      <c r="D1543" s="22" t="s">
        <v>11</v>
      </c>
      <c r="E1543" s="261" t="s">
        <v>997</v>
      </c>
      <c r="F1543" s="262" t="s">
        <v>998</v>
      </c>
      <c r="I1543" s="209" t="s">
        <v>227</v>
      </c>
      <c r="J1543" s="481"/>
    </row>
    <row r="1544" spans="1:10" ht="12.75">
      <c r="A1544" s="256" t="s">
        <v>1035</v>
      </c>
      <c r="B1544" s="22" t="s">
        <v>504</v>
      </c>
      <c r="C1544" s="22" t="s">
        <v>0</v>
      </c>
      <c r="D1544" s="22" t="s">
        <v>22</v>
      </c>
      <c r="E1544" s="261" t="s">
        <v>480</v>
      </c>
      <c r="F1544" s="262" t="s">
        <v>480</v>
      </c>
      <c r="I1544" s="209" t="s">
        <v>227</v>
      </c>
      <c r="J1544" s="481"/>
    </row>
    <row r="1545" spans="1:10" ht="12.75">
      <c r="A1545" s="256" t="s">
        <v>1035</v>
      </c>
      <c r="B1545" s="22" t="s">
        <v>504</v>
      </c>
      <c r="C1545" s="22" t="s">
        <v>0</v>
      </c>
      <c r="D1545" s="22" t="s">
        <v>91</v>
      </c>
      <c r="E1545" s="261" t="s">
        <v>232</v>
      </c>
      <c r="F1545" s="262" t="s">
        <v>108</v>
      </c>
      <c r="G1545" s="27" t="s">
        <v>1037</v>
      </c>
      <c r="I1545" s="209" t="s">
        <v>227</v>
      </c>
      <c r="J1545" s="481"/>
    </row>
    <row r="1546" spans="1:10" ht="51">
      <c r="A1546" s="256" t="s">
        <v>1035</v>
      </c>
      <c r="B1546" s="22" t="s">
        <v>504</v>
      </c>
      <c r="C1546" s="22" t="s">
        <v>0</v>
      </c>
      <c r="D1546" s="22" t="s">
        <v>14</v>
      </c>
      <c r="E1546" s="261" t="s">
        <v>999</v>
      </c>
      <c r="F1546" s="262" t="s">
        <v>1000</v>
      </c>
      <c r="G1546" s="27" t="s">
        <v>1038</v>
      </c>
      <c r="I1546" s="209" t="s">
        <v>227</v>
      </c>
      <c r="J1546" s="481"/>
    </row>
    <row r="1547" spans="1:10" ht="12.75">
      <c r="A1547" s="256" t="s">
        <v>1035</v>
      </c>
      <c r="B1547" s="22" t="s">
        <v>504</v>
      </c>
      <c r="C1547" s="22" t="s">
        <v>0</v>
      </c>
      <c r="D1547" s="22" t="s">
        <v>93</v>
      </c>
      <c r="E1547" s="261" t="s">
        <v>1001</v>
      </c>
      <c r="F1547" s="262" t="s">
        <v>95</v>
      </c>
      <c r="I1547" s="209" t="s">
        <v>227</v>
      </c>
      <c r="J1547" s="481"/>
    </row>
    <row r="1548" spans="1:10" ht="25.5">
      <c r="A1548" s="256" t="s">
        <v>1035</v>
      </c>
      <c r="B1548" s="22" t="s">
        <v>504</v>
      </c>
      <c r="C1548" s="22" t="s">
        <v>0</v>
      </c>
      <c r="D1548" s="22" t="s">
        <v>18</v>
      </c>
      <c r="E1548" s="261" t="s">
        <v>1039</v>
      </c>
      <c r="F1548" s="262" t="s">
        <v>277</v>
      </c>
      <c r="G1548" s="27" t="s">
        <v>1040</v>
      </c>
      <c r="I1548" s="209" t="s">
        <v>227</v>
      </c>
      <c r="J1548" s="481"/>
    </row>
    <row r="1549" spans="1:10" ht="12.75">
      <c r="A1549" s="232" t="s">
        <v>1043</v>
      </c>
      <c r="B1549" s="168" t="s">
        <v>49</v>
      </c>
      <c r="C1549" s="168" t="s">
        <v>0</v>
      </c>
      <c r="D1549" s="168" t="s">
        <v>1</v>
      </c>
      <c r="E1549" s="130" t="s">
        <v>2</v>
      </c>
      <c r="F1549" s="131" t="s">
        <v>85</v>
      </c>
      <c r="G1549" s="169"/>
      <c r="H1549" s="168"/>
      <c r="I1549" s="182" t="s">
        <v>32</v>
      </c>
      <c r="J1549" s="480">
        <v>44417</v>
      </c>
    </row>
    <row r="1550" spans="1:10" ht="12.75">
      <c r="A1550" s="256" t="s">
        <v>1043</v>
      </c>
      <c r="B1550" s="22" t="s">
        <v>49</v>
      </c>
      <c r="C1550" s="22" t="s">
        <v>0</v>
      </c>
      <c r="D1550" s="22" t="s">
        <v>5</v>
      </c>
      <c r="E1550" s="261" t="s">
        <v>104</v>
      </c>
      <c r="F1550" s="262" t="s">
        <v>86</v>
      </c>
      <c r="I1550" s="182" t="s">
        <v>32</v>
      </c>
      <c r="J1550" s="481"/>
    </row>
    <row r="1551" spans="1:10" ht="12.75">
      <c r="A1551" s="256" t="s">
        <v>1043</v>
      </c>
      <c r="B1551" s="22" t="s">
        <v>49</v>
      </c>
      <c r="C1551" s="22" t="s">
        <v>0</v>
      </c>
      <c r="D1551" s="22" t="s">
        <v>8</v>
      </c>
      <c r="E1551" s="261" t="s">
        <v>111</v>
      </c>
      <c r="F1551" s="262" t="s">
        <v>562</v>
      </c>
      <c r="I1551" s="182" t="s">
        <v>32</v>
      </c>
      <c r="J1551" s="481"/>
    </row>
    <row r="1552" spans="1:10" ht="12.75">
      <c r="A1552" s="256" t="s">
        <v>1043</v>
      </c>
      <c r="B1552" s="22" t="s">
        <v>49</v>
      </c>
      <c r="C1552" s="22" t="s">
        <v>0</v>
      </c>
      <c r="D1552" s="22" t="s">
        <v>11</v>
      </c>
      <c r="E1552" s="261" t="s">
        <v>997</v>
      </c>
      <c r="F1552" s="262" t="s">
        <v>998</v>
      </c>
      <c r="I1552" s="182" t="s">
        <v>32</v>
      </c>
      <c r="J1552" s="481"/>
    </row>
    <row r="1553" spans="1:10" ht="12.75">
      <c r="A1553" s="256" t="s">
        <v>1043</v>
      </c>
      <c r="B1553" s="22" t="s">
        <v>49</v>
      </c>
      <c r="C1553" s="22" t="s">
        <v>0</v>
      </c>
      <c r="D1553" s="22" t="s">
        <v>22</v>
      </c>
      <c r="E1553" s="261" t="s">
        <v>480</v>
      </c>
      <c r="F1553" s="262" t="s">
        <v>480</v>
      </c>
      <c r="I1553" s="182" t="s">
        <v>32</v>
      </c>
      <c r="J1553" s="481"/>
    </row>
    <row r="1554" spans="1:10" ht="12.75">
      <c r="A1554" s="256" t="s">
        <v>1043</v>
      </c>
      <c r="B1554" s="22" t="s">
        <v>49</v>
      </c>
      <c r="C1554" s="22" t="s">
        <v>0</v>
      </c>
      <c r="D1554" s="22" t="s">
        <v>91</v>
      </c>
      <c r="E1554" s="261" t="s">
        <v>232</v>
      </c>
      <c r="F1554" s="262" t="s">
        <v>108</v>
      </c>
      <c r="I1554" s="182" t="s">
        <v>32</v>
      </c>
      <c r="J1554" s="481"/>
    </row>
    <row r="1555" spans="1:10" ht="12.75">
      <c r="A1555" s="256" t="s">
        <v>1043</v>
      </c>
      <c r="B1555" s="22" t="s">
        <v>49</v>
      </c>
      <c r="C1555" s="22" t="s">
        <v>0</v>
      </c>
      <c r="D1555" s="22" t="s">
        <v>14</v>
      </c>
      <c r="E1555" s="261" t="s">
        <v>999</v>
      </c>
      <c r="F1555" s="262" t="s">
        <v>1000</v>
      </c>
      <c r="I1555" s="182" t="s">
        <v>32</v>
      </c>
      <c r="J1555" s="481"/>
    </row>
    <row r="1556" spans="1:10" ht="12.75">
      <c r="A1556" s="256" t="s">
        <v>1043</v>
      </c>
      <c r="B1556" s="22" t="s">
        <v>49</v>
      </c>
      <c r="C1556" s="22" t="s">
        <v>0</v>
      </c>
      <c r="D1556" s="22" t="s">
        <v>93</v>
      </c>
      <c r="E1556" s="261" t="s">
        <v>1001</v>
      </c>
      <c r="F1556" s="262" t="s">
        <v>95</v>
      </c>
      <c r="I1556" s="182" t="s">
        <v>32</v>
      </c>
      <c r="J1556" s="481"/>
    </row>
    <row r="1557" spans="1:10" ht="25.5">
      <c r="A1557" s="256" t="s">
        <v>1043</v>
      </c>
      <c r="B1557" s="22" t="s">
        <v>49</v>
      </c>
      <c r="C1557" s="22" t="s">
        <v>0</v>
      </c>
      <c r="D1557" s="22" t="s">
        <v>18</v>
      </c>
      <c r="E1557" s="261" t="s">
        <v>1039</v>
      </c>
      <c r="F1557" s="262" t="s">
        <v>277</v>
      </c>
      <c r="I1557" s="182" t="s">
        <v>32</v>
      </c>
      <c r="J1557" s="481"/>
    </row>
    <row r="1558" spans="1:10" ht="12.75">
      <c r="A1558" s="232" t="s">
        <v>1044</v>
      </c>
      <c r="B1558" s="168" t="s">
        <v>114</v>
      </c>
      <c r="C1558" s="168" t="s">
        <v>0</v>
      </c>
      <c r="D1558" s="168" t="s">
        <v>1</v>
      </c>
      <c r="E1558" s="130" t="s">
        <v>2</v>
      </c>
      <c r="F1558" s="131" t="s">
        <v>85</v>
      </c>
      <c r="G1558" s="169"/>
      <c r="H1558" s="168"/>
      <c r="I1558" s="182" t="s">
        <v>32</v>
      </c>
      <c r="J1558" s="480">
        <v>44424</v>
      </c>
    </row>
    <row r="1559" spans="1:10" ht="12.75">
      <c r="A1559" s="256" t="s">
        <v>1044</v>
      </c>
      <c r="B1559" s="22" t="s">
        <v>114</v>
      </c>
      <c r="C1559" s="22" t="s">
        <v>0</v>
      </c>
      <c r="D1559" s="22" t="s">
        <v>5</v>
      </c>
      <c r="E1559" s="261" t="s">
        <v>104</v>
      </c>
      <c r="F1559" s="262" t="s">
        <v>86</v>
      </c>
      <c r="I1559" s="182" t="s">
        <v>32</v>
      </c>
      <c r="J1559" s="481"/>
    </row>
    <row r="1560" spans="1:10" ht="12.75">
      <c r="A1560" s="256" t="s">
        <v>1044</v>
      </c>
      <c r="B1560" s="22" t="s">
        <v>114</v>
      </c>
      <c r="C1560" s="22" t="s">
        <v>0</v>
      </c>
      <c r="D1560" s="22" t="s">
        <v>8</v>
      </c>
      <c r="E1560" s="261" t="s">
        <v>111</v>
      </c>
      <c r="F1560" s="262" t="s">
        <v>562</v>
      </c>
      <c r="I1560" s="182" t="s">
        <v>32</v>
      </c>
      <c r="J1560" s="481"/>
    </row>
    <row r="1561" spans="1:10" ht="12.75">
      <c r="A1561" s="256" t="s">
        <v>1044</v>
      </c>
      <c r="B1561" s="22" t="s">
        <v>114</v>
      </c>
      <c r="C1561" s="22" t="s">
        <v>0</v>
      </c>
      <c r="D1561" s="22" t="s">
        <v>11</v>
      </c>
      <c r="E1561" s="261" t="s">
        <v>997</v>
      </c>
      <c r="F1561" s="262" t="s">
        <v>998</v>
      </c>
      <c r="I1561" s="182" t="s">
        <v>32</v>
      </c>
      <c r="J1561" s="481"/>
    </row>
    <row r="1562" spans="1:10" ht="12.75">
      <c r="A1562" s="256" t="s">
        <v>1044</v>
      </c>
      <c r="B1562" s="22" t="s">
        <v>114</v>
      </c>
      <c r="C1562" s="22" t="s">
        <v>0</v>
      </c>
      <c r="D1562" s="22" t="s">
        <v>22</v>
      </c>
      <c r="E1562" s="261" t="s">
        <v>480</v>
      </c>
      <c r="F1562" s="262" t="s">
        <v>480</v>
      </c>
      <c r="I1562" s="182" t="s">
        <v>32</v>
      </c>
      <c r="J1562" s="481"/>
    </row>
    <row r="1563" spans="1:10" ht="12.75">
      <c r="A1563" s="256" t="s">
        <v>1044</v>
      </c>
      <c r="B1563" s="22" t="s">
        <v>114</v>
      </c>
      <c r="C1563" s="22" t="s">
        <v>0</v>
      </c>
      <c r="D1563" s="22" t="s">
        <v>91</v>
      </c>
      <c r="E1563" s="261" t="s">
        <v>232</v>
      </c>
      <c r="F1563" s="262" t="s">
        <v>429</v>
      </c>
      <c r="I1563" s="182" t="s">
        <v>32</v>
      </c>
      <c r="J1563" s="481"/>
    </row>
    <row r="1564" spans="1:10" ht="12.75">
      <c r="A1564" s="256" t="s">
        <v>1044</v>
      </c>
      <c r="B1564" s="22" t="s">
        <v>114</v>
      </c>
      <c r="C1564" s="22" t="s">
        <v>0</v>
      </c>
      <c r="D1564" s="22" t="s">
        <v>14</v>
      </c>
      <c r="E1564" s="261" t="s">
        <v>999</v>
      </c>
      <c r="F1564" s="262" t="s">
        <v>1000</v>
      </c>
      <c r="I1564" s="182" t="s">
        <v>32</v>
      </c>
      <c r="J1564" s="481"/>
    </row>
    <row r="1565" spans="1:10" ht="12.75">
      <c r="A1565" s="256" t="s">
        <v>1044</v>
      </c>
      <c r="B1565" s="22" t="s">
        <v>114</v>
      </c>
      <c r="C1565" s="22" t="s">
        <v>0</v>
      </c>
      <c r="D1565" s="22" t="s">
        <v>93</v>
      </c>
      <c r="E1565" s="261" t="s">
        <v>1001</v>
      </c>
      <c r="F1565" s="262" t="s">
        <v>95</v>
      </c>
      <c r="I1565" s="182" t="s">
        <v>32</v>
      </c>
      <c r="J1565" s="481"/>
    </row>
    <row r="1566" spans="1:10" ht="25.5">
      <c r="A1566" s="256" t="s">
        <v>1044</v>
      </c>
      <c r="B1566" s="22" t="s">
        <v>114</v>
      </c>
      <c r="C1566" s="22" t="s">
        <v>0</v>
      </c>
      <c r="D1566" s="22" t="s">
        <v>18</v>
      </c>
      <c r="E1566" s="261" t="s">
        <v>1031</v>
      </c>
      <c r="F1566" s="262" t="s">
        <v>277</v>
      </c>
      <c r="I1566" s="182" t="s">
        <v>32</v>
      </c>
      <c r="J1566" s="481"/>
    </row>
    <row r="1567" spans="1:10" ht="12.75">
      <c r="A1567" s="232" t="s">
        <v>1047</v>
      </c>
      <c r="B1567" s="168" t="s">
        <v>49</v>
      </c>
      <c r="C1567" s="168" t="s">
        <v>0</v>
      </c>
      <c r="D1567" s="168" t="s">
        <v>1</v>
      </c>
      <c r="E1567" s="130" t="s">
        <v>2</v>
      </c>
      <c r="F1567" s="131" t="s">
        <v>85</v>
      </c>
      <c r="G1567" s="169"/>
      <c r="H1567" s="168"/>
      <c r="I1567" s="182" t="s">
        <v>1137</v>
      </c>
      <c r="J1567" s="480">
        <v>44431</v>
      </c>
    </row>
    <row r="1568" spans="1:10" ht="12.75">
      <c r="A1568" s="256" t="s">
        <v>1047</v>
      </c>
      <c r="B1568" s="22" t="s">
        <v>49</v>
      </c>
      <c r="C1568" s="22" t="s">
        <v>0</v>
      </c>
      <c r="D1568" s="22" t="s">
        <v>5</v>
      </c>
      <c r="E1568" s="261" t="s">
        <v>104</v>
      </c>
      <c r="F1568" s="262" t="s">
        <v>86</v>
      </c>
      <c r="I1568" s="182" t="s">
        <v>1137</v>
      </c>
      <c r="J1568" s="481"/>
    </row>
    <row r="1569" spans="1:10" ht="12.75">
      <c r="A1569" s="256" t="s">
        <v>1047</v>
      </c>
      <c r="B1569" s="22" t="s">
        <v>49</v>
      </c>
      <c r="C1569" s="22" t="s">
        <v>0</v>
      </c>
      <c r="D1569" s="22" t="s">
        <v>8</v>
      </c>
      <c r="E1569" s="261" t="s">
        <v>111</v>
      </c>
      <c r="F1569" s="262" t="s">
        <v>562</v>
      </c>
      <c r="I1569" s="182" t="s">
        <v>1137</v>
      </c>
      <c r="J1569" s="481"/>
    </row>
    <row r="1570" spans="1:10" ht="12.75">
      <c r="A1570" s="256" t="s">
        <v>1047</v>
      </c>
      <c r="B1570" s="22" t="s">
        <v>49</v>
      </c>
      <c r="C1570" s="22" t="s">
        <v>0</v>
      </c>
      <c r="D1570" s="22" t="s">
        <v>11</v>
      </c>
      <c r="E1570" s="261" t="s">
        <v>997</v>
      </c>
      <c r="F1570" s="262" t="s">
        <v>998</v>
      </c>
      <c r="I1570" s="182" t="s">
        <v>1137</v>
      </c>
      <c r="J1570" s="481"/>
    </row>
    <row r="1571" spans="1:10" ht="12.75">
      <c r="A1571" s="256" t="s">
        <v>1047</v>
      </c>
      <c r="B1571" s="22" t="s">
        <v>49</v>
      </c>
      <c r="C1571" s="22" t="s">
        <v>0</v>
      </c>
      <c r="D1571" s="22" t="s">
        <v>22</v>
      </c>
      <c r="E1571" s="261" t="s">
        <v>480</v>
      </c>
      <c r="F1571" s="262" t="s">
        <v>480</v>
      </c>
      <c r="I1571" s="182" t="s">
        <v>1137</v>
      </c>
      <c r="J1571" s="481"/>
    </row>
    <row r="1572" spans="1:10" ht="12.75">
      <c r="A1572" s="256" t="s">
        <v>1047</v>
      </c>
      <c r="B1572" s="22" t="s">
        <v>49</v>
      </c>
      <c r="C1572" s="22" t="s">
        <v>0</v>
      </c>
      <c r="D1572" s="22" t="s">
        <v>91</v>
      </c>
      <c r="E1572" s="261" t="s">
        <v>232</v>
      </c>
      <c r="F1572" s="262" t="s">
        <v>108</v>
      </c>
      <c r="I1572" s="182" t="s">
        <v>1137</v>
      </c>
      <c r="J1572" s="481"/>
    </row>
    <row r="1573" spans="1:10" ht="12.75">
      <c r="A1573" s="256" t="s">
        <v>1047</v>
      </c>
      <c r="B1573" s="22" t="s">
        <v>49</v>
      </c>
      <c r="C1573" s="22" t="s">
        <v>0</v>
      </c>
      <c r="D1573" s="22" t="s">
        <v>14</v>
      </c>
      <c r="E1573" s="261" t="s">
        <v>999</v>
      </c>
      <c r="F1573" s="262" t="s">
        <v>1000</v>
      </c>
      <c r="I1573" s="182" t="s">
        <v>1137</v>
      </c>
      <c r="J1573" s="481"/>
    </row>
    <row r="1574" spans="1:10" ht="12.75">
      <c r="A1574" s="256" t="s">
        <v>1047</v>
      </c>
      <c r="B1574" s="22" t="s">
        <v>49</v>
      </c>
      <c r="C1574" s="22" t="s">
        <v>0</v>
      </c>
      <c r="D1574" s="22" t="s">
        <v>93</v>
      </c>
      <c r="E1574" s="261" t="s">
        <v>1001</v>
      </c>
      <c r="F1574" s="262" t="s">
        <v>95</v>
      </c>
      <c r="I1574" s="182" t="s">
        <v>1137</v>
      </c>
      <c r="J1574" s="481"/>
    </row>
    <row r="1575" spans="1:10" ht="25.5">
      <c r="A1575" s="256" t="s">
        <v>1047</v>
      </c>
      <c r="B1575" s="22" t="s">
        <v>49</v>
      </c>
      <c r="C1575" s="22" t="s">
        <v>0</v>
      </c>
      <c r="D1575" s="22" t="s">
        <v>18</v>
      </c>
      <c r="E1575" s="261" t="s">
        <v>1002</v>
      </c>
      <c r="F1575" s="262" t="s">
        <v>277</v>
      </c>
      <c r="I1575" s="182" t="s">
        <v>1137</v>
      </c>
      <c r="J1575" s="481"/>
    </row>
    <row r="1576" spans="1:10" ht="12.75">
      <c r="A1576" s="232" t="s">
        <v>1049</v>
      </c>
      <c r="B1576" s="168" t="s">
        <v>114</v>
      </c>
      <c r="C1576" s="168" t="s">
        <v>0</v>
      </c>
      <c r="D1576" s="168" t="s">
        <v>1</v>
      </c>
      <c r="E1576" s="130" t="s">
        <v>2</v>
      </c>
      <c r="F1576" s="131" t="s">
        <v>85</v>
      </c>
      <c r="G1576" s="169"/>
      <c r="H1576" s="168"/>
      <c r="I1576" s="182" t="s">
        <v>227</v>
      </c>
      <c r="J1576" s="480">
        <v>44438</v>
      </c>
    </row>
    <row r="1577" spans="1:10" ht="12.75">
      <c r="A1577" s="256" t="s">
        <v>1049</v>
      </c>
      <c r="B1577" s="22" t="s">
        <v>114</v>
      </c>
      <c r="C1577" s="22" t="s">
        <v>0</v>
      </c>
      <c r="D1577" s="22" t="s">
        <v>5</v>
      </c>
      <c r="E1577" s="261" t="s">
        <v>104</v>
      </c>
      <c r="F1577" s="262" t="s">
        <v>86</v>
      </c>
      <c r="I1577" s="49" t="s">
        <v>227</v>
      </c>
      <c r="J1577" s="481"/>
    </row>
    <row r="1578" spans="1:10" ht="12.75">
      <c r="A1578" s="256" t="s">
        <v>1049</v>
      </c>
      <c r="B1578" s="22" t="s">
        <v>114</v>
      </c>
      <c r="C1578" s="22" t="s">
        <v>0</v>
      </c>
      <c r="D1578" s="22" t="s">
        <v>8</v>
      </c>
      <c r="E1578" s="261" t="s">
        <v>111</v>
      </c>
      <c r="F1578" s="262" t="s">
        <v>562</v>
      </c>
      <c r="I1578" s="49" t="s">
        <v>227</v>
      </c>
      <c r="J1578" s="481"/>
    </row>
    <row r="1579" spans="1:10" ht="12.75">
      <c r="A1579" s="256" t="s">
        <v>1049</v>
      </c>
      <c r="B1579" s="22" t="s">
        <v>114</v>
      </c>
      <c r="C1579" s="22" t="s">
        <v>0</v>
      </c>
      <c r="D1579" s="22" t="s">
        <v>11</v>
      </c>
      <c r="E1579" s="261" t="s">
        <v>997</v>
      </c>
      <c r="F1579" s="262" t="s">
        <v>998</v>
      </c>
      <c r="I1579" s="49" t="s">
        <v>227</v>
      </c>
      <c r="J1579" s="481"/>
    </row>
    <row r="1580" spans="1:10" ht="12.75">
      <c r="A1580" s="256" t="s">
        <v>1049</v>
      </c>
      <c r="B1580" s="22" t="s">
        <v>114</v>
      </c>
      <c r="C1580" s="22" t="s">
        <v>0</v>
      </c>
      <c r="D1580" s="22" t="s">
        <v>22</v>
      </c>
      <c r="E1580" s="261" t="s">
        <v>480</v>
      </c>
      <c r="F1580" s="262" t="s">
        <v>480</v>
      </c>
      <c r="I1580" s="49" t="s">
        <v>227</v>
      </c>
      <c r="J1580" s="481"/>
    </row>
    <row r="1581" spans="1:10" ht="12.75">
      <c r="A1581" s="256" t="s">
        <v>1049</v>
      </c>
      <c r="B1581" s="22" t="s">
        <v>114</v>
      </c>
      <c r="C1581" s="22" t="s">
        <v>0</v>
      </c>
      <c r="D1581" s="22" t="s">
        <v>91</v>
      </c>
      <c r="E1581" s="261" t="s">
        <v>232</v>
      </c>
      <c r="F1581" s="262" t="s">
        <v>108</v>
      </c>
      <c r="I1581" s="49" t="s">
        <v>227</v>
      </c>
      <c r="J1581" s="481"/>
    </row>
    <row r="1582" spans="1:10" ht="12.75">
      <c r="A1582" s="256" t="s">
        <v>1049</v>
      </c>
      <c r="B1582" s="22" t="s">
        <v>114</v>
      </c>
      <c r="C1582" s="22" t="s">
        <v>0</v>
      </c>
      <c r="D1582" s="22" t="s">
        <v>14</v>
      </c>
      <c r="E1582" s="261" t="s">
        <v>999</v>
      </c>
      <c r="F1582" s="262" t="s">
        <v>1000</v>
      </c>
      <c r="I1582" s="49" t="s">
        <v>227</v>
      </c>
      <c r="J1582" s="481"/>
    </row>
    <row r="1583" spans="1:10" ht="12.75">
      <c r="A1583" s="256" t="s">
        <v>1049</v>
      </c>
      <c r="B1583" s="22" t="s">
        <v>114</v>
      </c>
      <c r="C1583" s="22" t="s">
        <v>0</v>
      </c>
      <c r="D1583" s="22" t="s">
        <v>93</v>
      </c>
      <c r="E1583" s="261" t="s">
        <v>1001</v>
      </c>
      <c r="F1583" s="262" t="s">
        <v>95</v>
      </c>
      <c r="I1583" s="49" t="s">
        <v>227</v>
      </c>
      <c r="J1583" s="481"/>
    </row>
    <row r="1584" spans="1:10" ht="25.5">
      <c r="A1584" s="256" t="s">
        <v>1049</v>
      </c>
      <c r="B1584" s="22" t="s">
        <v>114</v>
      </c>
      <c r="C1584" s="22" t="s">
        <v>0</v>
      </c>
      <c r="D1584" s="22" t="s">
        <v>18</v>
      </c>
      <c r="E1584" s="261" t="s">
        <v>1031</v>
      </c>
      <c r="F1584" s="262" t="s">
        <v>277</v>
      </c>
      <c r="I1584" s="49" t="s">
        <v>227</v>
      </c>
      <c r="J1584" s="481"/>
    </row>
    <row r="1585" spans="1:10" ht="12.75">
      <c r="A1585" s="232" t="s">
        <v>1059</v>
      </c>
      <c r="B1585" s="168" t="s">
        <v>114</v>
      </c>
      <c r="C1585" s="168" t="s">
        <v>0</v>
      </c>
      <c r="D1585" s="168" t="s">
        <v>1</v>
      </c>
      <c r="E1585" s="130" t="s">
        <v>2</v>
      </c>
      <c r="F1585" s="131" t="s">
        <v>85</v>
      </c>
      <c r="G1585" s="169"/>
      <c r="H1585" s="168"/>
      <c r="I1585" s="182" t="s">
        <v>32</v>
      </c>
      <c r="J1585" s="480">
        <v>44445</v>
      </c>
    </row>
    <row r="1586" spans="1:10" ht="12.75">
      <c r="A1586" s="256" t="s">
        <v>1059</v>
      </c>
      <c r="B1586" s="22" t="s">
        <v>114</v>
      </c>
      <c r="C1586" s="22" t="s">
        <v>0</v>
      </c>
      <c r="D1586" s="22" t="s">
        <v>5</v>
      </c>
      <c r="E1586" s="261" t="s">
        <v>104</v>
      </c>
      <c r="F1586" s="262" t="s">
        <v>86</v>
      </c>
      <c r="I1586" s="182" t="s">
        <v>32</v>
      </c>
      <c r="J1586" s="481"/>
    </row>
    <row r="1587" spans="1:10" ht="12.75">
      <c r="A1587" s="256" t="s">
        <v>1059</v>
      </c>
      <c r="B1587" s="22" t="s">
        <v>114</v>
      </c>
      <c r="C1587" s="22" t="s">
        <v>0</v>
      </c>
      <c r="D1587" s="22" t="s">
        <v>8</v>
      </c>
      <c r="E1587" s="263" t="s">
        <v>1060</v>
      </c>
      <c r="F1587" s="264" t="s">
        <v>1061</v>
      </c>
      <c r="I1587" s="182" t="s">
        <v>32</v>
      </c>
      <c r="J1587" s="481"/>
    </row>
    <row r="1588" spans="1:10" ht="12.75">
      <c r="A1588" s="256" t="s">
        <v>1059</v>
      </c>
      <c r="B1588" s="22" t="s">
        <v>114</v>
      </c>
      <c r="C1588" s="22" t="s">
        <v>0</v>
      </c>
      <c r="D1588" s="22" t="s">
        <v>11</v>
      </c>
      <c r="E1588" s="261" t="s">
        <v>997</v>
      </c>
      <c r="F1588" s="262" t="s">
        <v>998</v>
      </c>
      <c r="I1588" s="182" t="s">
        <v>32</v>
      </c>
      <c r="J1588" s="481"/>
    </row>
    <row r="1589" spans="1:10" ht="12.75">
      <c r="A1589" s="256" t="s">
        <v>1059</v>
      </c>
      <c r="B1589" s="22" t="s">
        <v>114</v>
      </c>
      <c r="C1589" s="22" t="s">
        <v>0</v>
      </c>
      <c r="D1589" s="22" t="s">
        <v>22</v>
      </c>
      <c r="E1589" s="261" t="s">
        <v>480</v>
      </c>
      <c r="F1589" s="262" t="s">
        <v>480</v>
      </c>
      <c r="I1589" s="182" t="s">
        <v>32</v>
      </c>
      <c r="J1589" s="481"/>
    </row>
    <row r="1590" spans="1:10" ht="12.75">
      <c r="A1590" s="256" t="s">
        <v>1059</v>
      </c>
      <c r="B1590" s="22" t="s">
        <v>114</v>
      </c>
      <c r="C1590" s="22" t="s">
        <v>0</v>
      </c>
      <c r="D1590" s="22" t="s">
        <v>91</v>
      </c>
      <c r="E1590" s="261" t="s">
        <v>232</v>
      </c>
      <c r="F1590" s="262" t="s">
        <v>108</v>
      </c>
      <c r="I1590" s="182" t="s">
        <v>32</v>
      </c>
      <c r="J1590" s="481"/>
    </row>
    <row r="1591" spans="1:10" ht="12.75">
      <c r="A1591" s="256" t="s">
        <v>1059</v>
      </c>
      <c r="B1591" s="22" t="s">
        <v>114</v>
      </c>
      <c r="C1591" s="22" t="s">
        <v>0</v>
      </c>
      <c r="D1591" s="22" t="s">
        <v>14</v>
      </c>
      <c r="E1591" s="261" t="s">
        <v>999</v>
      </c>
      <c r="F1591" s="262" t="s">
        <v>1000</v>
      </c>
      <c r="I1591" s="182" t="s">
        <v>32</v>
      </c>
      <c r="J1591" s="481"/>
    </row>
    <row r="1592" spans="1:10" ht="12.75">
      <c r="A1592" s="256" t="s">
        <v>1059</v>
      </c>
      <c r="B1592" s="22" t="s">
        <v>114</v>
      </c>
      <c r="C1592" s="22" t="s">
        <v>0</v>
      </c>
      <c r="D1592" s="22" t="s">
        <v>93</v>
      </c>
      <c r="E1592" s="261" t="s">
        <v>1001</v>
      </c>
      <c r="F1592" s="262" t="s">
        <v>95</v>
      </c>
      <c r="I1592" s="182" t="s">
        <v>32</v>
      </c>
      <c r="J1592" s="481"/>
    </row>
    <row r="1593" spans="1:10" ht="25.5">
      <c r="A1593" s="256" t="s">
        <v>1059</v>
      </c>
      <c r="B1593" s="22" t="s">
        <v>114</v>
      </c>
      <c r="C1593" s="22" t="s">
        <v>0</v>
      </c>
      <c r="D1593" s="22" t="s">
        <v>18</v>
      </c>
      <c r="E1593" s="261" t="s">
        <v>1002</v>
      </c>
      <c r="F1593" s="262" t="s">
        <v>277</v>
      </c>
      <c r="I1593" s="279" t="s">
        <v>32</v>
      </c>
      <c r="J1593" s="481"/>
    </row>
    <row r="1594" spans="1:10" ht="12.75">
      <c r="A1594" s="232" t="s">
        <v>1065</v>
      </c>
      <c r="B1594" s="168" t="s">
        <v>504</v>
      </c>
      <c r="C1594" s="168" t="s">
        <v>0</v>
      </c>
      <c r="D1594" s="168" t="s">
        <v>1</v>
      </c>
      <c r="E1594" s="130" t="s">
        <v>2</v>
      </c>
      <c r="F1594" s="131" t="s">
        <v>85</v>
      </c>
      <c r="G1594" s="169"/>
      <c r="H1594" s="168"/>
      <c r="I1594" s="279" t="s">
        <v>1137</v>
      </c>
      <c r="J1594" s="480">
        <v>44452</v>
      </c>
    </row>
    <row r="1595" spans="1:10" ht="12.75">
      <c r="A1595" s="256" t="s">
        <v>1065</v>
      </c>
      <c r="B1595" s="22" t="s">
        <v>504</v>
      </c>
      <c r="C1595" s="22" t="s">
        <v>0</v>
      </c>
      <c r="D1595" s="22" t="s">
        <v>5</v>
      </c>
      <c r="E1595" s="261" t="s">
        <v>104</v>
      </c>
      <c r="F1595" s="262" t="s">
        <v>86</v>
      </c>
      <c r="I1595" s="279" t="s">
        <v>1137</v>
      </c>
      <c r="J1595" s="481"/>
    </row>
    <row r="1596" spans="1:10" ht="12.75">
      <c r="A1596" s="256" t="s">
        <v>1065</v>
      </c>
      <c r="B1596" s="22" t="s">
        <v>504</v>
      </c>
      <c r="C1596" s="22" t="s">
        <v>0</v>
      </c>
      <c r="D1596" s="22" t="s">
        <v>8</v>
      </c>
      <c r="E1596" s="261" t="s">
        <v>407</v>
      </c>
      <c r="F1596" s="262" t="s">
        <v>562</v>
      </c>
      <c r="I1596" s="279" t="s">
        <v>1137</v>
      </c>
      <c r="J1596" s="481"/>
    </row>
    <row r="1597" spans="1:10" ht="12.75">
      <c r="A1597" s="256" t="s">
        <v>1065</v>
      </c>
      <c r="B1597" s="22" t="s">
        <v>504</v>
      </c>
      <c r="C1597" s="22" t="s">
        <v>0</v>
      </c>
      <c r="D1597" s="22" t="s">
        <v>11</v>
      </c>
      <c r="E1597" s="261" t="s">
        <v>997</v>
      </c>
      <c r="F1597" s="262" t="s">
        <v>998</v>
      </c>
      <c r="I1597" s="279" t="s">
        <v>1137</v>
      </c>
      <c r="J1597" s="481"/>
    </row>
    <row r="1598" spans="1:10" ht="12.75">
      <c r="A1598" s="256" t="s">
        <v>1065</v>
      </c>
      <c r="B1598" s="22" t="s">
        <v>504</v>
      </c>
      <c r="C1598" s="22" t="s">
        <v>0</v>
      </c>
      <c r="D1598" s="22" t="s">
        <v>22</v>
      </c>
      <c r="E1598" s="261" t="s">
        <v>480</v>
      </c>
      <c r="F1598" s="262" t="s">
        <v>480</v>
      </c>
      <c r="I1598" s="279" t="s">
        <v>1137</v>
      </c>
      <c r="J1598" s="481"/>
    </row>
    <row r="1599" spans="1:10" ht="12.75">
      <c r="A1599" s="256" t="s">
        <v>1065</v>
      </c>
      <c r="B1599" s="22" t="s">
        <v>504</v>
      </c>
      <c r="C1599" s="22" t="s">
        <v>0</v>
      </c>
      <c r="D1599" s="22" t="s">
        <v>91</v>
      </c>
      <c r="E1599" s="261" t="s">
        <v>232</v>
      </c>
      <c r="F1599" s="262" t="s">
        <v>108</v>
      </c>
      <c r="I1599" s="279" t="s">
        <v>1137</v>
      </c>
      <c r="J1599" s="481"/>
    </row>
    <row r="1600" spans="1:10" ht="12.75">
      <c r="A1600" s="256" t="s">
        <v>1065</v>
      </c>
      <c r="B1600" s="22" t="s">
        <v>504</v>
      </c>
      <c r="C1600" s="22" t="s">
        <v>0</v>
      </c>
      <c r="D1600" s="22" t="s">
        <v>14</v>
      </c>
      <c r="E1600" s="261" t="s">
        <v>999</v>
      </c>
      <c r="F1600" s="262" t="s">
        <v>1000</v>
      </c>
      <c r="I1600" s="279" t="s">
        <v>1137</v>
      </c>
      <c r="J1600" s="481"/>
    </row>
    <row r="1601" spans="1:10" ht="12.75">
      <c r="A1601" s="256" t="s">
        <v>1065</v>
      </c>
      <c r="B1601" s="22" t="s">
        <v>504</v>
      </c>
      <c r="C1601" s="22" t="s">
        <v>0</v>
      </c>
      <c r="D1601" s="22" t="s">
        <v>93</v>
      </c>
      <c r="E1601" s="261" t="s">
        <v>1001</v>
      </c>
      <c r="F1601" s="262" t="s">
        <v>95</v>
      </c>
      <c r="I1601" s="279" t="s">
        <v>1137</v>
      </c>
      <c r="J1601" s="481"/>
    </row>
    <row r="1602" spans="1:10" ht="25.5">
      <c r="A1602" s="256" t="s">
        <v>1065</v>
      </c>
      <c r="B1602" s="22" t="s">
        <v>504</v>
      </c>
      <c r="C1602" s="22" t="s">
        <v>0</v>
      </c>
      <c r="D1602" s="22" t="s">
        <v>18</v>
      </c>
      <c r="E1602" s="261" t="s">
        <v>1025</v>
      </c>
      <c r="F1602" s="262" t="s">
        <v>277</v>
      </c>
      <c r="I1602" s="279" t="s">
        <v>1137</v>
      </c>
      <c r="J1602" s="481"/>
    </row>
    <row r="1603" spans="1:10" ht="12.75">
      <c r="A1603" s="232" t="s">
        <v>1066</v>
      </c>
      <c r="B1603" s="168" t="s">
        <v>49</v>
      </c>
      <c r="C1603" s="168" t="s">
        <v>0</v>
      </c>
      <c r="D1603" s="168" t="s">
        <v>1</v>
      </c>
      <c r="E1603" s="130" t="s">
        <v>2</v>
      </c>
      <c r="F1603" s="131" t="s">
        <v>85</v>
      </c>
      <c r="G1603" s="169"/>
      <c r="H1603" s="168"/>
      <c r="I1603" s="279" t="s">
        <v>32</v>
      </c>
      <c r="J1603" s="480">
        <v>44453</v>
      </c>
    </row>
    <row r="1604" spans="1:10" ht="12.75">
      <c r="A1604" s="256" t="s">
        <v>1066</v>
      </c>
      <c r="B1604" s="22" t="s">
        <v>49</v>
      </c>
      <c r="C1604" s="22" t="s">
        <v>0</v>
      </c>
      <c r="D1604" s="22" t="s">
        <v>5</v>
      </c>
      <c r="E1604" s="261" t="s">
        <v>104</v>
      </c>
      <c r="F1604" s="262" t="s">
        <v>86</v>
      </c>
      <c r="I1604" s="182" t="s">
        <v>32</v>
      </c>
      <c r="J1604" s="481"/>
    </row>
    <row r="1605" spans="1:10" ht="12.75">
      <c r="A1605" s="256" t="s">
        <v>1066</v>
      </c>
      <c r="B1605" s="22" t="s">
        <v>49</v>
      </c>
      <c r="C1605" s="22" t="s">
        <v>0</v>
      </c>
      <c r="D1605" s="22" t="s">
        <v>8</v>
      </c>
      <c r="E1605" s="261" t="s">
        <v>111</v>
      </c>
      <c r="F1605" s="262" t="s">
        <v>10</v>
      </c>
      <c r="I1605" s="182" t="s">
        <v>32</v>
      </c>
      <c r="J1605" s="481"/>
    </row>
    <row r="1606" spans="1:10" ht="12.75">
      <c r="A1606" s="256" t="s">
        <v>1066</v>
      </c>
      <c r="B1606" s="22" t="s">
        <v>49</v>
      </c>
      <c r="C1606" s="22" t="s">
        <v>0</v>
      </c>
      <c r="D1606" s="22" t="s">
        <v>11</v>
      </c>
      <c r="E1606" s="261" t="s">
        <v>997</v>
      </c>
      <c r="F1606" s="262" t="s">
        <v>998</v>
      </c>
      <c r="I1606" s="182" t="s">
        <v>32</v>
      </c>
      <c r="J1606" s="481"/>
    </row>
    <row r="1607" spans="1:10" ht="12.75">
      <c r="A1607" s="256" t="s">
        <v>1066</v>
      </c>
      <c r="B1607" s="22" t="s">
        <v>49</v>
      </c>
      <c r="C1607" s="22" t="s">
        <v>0</v>
      </c>
      <c r="D1607" s="22" t="s">
        <v>22</v>
      </c>
      <c r="E1607" s="261" t="s">
        <v>480</v>
      </c>
      <c r="F1607" s="262" t="s">
        <v>480</v>
      </c>
      <c r="I1607" s="182" t="s">
        <v>32</v>
      </c>
      <c r="J1607" s="481"/>
    </row>
    <row r="1608" spans="1:10" ht="12.75">
      <c r="A1608" s="256" t="s">
        <v>1066</v>
      </c>
      <c r="B1608" s="22" t="s">
        <v>49</v>
      </c>
      <c r="C1608" s="22" t="s">
        <v>0</v>
      </c>
      <c r="D1608" s="22" t="s">
        <v>91</v>
      </c>
      <c r="I1608" s="182" t="s">
        <v>32</v>
      </c>
      <c r="J1608" s="481"/>
    </row>
    <row r="1609" spans="1:10" ht="12.75">
      <c r="A1609" s="256" t="s">
        <v>1066</v>
      </c>
      <c r="B1609" s="22" t="s">
        <v>49</v>
      </c>
      <c r="C1609" s="22" t="s">
        <v>0</v>
      </c>
      <c r="D1609" s="22" t="s">
        <v>14</v>
      </c>
      <c r="E1609" s="261" t="s">
        <v>999</v>
      </c>
      <c r="F1609" s="262" t="s">
        <v>1000</v>
      </c>
      <c r="I1609" s="182" t="s">
        <v>32</v>
      </c>
      <c r="J1609" s="481"/>
    </row>
    <row r="1610" spans="1:10" ht="25.5">
      <c r="A1610" s="256" t="s">
        <v>1066</v>
      </c>
      <c r="B1610" s="22" t="s">
        <v>49</v>
      </c>
      <c r="C1610" s="22" t="s">
        <v>0</v>
      </c>
      <c r="D1610" s="22" t="s">
        <v>93</v>
      </c>
      <c r="E1610" s="263" t="s">
        <v>1067</v>
      </c>
      <c r="F1610" s="264" t="s">
        <v>1068</v>
      </c>
      <c r="I1610" s="182" t="s">
        <v>32</v>
      </c>
      <c r="J1610" s="481"/>
    </row>
    <row r="1611" spans="1:10" ht="25.5">
      <c r="A1611" s="256" t="s">
        <v>1066</v>
      </c>
      <c r="B1611" s="22" t="s">
        <v>49</v>
      </c>
      <c r="C1611" s="22" t="s">
        <v>0</v>
      </c>
      <c r="D1611" s="22" t="s">
        <v>18</v>
      </c>
      <c r="E1611" s="261" t="s">
        <v>1002</v>
      </c>
      <c r="F1611" s="262" t="s">
        <v>277</v>
      </c>
      <c r="I1611" s="182" t="s">
        <v>32</v>
      </c>
      <c r="J1611" s="481"/>
    </row>
    <row r="1612" spans="1:10" ht="12.75">
      <c r="A1612" s="232" t="s">
        <v>1070</v>
      </c>
      <c r="B1612" s="168" t="s">
        <v>114</v>
      </c>
      <c r="C1612" s="168" t="s">
        <v>0</v>
      </c>
      <c r="D1612" s="168" t="s">
        <v>1</v>
      </c>
      <c r="E1612" s="130" t="s">
        <v>2</v>
      </c>
      <c r="F1612" s="131" t="s">
        <v>85</v>
      </c>
      <c r="G1612" s="169"/>
      <c r="H1612" s="168" t="s">
        <v>4</v>
      </c>
      <c r="I1612" s="182" t="s">
        <v>32</v>
      </c>
      <c r="J1612" s="480">
        <v>44459</v>
      </c>
    </row>
    <row r="1613" spans="1:10" ht="12.75">
      <c r="A1613" s="256" t="s">
        <v>1070</v>
      </c>
      <c r="B1613" s="22" t="s">
        <v>114</v>
      </c>
      <c r="C1613" s="22" t="s">
        <v>0</v>
      </c>
      <c r="D1613" s="22" t="s">
        <v>5</v>
      </c>
      <c r="E1613" s="261" t="s">
        <v>104</v>
      </c>
      <c r="F1613" s="262" t="s">
        <v>86</v>
      </c>
      <c r="H1613" s="22" t="s">
        <v>4</v>
      </c>
      <c r="I1613" s="182" t="s">
        <v>32</v>
      </c>
      <c r="J1613" s="481"/>
    </row>
    <row r="1614" spans="1:10" ht="12.75">
      <c r="A1614" s="256" t="s">
        <v>1070</v>
      </c>
      <c r="B1614" s="22" t="s">
        <v>114</v>
      </c>
      <c r="C1614" s="22" t="s">
        <v>0</v>
      </c>
      <c r="D1614" s="22" t="s">
        <v>8</v>
      </c>
      <c r="E1614" s="261" t="s">
        <v>407</v>
      </c>
      <c r="F1614" s="262" t="s">
        <v>562</v>
      </c>
      <c r="H1614" s="22" t="s">
        <v>4</v>
      </c>
      <c r="I1614" s="182" t="s">
        <v>32</v>
      </c>
      <c r="J1614" s="481"/>
    </row>
    <row r="1615" spans="1:10" ht="12.75">
      <c r="A1615" s="256" t="s">
        <v>1070</v>
      </c>
      <c r="B1615" s="22" t="s">
        <v>114</v>
      </c>
      <c r="C1615" s="22" t="s">
        <v>0</v>
      </c>
      <c r="D1615" s="22" t="s">
        <v>11</v>
      </c>
      <c r="E1615" s="261" t="s">
        <v>997</v>
      </c>
      <c r="F1615" s="262" t="s">
        <v>998</v>
      </c>
      <c r="H1615" s="22" t="s">
        <v>4</v>
      </c>
      <c r="I1615" s="182" t="s">
        <v>32</v>
      </c>
      <c r="J1615" s="481"/>
    </row>
    <row r="1616" spans="1:10" ht="12.75">
      <c r="A1616" s="256" t="s">
        <v>1070</v>
      </c>
      <c r="B1616" s="22" t="s">
        <v>114</v>
      </c>
      <c r="C1616" s="22" t="s">
        <v>0</v>
      </c>
      <c r="D1616" s="22" t="s">
        <v>22</v>
      </c>
      <c r="E1616" s="261" t="s">
        <v>480</v>
      </c>
      <c r="F1616" s="262" t="s">
        <v>480</v>
      </c>
      <c r="G1616" s="27" t="s">
        <v>1071</v>
      </c>
      <c r="H1616" s="22" t="s">
        <v>4</v>
      </c>
      <c r="I1616" s="182" t="s">
        <v>32</v>
      </c>
      <c r="J1616" s="481"/>
    </row>
    <row r="1617" spans="1:10" ht="12.75">
      <c r="A1617" s="256" t="s">
        <v>1070</v>
      </c>
      <c r="B1617" s="22" t="s">
        <v>114</v>
      </c>
      <c r="C1617" s="22" t="s">
        <v>0</v>
      </c>
      <c r="D1617" s="22" t="s">
        <v>91</v>
      </c>
      <c r="E1617" s="261" t="s">
        <v>232</v>
      </c>
      <c r="F1617" s="262" t="s">
        <v>108</v>
      </c>
      <c r="H1617" s="22" t="s">
        <v>4</v>
      </c>
      <c r="I1617" s="182" t="s">
        <v>32</v>
      </c>
      <c r="J1617" s="481"/>
    </row>
    <row r="1618" spans="1:10" ht="12.75">
      <c r="A1618" s="256" t="s">
        <v>1070</v>
      </c>
      <c r="B1618" s="22" t="s">
        <v>114</v>
      </c>
      <c r="C1618" s="22" t="s">
        <v>0</v>
      </c>
      <c r="D1618" s="22" t="s">
        <v>14</v>
      </c>
      <c r="E1618" s="261" t="s">
        <v>999</v>
      </c>
      <c r="F1618" s="262" t="s">
        <v>1000</v>
      </c>
      <c r="H1618" s="22" t="s">
        <v>4</v>
      </c>
      <c r="I1618" s="182" t="s">
        <v>32</v>
      </c>
      <c r="J1618" s="481"/>
    </row>
    <row r="1619" spans="1:10" ht="12.75">
      <c r="A1619" s="256" t="s">
        <v>1070</v>
      </c>
      <c r="B1619" s="22" t="s">
        <v>114</v>
      </c>
      <c r="C1619" s="22" t="s">
        <v>0</v>
      </c>
      <c r="D1619" s="22" t="s">
        <v>93</v>
      </c>
      <c r="E1619" s="261" t="s">
        <v>1001</v>
      </c>
      <c r="F1619" s="262" t="s">
        <v>95</v>
      </c>
      <c r="H1619" s="22" t="s">
        <v>4</v>
      </c>
      <c r="I1619" s="182" t="s">
        <v>32</v>
      </c>
      <c r="J1619" s="481"/>
    </row>
    <row r="1620" spans="1:10" ht="25.5">
      <c r="A1620" s="256" t="s">
        <v>1070</v>
      </c>
      <c r="B1620" s="22" t="s">
        <v>114</v>
      </c>
      <c r="C1620" s="22" t="s">
        <v>0</v>
      </c>
      <c r="D1620" s="22" t="s">
        <v>18</v>
      </c>
      <c r="E1620" s="261" t="s">
        <v>1031</v>
      </c>
      <c r="F1620" s="262" t="s">
        <v>277</v>
      </c>
      <c r="H1620" s="22" t="s">
        <v>4</v>
      </c>
      <c r="I1620" s="182" t="s">
        <v>32</v>
      </c>
      <c r="J1620" s="481"/>
    </row>
    <row r="1621" spans="1:10" ht="12.75">
      <c r="A1621" s="232" t="s">
        <v>1074</v>
      </c>
      <c r="B1621" s="168" t="s">
        <v>55</v>
      </c>
      <c r="C1621" s="168" t="s">
        <v>0</v>
      </c>
      <c r="D1621" s="168" t="s">
        <v>1</v>
      </c>
      <c r="E1621" s="130" t="s">
        <v>2</v>
      </c>
      <c r="F1621" s="131" t="s">
        <v>85</v>
      </c>
      <c r="G1621" s="169"/>
      <c r="H1621" s="168"/>
      <c r="I1621" s="205" t="s">
        <v>227</v>
      </c>
      <c r="J1621" s="480">
        <v>44460</v>
      </c>
    </row>
    <row r="1622" spans="1:10" ht="12.75">
      <c r="A1622" s="256" t="s">
        <v>1074</v>
      </c>
      <c r="B1622" s="22" t="s">
        <v>55</v>
      </c>
      <c r="C1622" s="22" t="s">
        <v>0</v>
      </c>
      <c r="D1622" s="22" t="s">
        <v>5</v>
      </c>
      <c r="E1622" s="261" t="s">
        <v>104</v>
      </c>
      <c r="F1622" s="262" t="s">
        <v>86</v>
      </c>
      <c r="I1622" s="205" t="s">
        <v>227</v>
      </c>
      <c r="J1622" s="481"/>
    </row>
    <row r="1623" spans="1:10" ht="12.75">
      <c r="A1623" s="256" t="s">
        <v>1074</v>
      </c>
      <c r="B1623" s="22" t="s">
        <v>55</v>
      </c>
      <c r="C1623" s="22" t="s">
        <v>0</v>
      </c>
      <c r="D1623" s="22" t="s">
        <v>8</v>
      </c>
      <c r="E1623" s="261" t="s">
        <v>407</v>
      </c>
      <c r="F1623" s="262" t="s">
        <v>562</v>
      </c>
      <c r="I1623" s="205" t="s">
        <v>227</v>
      </c>
      <c r="J1623" s="481"/>
    </row>
    <row r="1624" spans="1:10" ht="12.75">
      <c r="A1624" s="256" t="s">
        <v>1074</v>
      </c>
      <c r="B1624" s="22" t="s">
        <v>55</v>
      </c>
      <c r="C1624" s="22" t="s">
        <v>0</v>
      </c>
      <c r="D1624" s="22" t="s">
        <v>11</v>
      </c>
      <c r="E1624" s="261" t="s">
        <v>997</v>
      </c>
      <c r="F1624" s="262" t="s">
        <v>998</v>
      </c>
      <c r="I1624" s="205" t="s">
        <v>227</v>
      </c>
      <c r="J1624" s="481"/>
    </row>
    <row r="1625" spans="1:10" ht="12.75">
      <c r="A1625" s="256" t="s">
        <v>1074</v>
      </c>
      <c r="B1625" s="22" t="s">
        <v>55</v>
      </c>
      <c r="C1625" s="22" t="s">
        <v>0</v>
      </c>
      <c r="D1625" s="22" t="s">
        <v>22</v>
      </c>
      <c r="E1625" s="261" t="s">
        <v>480</v>
      </c>
      <c r="F1625" s="262" t="s">
        <v>480</v>
      </c>
      <c r="I1625" s="205" t="s">
        <v>227</v>
      </c>
      <c r="J1625" s="481"/>
    </row>
    <row r="1626" spans="1:10" ht="12.75">
      <c r="A1626" s="256" t="s">
        <v>1074</v>
      </c>
      <c r="B1626" s="22" t="s">
        <v>55</v>
      </c>
      <c r="C1626" s="22" t="s">
        <v>0</v>
      </c>
      <c r="D1626" s="22" t="s">
        <v>91</v>
      </c>
      <c r="E1626" s="261" t="s">
        <v>232</v>
      </c>
      <c r="F1626" s="262" t="s">
        <v>429</v>
      </c>
      <c r="I1626" s="205" t="s">
        <v>227</v>
      </c>
      <c r="J1626" s="481"/>
    </row>
    <row r="1627" spans="1:10" ht="12.75">
      <c r="A1627" s="256" t="s">
        <v>1074</v>
      </c>
      <c r="B1627" s="22" t="s">
        <v>55</v>
      </c>
      <c r="C1627" s="22" t="s">
        <v>0</v>
      </c>
      <c r="D1627" s="22" t="s">
        <v>14</v>
      </c>
      <c r="E1627" s="261" t="s">
        <v>999</v>
      </c>
      <c r="F1627" s="262" t="s">
        <v>1000</v>
      </c>
      <c r="I1627" s="205" t="s">
        <v>227</v>
      </c>
      <c r="J1627" s="481"/>
    </row>
    <row r="1628" spans="1:10" ht="12.75">
      <c r="A1628" s="256" t="s">
        <v>1074</v>
      </c>
      <c r="B1628" s="22" t="s">
        <v>55</v>
      </c>
      <c r="C1628" s="22" t="s">
        <v>0</v>
      </c>
      <c r="D1628" s="22" t="s">
        <v>93</v>
      </c>
      <c r="E1628" s="261" t="s">
        <v>1001</v>
      </c>
      <c r="F1628" s="262" t="s">
        <v>95</v>
      </c>
      <c r="I1628" s="205" t="s">
        <v>227</v>
      </c>
      <c r="J1628" s="481"/>
    </row>
    <row r="1629" spans="1:10" ht="25.5">
      <c r="A1629" s="256" t="s">
        <v>1074</v>
      </c>
      <c r="B1629" s="22" t="s">
        <v>55</v>
      </c>
      <c r="C1629" s="22" t="s">
        <v>0</v>
      </c>
      <c r="D1629" s="22" t="s">
        <v>18</v>
      </c>
      <c r="E1629" s="261" t="s">
        <v>1025</v>
      </c>
      <c r="F1629" s="262" t="s">
        <v>277</v>
      </c>
      <c r="I1629" s="205" t="s">
        <v>227</v>
      </c>
      <c r="J1629" s="481"/>
    </row>
    <row r="1630" spans="1:10" ht="12.75">
      <c r="A1630" s="232" t="s">
        <v>1116</v>
      </c>
      <c r="B1630" s="168" t="s">
        <v>49</v>
      </c>
      <c r="C1630" s="168" t="s">
        <v>0</v>
      </c>
      <c r="D1630" s="168" t="s">
        <v>1</v>
      </c>
      <c r="E1630" s="130" t="s">
        <v>2</v>
      </c>
      <c r="F1630" s="131" t="s">
        <v>85</v>
      </c>
      <c r="G1630" s="169"/>
      <c r="H1630" s="168"/>
      <c r="I1630" s="182" t="s">
        <v>227</v>
      </c>
      <c r="J1630" s="480">
        <v>44466</v>
      </c>
    </row>
    <row r="1631" spans="1:10" ht="12.75">
      <c r="A1631" s="256" t="s">
        <v>1116</v>
      </c>
      <c r="B1631" s="22" t="s">
        <v>49</v>
      </c>
      <c r="C1631" s="22" t="s">
        <v>0</v>
      </c>
      <c r="D1631" s="22" t="s">
        <v>5</v>
      </c>
      <c r="E1631" s="261" t="s">
        <v>104</v>
      </c>
      <c r="F1631" s="262" t="s">
        <v>86</v>
      </c>
      <c r="I1631" s="182" t="s">
        <v>227</v>
      </c>
      <c r="J1631" s="481"/>
    </row>
    <row r="1632" spans="1:10" ht="12.75">
      <c r="A1632" s="256" t="s">
        <v>1116</v>
      </c>
      <c r="B1632" s="22" t="s">
        <v>49</v>
      </c>
      <c r="C1632" s="22" t="s">
        <v>0</v>
      </c>
      <c r="D1632" s="22" t="s">
        <v>8</v>
      </c>
      <c r="E1632" s="261" t="s">
        <v>111</v>
      </c>
      <c r="F1632" s="262" t="s">
        <v>10</v>
      </c>
      <c r="I1632" s="182" t="s">
        <v>227</v>
      </c>
      <c r="J1632" s="481"/>
    </row>
    <row r="1633" spans="1:10" ht="12.75">
      <c r="A1633" s="256" t="s">
        <v>1116</v>
      </c>
      <c r="B1633" s="22" t="s">
        <v>49</v>
      </c>
      <c r="C1633" s="22" t="s">
        <v>0</v>
      </c>
      <c r="D1633" s="22" t="s">
        <v>11</v>
      </c>
      <c r="E1633" s="261" t="s">
        <v>997</v>
      </c>
      <c r="F1633" s="262" t="s">
        <v>998</v>
      </c>
      <c r="I1633" s="182" t="s">
        <v>227</v>
      </c>
      <c r="J1633" s="481"/>
    </row>
    <row r="1634" spans="1:10" ht="12.75">
      <c r="A1634" s="256" t="s">
        <v>1116</v>
      </c>
      <c r="B1634" s="22" t="s">
        <v>49</v>
      </c>
      <c r="C1634" s="22" t="s">
        <v>0</v>
      </c>
      <c r="D1634" s="22" t="s">
        <v>22</v>
      </c>
      <c r="E1634" s="261" t="s">
        <v>480</v>
      </c>
      <c r="F1634" s="262" t="s">
        <v>480</v>
      </c>
      <c r="I1634" s="182" t="s">
        <v>227</v>
      </c>
      <c r="J1634" s="481"/>
    </row>
    <row r="1635" spans="1:10" ht="12.75">
      <c r="A1635" s="256" t="s">
        <v>1116</v>
      </c>
      <c r="B1635" s="22" t="s">
        <v>49</v>
      </c>
      <c r="C1635" s="22" t="s">
        <v>0</v>
      </c>
      <c r="D1635" s="22" t="s">
        <v>91</v>
      </c>
      <c r="E1635" s="261" t="s">
        <v>232</v>
      </c>
      <c r="F1635" s="262" t="s">
        <v>108</v>
      </c>
      <c r="I1635" s="182" t="s">
        <v>227</v>
      </c>
      <c r="J1635" s="481"/>
    </row>
    <row r="1636" spans="1:10" ht="12.75">
      <c r="A1636" s="256" t="s">
        <v>1116</v>
      </c>
      <c r="B1636" s="22" t="s">
        <v>49</v>
      </c>
      <c r="C1636" s="22" t="s">
        <v>0</v>
      </c>
      <c r="D1636" s="22" t="s">
        <v>14</v>
      </c>
      <c r="E1636" s="261" t="s">
        <v>999</v>
      </c>
      <c r="F1636" s="262" t="s">
        <v>1000</v>
      </c>
      <c r="I1636" s="182" t="s">
        <v>227</v>
      </c>
      <c r="J1636" s="481"/>
    </row>
    <row r="1637" spans="1:10" ht="12.75">
      <c r="A1637" s="256" t="s">
        <v>1116</v>
      </c>
      <c r="B1637" s="22" t="s">
        <v>49</v>
      </c>
      <c r="C1637" s="22" t="s">
        <v>0</v>
      </c>
      <c r="D1637" s="22" t="s">
        <v>93</v>
      </c>
      <c r="E1637" s="261" t="s">
        <v>1001</v>
      </c>
      <c r="F1637" s="262" t="s">
        <v>95</v>
      </c>
      <c r="I1637" s="182" t="s">
        <v>227</v>
      </c>
      <c r="J1637" s="481"/>
    </row>
    <row r="1638" spans="1:10" ht="25.5">
      <c r="A1638" s="256" t="s">
        <v>1116</v>
      </c>
      <c r="B1638" s="22" t="s">
        <v>49</v>
      </c>
      <c r="C1638" s="22" t="s">
        <v>0</v>
      </c>
      <c r="D1638" s="22" t="s">
        <v>18</v>
      </c>
      <c r="E1638" s="261" t="s">
        <v>1002</v>
      </c>
      <c r="F1638" s="262" t="s">
        <v>277</v>
      </c>
      <c r="I1638" s="182" t="s">
        <v>227</v>
      </c>
      <c r="J1638" s="481"/>
    </row>
    <row r="1639" spans="1:10" ht="12.75">
      <c r="A1639" s="232" t="s">
        <v>1133</v>
      </c>
      <c r="B1639" s="168" t="s">
        <v>504</v>
      </c>
      <c r="C1639" s="168" t="s">
        <v>0</v>
      </c>
      <c r="D1639" s="168" t="s">
        <v>1</v>
      </c>
      <c r="E1639" s="130" t="s">
        <v>2</v>
      </c>
      <c r="F1639" s="131" t="s">
        <v>85</v>
      </c>
      <c r="G1639" s="169"/>
      <c r="H1639" s="168"/>
      <c r="I1639" s="205" t="s">
        <v>32</v>
      </c>
      <c r="J1639" s="480">
        <v>44473</v>
      </c>
    </row>
    <row r="1640" spans="1:10" ht="12.75">
      <c r="A1640" s="256" t="s">
        <v>1133</v>
      </c>
      <c r="B1640" s="22" t="s">
        <v>504</v>
      </c>
      <c r="C1640" s="22" t="s">
        <v>0</v>
      </c>
      <c r="D1640" s="22" t="s">
        <v>5</v>
      </c>
      <c r="E1640" s="261" t="s">
        <v>104</v>
      </c>
      <c r="F1640" s="262" t="s">
        <v>86</v>
      </c>
      <c r="I1640" s="205" t="s">
        <v>32</v>
      </c>
      <c r="J1640" s="481"/>
    </row>
    <row r="1641" spans="1:10" ht="12.75">
      <c r="A1641" s="256" t="s">
        <v>1133</v>
      </c>
      <c r="B1641" s="22" t="s">
        <v>504</v>
      </c>
      <c r="C1641" s="22" t="s">
        <v>0</v>
      </c>
      <c r="D1641" s="22" t="s">
        <v>8</v>
      </c>
      <c r="E1641" s="261" t="s">
        <v>111</v>
      </c>
      <c r="F1641" s="262" t="s">
        <v>562</v>
      </c>
      <c r="I1641" s="205" t="s">
        <v>32</v>
      </c>
      <c r="J1641" s="481"/>
    </row>
    <row r="1642" spans="1:10" ht="12.75">
      <c r="A1642" s="256" t="s">
        <v>1133</v>
      </c>
      <c r="B1642" s="22" t="s">
        <v>504</v>
      </c>
      <c r="C1642" s="22" t="s">
        <v>0</v>
      </c>
      <c r="D1642" s="22" t="s">
        <v>11</v>
      </c>
      <c r="E1642" s="261" t="s">
        <v>997</v>
      </c>
      <c r="F1642" s="262" t="s">
        <v>998</v>
      </c>
      <c r="I1642" s="205" t="s">
        <v>32</v>
      </c>
      <c r="J1642" s="481"/>
    </row>
    <row r="1643" spans="1:10" ht="12.75">
      <c r="A1643" s="256" t="s">
        <v>1133</v>
      </c>
      <c r="B1643" s="22" t="s">
        <v>504</v>
      </c>
      <c r="C1643" s="22" t="s">
        <v>0</v>
      </c>
      <c r="D1643" s="22" t="s">
        <v>22</v>
      </c>
      <c r="E1643" s="261" t="s">
        <v>480</v>
      </c>
      <c r="F1643" s="262" t="s">
        <v>480</v>
      </c>
      <c r="I1643" s="205" t="s">
        <v>32</v>
      </c>
      <c r="J1643" s="481"/>
    </row>
    <row r="1644" spans="1:10" ht="12.75">
      <c r="A1644" s="256" t="s">
        <v>1133</v>
      </c>
      <c r="B1644" s="22" t="s">
        <v>504</v>
      </c>
      <c r="C1644" s="22" t="s">
        <v>0</v>
      </c>
      <c r="D1644" s="22" t="s">
        <v>91</v>
      </c>
      <c r="E1644" s="261" t="s">
        <v>232</v>
      </c>
      <c r="F1644" s="262" t="s">
        <v>108</v>
      </c>
      <c r="I1644" s="205" t="s">
        <v>32</v>
      </c>
      <c r="J1644" s="481"/>
    </row>
    <row r="1645" spans="1:10" ht="12.75">
      <c r="A1645" s="256" t="s">
        <v>1133</v>
      </c>
      <c r="B1645" s="22" t="s">
        <v>504</v>
      </c>
      <c r="C1645" s="22" t="s">
        <v>0</v>
      </c>
      <c r="D1645" s="22" t="s">
        <v>14</v>
      </c>
      <c r="E1645" s="261" t="s">
        <v>999</v>
      </c>
      <c r="F1645" s="262" t="s">
        <v>1000</v>
      </c>
      <c r="I1645" s="205" t="s">
        <v>32</v>
      </c>
      <c r="J1645" s="481"/>
    </row>
    <row r="1646" spans="1:10" ht="12.75">
      <c r="A1646" s="256" t="s">
        <v>1133</v>
      </c>
      <c r="B1646" s="22" t="s">
        <v>504</v>
      </c>
      <c r="C1646" s="22" t="s">
        <v>0</v>
      </c>
      <c r="D1646" s="22" t="s">
        <v>93</v>
      </c>
      <c r="E1646" s="261" t="s">
        <v>1001</v>
      </c>
      <c r="F1646" s="262" t="s">
        <v>95</v>
      </c>
      <c r="I1646" s="205" t="s">
        <v>32</v>
      </c>
      <c r="J1646" s="481"/>
    </row>
    <row r="1647" spans="1:10" ht="25.5">
      <c r="A1647" s="256" t="s">
        <v>1133</v>
      </c>
      <c r="B1647" s="22" t="s">
        <v>504</v>
      </c>
      <c r="C1647" s="22" t="s">
        <v>0</v>
      </c>
      <c r="D1647" s="22" t="s">
        <v>18</v>
      </c>
      <c r="E1647" s="261" t="s">
        <v>1002</v>
      </c>
      <c r="F1647" s="262" t="s">
        <v>277</v>
      </c>
      <c r="I1647" s="205" t="s">
        <v>32</v>
      </c>
      <c r="J1647" s="481"/>
    </row>
    <row r="1648" spans="1:10" ht="12.75">
      <c r="A1648" s="232" t="s">
        <v>1134</v>
      </c>
      <c r="B1648" s="168" t="s">
        <v>1135</v>
      </c>
      <c r="C1648" s="168" t="s">
        <v>0</v>
      </c>
      <c r="D1648" s="168" t="s">
        <v>1</v>
      </c>
      <c r="E1648" s="130" t="s">
        <v>2</v>
      </c>
      <c r="F1648" s="131" t="s">
        <v>85</v>
      </c>
      <c r="G1648" s="169"/>
      <c r="H1648" s="168"/>
      <c r="I1648" s="205" t="s">
        <v>32</v>
      </c>
      <c r="J1648" s="480">
        <v>44474</v>
      </c>
    </row>
    <row r="1649" spans="1:10" ht="12.75">
      <c r="A1649" s="256" t="s">
        <v>1134</v>
      </c>
      <c r="B1649" s="22" t="s">
        <v>1135</v>
      </c>
      <c r="C1649" s="22" t="s">
        <v>0</v>
      </c>
      <c r="D1649" s="22" t="s">
        <v>5</v>
      </c>
      <c r="E1649" s="261" t="s">
        <v>104</v>
      </c>
      <c r="F1649" s="262" t="s">
        <v>86</v>
      </c>
      <c r="I1649" s="205" t="s">
        <v>32</v>
      </c>
      <c r="J1649" s="481"/>
    </row>
    <row r="1650" spans="1:10" ht="12.75">
      <c r="A1650" s="256" t="s">
        <v>1134</v>
      </c>
      <c r="B1650" s="22" t="s">
        <v>1135</v>
      </c>
      <c r="C1650" s="22" t="s">
        <v>0</v>
      </c>
      <c r="D1650" s="22" t="s">
        <v>8</v>
      </c>
      <c r="E1650" s="261" t="s">
        <v>111</v>
      </c>
      <c r="F1650" s="262" t="s">
        <v>562</v>
      </c>
      <c r="I1650" s="205" t="s">
        <v>32</v>
      </c>
      <c r="J1650" s="481"/>
    </row>
    <row r="1651" spans="1:10" ht="12.75">
      <c r="A1651" s="256" t="s">
        <v>1134</v>
      </c>
      <c r="B1651" s="22" t="s">
        <v>1135</v>
      </c>
      <c r="C1651" s="22" t="s">
        <v>0</v>
      </c>
      <c r="D1651" s="22" t="s">
        <v>11</v>
      </c>
      <c r="E1651" s="261" t="s">
        <v>997</v>
      </c>
      <c r="F1651" s="262" t="s">
        <v>998</v>
      </c>
      <c r="I1651" s="205" t="s">
        <v>32</v>
      </c>
      <c r="J1651" s="481"/>
    </row>
    <row r="1652" spans="1:10" ht="12.75">
      <c r="A1652" s="256" t="s">
        <v>1134</v>
      </c>
      <c r="B1652" s="22" t="s">
        <v>1135</v>
      </c>
      <c r="C1652" s="22" t="s">
        <v>0</v>
      </c>
      <c r="D1652" s="22" t="s">
        <v>22</v>
      </c>
      <c r="E1652" s="261" t="s">
        <v>480</v>
      </c>
      <c r="F1652" s="262" t="s">
        <v>480</v>
      </c>
      <c r="I1652" s="205" t="s">
        <v>32</v>
      </c>
      <c r="J1652" s="481"/>
    </row>
    <row r="1653" spans="1:10" ht="12.75">
      <c r="A1653" s="256" t="s">
        <v>1134</v>
      </c>
      <c r="B1653" s="22" t="s">
        <v>1135</v>
      </c>
      <c r="C1653" s="22" t="s">
        <v>0</v>
      </c>
      <c r="D1653" s="22" t="s">
        <v>91</v>
      </c>
      <c r="E1653" s="261" t="s">
        <v>232</v>
      </c>
      <c r="F1653" s="262" t="s">
        <v>108</v>
      </c>
      <c r="I1653" s="205" t="s">
        <v>32</v>
      </c>
      <c r="J1653" s="481"/>
    </row>
    <row r="1654" spans="1:10" ht="12.75">
      <c r="A1654" s="256" t="s">
        <v>1134</v>
      </c>
      <c r="B1654" s="22" t="s">
        <v>1135</v>
      </c>
      <c r="C1654" s="22" t="s">
        <v>0</v>
      </c>
      <c r="D1654" s="22" t="s">
        <v>14</v>
      </c>
      <c r="E1654" s="261" t="s">
        <v>999</v>
      </c>
      <c r="F1654" s="262" t="s">
        <v>1000</v>
      </c>
      <c r="I1654" s="205" t="s">
        <v>32</v>
      </c>
      <c r="J1654" s="481"/>
    </row>
    <row r="1655" spans="1:10" ht="12.75">
      <c r="A1655" s="256" t="s">
        <v>1134</v>
      </c>
      <c r="B1655" s="22" t="s">
        <v>1135</v>
      </c>
      <c r="C1655" s="22" t="s">
        <v>0</v>
      </c>
      <c r="D1655" s="22" t="s">
        <v>93</v>
      </c>
      <c r="E1655" s="261" t="s">
        <v>1001</v>
      </c>
      <c r="F1655" s="262" t="s">
        <v>95</v>
      </c>
      <c r="I1655" s="205" t="s">
        <v>32</v>
      </c>
      <c r="J1655" s="481"/>
    </row>
    <row r="1656" spans="1:10" ht="25.5">
      <c r="A1656" s="256" t="s">
        <v>1134</v>
      </c>
      <c r="B1656" s="22" t="s">
        <v>1135</v>
      </c>
      <c r="C1656" s="22" t="s">
        <v>0</v>
      </c>
      <c r="D1656" s="22" t="s">
        <v>18</v>
      </c>
      <c r="E1656" s="261" t="s">
        <v>1031</v>
      </c>
      <c r="F1656" s="262" t="s">
        <v>277</v>
      </c>
      <c r="I1656" s="205" t="s">
        <v>32</v>
      </c>
      <c r="J1656" s="481"/>
    </row>
    <row r="1657" spans="1:10" ht="12.75">
      <c r="A1657" s="232" t="s">
        <v>1138</v>
      </c>
      <c r="B1657" s="168" t="s">
        <v>55</v>
      </c>
      <c r="C1657" s="168" t="s">
        <v>0</v>
      </c>
      <c r="D1657" s="168" t="s">
        <v>1</v>
      </c>
      <c r="E1657" s="130" t="s">
        <v>2</v>
      </c>
      <c r="F1657" s="131" t="s">
        <v>85</v>
      </c>
      <c r="G1657" s="169"/>
      <c r="H1657" s="168"/>
      <c r="I1657" s="182" t="s">
        <v>1137</v>
      </c>
      <c r="J1657" s="480">
        <v>44480</v>
      </c>
    </row>
    <row r="1658" spans="1:10" ht="12.75">
      <c r="A1658" s="256" t="s">
        <v>1138</v>
      </c>
      <c r="B1658" s="168" t="s">
        <v>55</v>
      </c>
      <c r="C1658" s="22" t="s">
        <v>0</v>
      </c>
      <c r="D1658" s="22" t="s">
        <v>5</v>
      </c>
      <c r="E1658" s="261" t="s">
        <v>104</v>
      </c>
      <c r="F1658" s="262" t="s">
        <v>86</v>
      </c>
      <c r="I1658" s="182" t="s">
        <v>1137</v>
      </c>
      <c r="J1658" s="481"/>
    </row>
    <row r="1659" spans="1:10" ht="12.75">
      <c r="A1659" s="256" t="s">
        <v>1138</v>
      </c>
      <c r="B1659" s="168" t="s">
        <v>55</v>
      </c>
      <c r="C1659" s="22" t="s">
        <v>0</v>
      </c>
      <c r="D1659" s="22" t="s">
        <v>8</v>
      </c>
      <c r="E1659" s="261" t="s">
        <v>407</v>
      </c>
      <c r="F1659" s="262" t="s">
        <v>562</v>
      </c>
      <c r="I1659" s="182" t="s">
        <v>1137</v>
      </c>
      <c r="J1659" s="481"/>
    </row>
    <row r="1660" spans="1:10" ht="12.75">
      <c r="A1660" s="256" t="s">
        <v>1138</v>
      </c>
      <c r="B1660" s="168" t="s">
        <v>55</v>
      </c>
      <c r="C1660" s="22" t="s">
        <v>0</v>
      </c>
      <c r="D1660" s="22" t="s">
        <v>11</v>
      </c>
      <c r="E1660" s="261" t="s">
        <v>997</v>
      </c>
      <c r="F1660" s="262" t="s">
        <v>998</v>
      </c>
      <c r="I1660" s="182" t="s">
        <v>1137</v>
      </c>
      <c r="J1660" s="481"/>
    </row>
    <row r="1661" spans="1:10" ht="12.75">
      <c r="A1661" s="256" t="s">
        <v>1138</v>
      </c>
      <c r="B1661" s="168" t="s">
        <v>55</v>
      </c>
      <c r="C1661" s="22" t="s">
        <v>0</v>
      </c>
      <c r="D1661" s="22" t="s">
        <v>22</v>
      </c>
      <c r="E1661" s="261" t="s">
        <v>480</v>
      </c>
      <c r="F1661" s="262" t="s">
        <v>480</v>
      </c>
      <c r="I1661" s="182" t="s">
        <v>1137</v>
      </c>
      <c r="J1661" s="481"/>
    </row>
    <row r="1662" spans="1:10" ht="12.75">
      <c r="A1662" s="256" t="s">
        <v>1138</v>
      </c>
      <c r="B1662" s="168" t="s">
        <v>55</v>
      </c>
      <c r="C1662" s="22" t="s">
        <v>0</v>
      </c>
      <c r="D1662" s="22" t="s">
        <v>91</v>
      </c>
      <c r="E1662" s="261" t="s">
        <v>232</v>
      </c>
      <c r="F1662" s="262" t="s">
        <v>429</v>
      </c>
      <c r="I1662" s="182" t="s">
        <v>1137</v>
      </c>
      <c r="J1662" s="481"/>
    </row>
    <row r="1663" spans="1:10" ht="12.75">
      <c r="A1663" s="256" t="s">
        <v>1138</v>
      </c>
      <c r="B1663" s="168" t="s">
        <v>55</v>
      </c>
      <c r="C1663" s="22" t="s">
        <v>0</v>
      </c>
      <c r="D1663" s="22" t="s">
        <v>14</v>
      </c>
      <c r="E1663" s="261" t="s">
        <v>999</v>
      </c>
      <c r="F1663" s="262" t="s">
        <v>1000</v>
      </c>
      <c r="I1663" s="182" t="s">
        <v>1137</v>
      </c>
      <c r="J1663" s="481"/>
    </row>
    <row r="1664" spans="1:10" ht="12.75">
      <c r="A1664" s="256" t="s">
        <v>1138</v>
      </c>
      <c r="B1664" s="168" t="s">
        <v>55</v>
      </c>
      <c r="C1664" s="22" t="s">
        <v>0</v>
      </c>
      <c r="D1664" s="22" t="s">
        <v>93</v>
      </c>
      <c r="E1664" s="261" t="s">
        <v>1001</v>
      </c>
      <c r="F1664" s="262" t="s">
        <v>95</v>
      </c>
      <c r="I1664" s="182" t="s">
        <v>1137</v>
      </c>
      <c r="J1664" s="481"/>
    </row>
    <row r="1665" spans="1:10" ht="25.5">
      <c r="A1665" s="256" t="s">
        <v>1138</v>
      </c>
      <c r="B1665" s="168" t="s">
        <v>55</v>
      </c>
      <c r="C1665" s="22" t="s">
        <v>0</v>
      </c>
      <c r="D1665" s="22" t="s">
        <v>18</v>
      </c>
      <c r="E1665" s="261" t="s">
        <v>1031</v>
      </c>
      <c r="F1665" s="262" t="s">
        <v>277</v>
      </c>
      <c r="I1665" s="182" t="s">
        <v>1137</v>
      </c>
      <c r="J1665" s="481"/>
    </row>
    <row r="1666" spans="1:10" ht="12.75">
      <c r="A1666" s="232" t="s">
        <v>1141</v>
      </c>
      <c r="B1666" s="168" t="s">
        <v>55</v>
      </c>
      <c r="C1666" s="168" t="s">
        <v>0</v>
      </c>
      <c r="D1666" s="168" t="s">
        <v>1</v>
      </c>
      <c r="E1666" s="130" t="s">
        <v>2</v>
      </c>
      <c r="F1666" s="131" t="s">
        <v>85</v>
      </c>
      <c r="G1666" s="169"/>
      <c r="H1666" s="168"/>
      <c r="I1666" s="182" t="s">
        <v>32</v>
      </c>
      <c r="J1666" s="480">
        <v>44487</v>
      </c>
    </row>
    <row r="1667" spans="1:10" ht="12.75">
      <c r="A1667" s="256" t="s">
        <v>1141</v>
      </c>
      <c r="B1667" s="22" t="s">
        <v>55</v>
      </c>
      <c r="C1667" s="22" t="s">
        <v>0</v>
      </c>
      <c r="D1667" s="22" t="s">
        <v>5</v>
      </c>
      <c r="E1667" s="261" t="s">
        <v>104</v>
      </c>
      <c r="F1667" s="262" t="s">
        <v>86</v>
      </c>
      <c r="I1667" s="182" t="s">
        <v>32</v>
      </c>
      <c r="J1667" s="481"/>
    </row>
    <row r="1668" spans="1:10" ht="12.75">
      <c r="A1668" s="256" t="s">
        <v>1141</v>
      </c>
      <c r="B1668" s="22" t="s">
        <v>55</v>
      </c>
      <c r="C1668" s="22" t="s">
        <v>0</v>
      </c>
      <c r="D1668" s="22" t="s">
        <v>8</v>
      </c>
      <c r="E1668" s="261" t="s">
        <v>111</v>
      </c>
      <c r="F1668" s="262" t="s">
        <v>10</v>
      </c>
      <c r="I1668" s="182" t="s">
        <v>32</v>
      </c>
      <c r="J1668" s="481"/>
    </row>
    <row r="1669" spans="1:10" ht="12.75">
      <c r="A1669" s="256" t="s">
        <v>1141</v>
      </c>
      <c r="B1669" s="22" t="s">
        <v>55</v>
      </c>
      <c r="C1669" s="22" t="s">
        <v>0</v>
      </c>
      <c r="D1669" s="22" t="s">
        <v>11</v>
      </c>
      <c r="E1669" s="261" t="s">
        <v>997</v>
      </c>
      <c r="F1669" s="262" t="s">
        <v>998</v>
      </c>
      <c r="I1669" s="182" t="s">
        <v>32</v>
      </c>
      <c r="J1669" s="481"/>
    </row>
    <row r="1670" spans="1:10" ht="12.75">
      <c r="A1670" s="256" t="s">
        <v>1141</v>
      </c>
      <c r="B1670" s="22" t="s">
        <v>55</v>
      </c>
      <c r="C1670" s="22" t="s">
        <v>0</v>
      </c>
      <c r="D1670" s="22" t="s">
        <v>22</v>
      </c>
      <c r="E1670" s="261" t="s">
        <v>23</v>
      </c>
      <c r="F1670" s="262" t="s">
        <v>23</v>
      </c>
      <c r="I1670" s="182" t="s">
        <v>32</v>
      </c>
      <c r="J1670" s="481"/>
    </row>
    <row r="1671" spans="1:10" ht="12.75">
      <c r="A1671" s="256" t="s">
        <v>1141</v>
      </c>
      <c r="B1671" s="22" t="s">
        <v>55</v>
      </c>
      <c r="C1671" s="22" t="s">
        <v>0</v>
      </c>
      <c r="D1671" s="22" t="s">
        <v>91</v>
      </c>
      <c r="E1671" s="261" t="s">
        <v>232</v>
      </c>
      <c r="F1671" s="262" t="s">
        <v>108</v>
      </c>
      <c r="I1671" s="182" t="s">
        <v>32</v>
      </c>
      <c r="J1671" s="481"/>
    </row>
    <row r="1672" spans="1:10" ht="12.75">
      <c r="A1672" s="256" t="s">
        <v>1141</v>
      </c>
      <c r="B1672" s="22" t="s">
        <v>55</v>
      </c>
      <c r="C1672" s="22" t="s">
        <v>0</v>
      </c>
      <c r="D1672" s="22" t="s">
        <v>14</v>
      </c>
      <c r="E1672" s="261" t="s">
        <v>999</v>
      </c>
      <c r="F1672" s="262" t="s">
        <v>1000</v>
      </c>
      <c r="I1672" s="182" t="s">
        <v>32</v>
      </c>
      <c r="J1672" s="481"/>
    </row>
    <row r="1673" spans="1:10" ht="12.75">
      <c r="A1673" s="256" t="s">
        <v>1141</v>
      </c>
      <c r="B1673" s="22" t="s">
        <v>55</v>
      </c>
      <c r="C1673" s="22" t="s">
        <v>0</v>
      </c>
      <c r="D1673" s="22" t="s">
        <v>93</v>
      </c>
      <c r="E1673" s="261" t="s">
        <v>1001</v>
      </c>
      <c r="F1673" s="262" t="s">
        <v>95</v>
      </c>
      <c r="I1673" s="182" t="s">
        <v>32</v>
      </c>
      <c r="J1673" s="481"/>
    </row>
    <row r="1674" spans="1:10" ht="25.5">
      <c r="A1674" s="256" t="s">
        <v>1141</v>
      </c>
      <c r="B1674" s="22" t="s">
        <v>55</v>
      </c>
      <c r="C1674" s="22" t="s">
        <v>0</v>
      </c>
      <c r="D1674" s="22" t="s">
        <v>18</v>
      </c>
      <c r="E1674" s="261" t="s">
        <v>1002</v>
      </c>
      <c r="F1674" s="262" t="s">
        <v>277</v>
      </c>
      <c r="I1674" s="182" t="s">
        <v>32</v>
      </c>
      <c r="J1674" s="481"/>
    </row>
    <row r="1675" spans="1:10" ht="12.75">
      <c r="A1675" s="232" t="s">
        <v>1143</v>
      </c>
      <c r="B1675" s="168" t="s">
        <v>114</v>
      </c>
      <c r="C1675" s="168" t="s">
        <v>0</v>
      </c>
      <c r="D1675" s="168" t="s">
        <v>1</v>
      </c>
      <c r="E1675" s="130" t="s">
        <v>2</v>
      </c>
      <c r="F1675" s="131" t="s">
        <v>85</v>
      </c>
      <c r="G1675" s="169"/>
      <c r="H1675" s="168"/>
      <c r="I1675" s="182" t="s">
        <v>227</v>
      </c>
      <c r="J1675" s="480">
        <v>44494</v>
      </c>
    </row>
    <row r="1676" spans="1:10" ht="12.75">
      <c r="A1676" s="256" t="s">
        <v>1143</v>
      </c>
      <c r="B1676" s="22" t="s">
        <v>114</v>
      </c>
      <c r="C1676" s="22" t="s">
        <v>0</v>
      </c>
      <c r="D1676" s="22" t="s">
        <v>5</v>
      </c>
      <c r="E1676" s="261" t="s">
        <v>104</v>
      </c>
      <c r="F1676" s="262" t="s">
        <v>86</v>
      </c>
      <c r="I1676" s="182" t="s">
        <v>227</v>
      </c>
      <c r="J1676" s="481"/>
    </row>
    <row r="1677" spans="1:10" ht="12.75">
      <c r="A1677" s="256" t="s">
        <v>1143</v>
      </c>
      <c r="B1677" s="22" t="s">
        <v>114</v>
      </c>
      <c r="C1677" s="22" t="s">
        <v>0</v>
      </c>
      <c r="D1677" s="22" t="s">
        <v>8</v>
      </c>
      <c r="E1677" s="261" t="s">
        <v>111</v>
      </c>
      <c r="F1677" s="262" t="s">
        <v>562</v>
      </c>
      <c r="I1677" s="182" t="s">
        <v>227</v>
      </c>
      <c r="J1677" s="481"/>
    </row>
    <row r="1678" spans="1:10" ht="12.75">
      <c r="A1678" s="256" t="s">
        <v>1143</v>
      </c>
      <c r="B1678" s="22" t="s">
        <v>114</v>
      </c>
      <c r="C1678" s="22" t="s">
        <v>0</v>
      </c>
      <c r="D1678" s="22" t="s">
        <v>11</v>
      </c>
      <c r="E1678" s="261" t="s">
        <v>997</v>
      </c>
      <c r="F1678" s="262" t="s">
        <v>998</v>
      </c>
      <c r="I1678" s="182" t="s">
        <v>227</v>
      </c>
      <c r="J1678" s="481"/>
    </row>
    <row r="1679" spans="1:10" ht="12.75">
      <c r="A1679" s="256" t="s">
        <v>1143</v>
      </c>
      <c r="B1679" s="22" t="s">
        <v>114</v>
      </c>
      <c r="C1679" s="22" t="s">
        <v>0</v>
      </c>
      <c r="D1679" s="22" t="s">
        <v>22</v>
      </c>
      <c r="E1679" s="261" t="s">
        <v>480</v>
      </c>
      <c r="F1679" s="262" t="s">
        <v>480</v>
      </c>
      <c r="I1679" s="182" t="s">
        <v>227</v>
      </c>
      <c r="J1679" s="481"/>
    </row>
    <row r="1680" spans="1:10" ht="12.75">
      <c r="A1680" s="256" t="s">
        <v>1143</v>
      </c>
      <c r="B1680" s="22" t="s">
        <v>114</v>
      </c>
      <c r="C1680" s="22" t="s">
        <v>0</v>
      </c>
      <c r="D1680" s="22" t="s">
        <v>91</v>
      </c>
      <c r="E1680" s="261" t="s">
        <v>232</v>
      </c>
      <c r="F1680" s="262" t="s">
        <v>108</v>
      </c>
      <c r="I1680" s="182" t="s">
        <v>227</v>
      </c>
      <c r="J1680" s="481"/>
    </row>
    <row r="1681" spans="1:10" ht="12.75">
      <c r="A1681" s="256" t="s">
        <v>1143</v>
      </c>
      <c r="B1681" s="22" t="s">
        <v>114</v>
      </c>
      <c r="C1681" s="22" t="s">
        <v>0</v>
      </c>
      <c r="D1681" s="22" t="s">
        <v>14</v>
      </c>
      <c r="E1681" s="261" t="s">
        <v>999</v>
      </c>
      <c r="F1681" s="262" t="s">
        <v>1000</v>
      </c>
      <c r="I1681" s="182" t="s">
        <v>227</v>
      </c>
      <c r="J1681" s="481"/>
    </row>
    <row r="1682" spans="1:10" ht="12.75">
      <c r="A1682" s="256" t="s">
        <v>1143</v>
      </c>
      <c r="B1682" s="22" t="s">
        <v>114</v>
      </c>
      <c r="C1682" s="22" t="s">
        <v>0</v>
      </c>
      <c r="D1682" s="22" t="s">
        <v>93</v>
      </c>
      <c r="E1682" s="261" t="s">
        <v>1001</v>
      </c>
      <c r="F1682" s="262" t="s">
        <v>95</v>
      </c>
      <c r="I1682" s="182" t="s">
        <v>227</v>
      </c>
      <c r="J1682" s="481"/>
    </row>
    <row r="1683" spans="1:10" ht="25.5">
      <c r="A1683" s="256" t="s">
        <v>1143</v>
      </c>
      <c r="B1683" s="22" t="s">
        <v>114</v>
      </c>
      <c r="C1683" s="22" t="s">
        <v>0</v>
      </c>
      <c r="D1683" s="22" t="s">
        <v>18</v>
      </c>
      <c r="E1683" s="261" t="s">
        <v>1031</v>
      </c>
      <c r="F1683" s="262" t="s">
        <v>277</v>
      </c>
      <c r="I1683" s="182" t="s">
        <v>227</v>
      </c>
      <c r="J1683" s="481"/>
    </row>
    <row r="1684" spans="1:10" ht="12.75">
      <c r="A1684" s="232" t="s">
        <v>1147</v>
      </c>
      <c r="B1684" s="168" t="s">
        <v>1148</v>
      </c>
      <c r="C1684" s="168" t="s">
        <v>0</v>
      </c>
      <c r="D1684" s="168" t="s">
        <v>1</v>
      </c>
      <c r="E1684" s="130" t="s">
        <v>2</v>
      </c>
      <c r="F1684" s="131" t="s">
        <v>85</v>
      </c>
      <c r="G1684" s="169"/>
      <c r="H1684" s="168"/>
      <c r="I1684" s="182" t="s">
        <v>1137</v>
      </c>
      <c r="J1684" s="480">
        <v>44502</v>
      </c>
    </row>
    <row r="1685" spans="1:10" ht="12.75">
      <c r="A1685" s="256" t="s">
        <v>1147</v>
      </c>
      <c r="B1685" s="22" t="s">
        <v>1148</v>
      </c>
      <c r="C1685" s="22" t="s">
        <v>0</v>
      </c>
      <c r="D1685" s="22" t="s">
        <v>5</v>
      </c>
      <c r="E1685" s="261" t="s">
        <v>104</v>
      </c>
      <c r="F1685" s="262" t="s">
        <v>86</v>
      </c>
      <c r="I1685" s="49" t="s">
        <v>1137</v>
      </c>
      <c r="J1685" s="481"/>
    </row>
    <row r="1686" spans="1:10" ht="12.75">
      <c r="A1686" s="256" t="s">
        <v>1147</v>
      </c>
      <c r="B1686" s="22" t="s">
        <v>1148</v>
      </c>
      <c r="C1686" s="22" t="s">
        <v>0</v>
      </c>
      <c r="D1686" s="22" t="s">
        <v>8</v>
      </c>
      <c r="E1686" s="261" t="s">
        <v>407</v>
      </c>
      <c r="F1686" s="262" t="s">
        <v>562</v>
      </c>
      <c r="I1686" s="49" t="s">
        <v>1137</v>
      </c>
      <c r="J1686" s="481"/>
    </row>
    <row r="1687" spans="1:10" ht="12.75">
      <c r="A1687" s="256" t="s">
        <v>1147</v>
      </c>
      <c r="B1687" s="22" t="s">
        <v>1148</v>
      </c>
      <c r="C1687" s="22" t="s">
        <v>0</v>
      </c>
      <c r="D1687" s="22" t="s">
        <v>11</v>
      </c>
      <c r="E1687" s="261" t="s">
        <v>997</v>
      </c>
      <c r="F1687" s="262" t="s">
        <v>998</v>
      </c>
      <c r="I1687" s="49" t="s">
        <v>1137</v>
      </c>
      <c r="J1687" s="481"/>
    </row>
    <row r="1688" spans="1:10" ht="12.75">
      <c r="A1688" s="256" t="s">
        <v>1147</v>
      </c>
      <c r="B1688" s="22" t="s">
        <v>1148</v>
      </c>
      <c r="C1688" s="22" t="s">
        <v>0</v>
      </c>
      <c r="D1688" s="22" t="s">
        <v>22</v>
      </c>
      <c r="E1688" s="261" t="s">
        <v>480</v>
      </c>
      <c r="F1688" s="262" t="s">
        <v>480</v>
      </c>
      <c r="I1688" s="49" t="s">
        <v>1137</v>
      </c>
      <c r="J1688" s="481"/>
    </row>
    <row r="1689" spans="1:10" ht="12.75">
      <c r="A1689" s="256" t="s">
        <v>1147</v>
      </c>
      <c r="B1689" s="22" t="s">
        <v>1148</v>
      </c>
      <c r="C1689" s="22" t="s">
        <v>0</v>
      </c>
      <c r="D1689" s="22" t="s">
        <v>91</v>
      </c>
      <c r="E1689" s="261" t="s">
        <v>232</v>
      </c>
      <c r="F1689" s="262" t="s">
        <v>108</v>
      </c>
      <c r="I1689" s="49" t="s">
        <v>1137</v>
      </c>
      <c r="J1689" s="481"/>
    </row>
    <row r="1690" spans="1:10" ht="12.75">
      <c r="A1690" s="256" t="s">
        <v>1147</v>
      </c>
      <c r="B1690" s="22" t="s">
        <v>1148</v>
      </c>
      <c r="C1690" s="22" t="s">
        <v>0</v>
      </c>
      <c r="D1690" s="22" t="s">
        <v>14</v>
      </c>
      <c r="E1690" s="261" t="s">
        <v>999</v>
      </c>
      <c r="F1690" s="262" t="s">
        <v>1000</v>
      </c>
      <c r="I1690" s="49" t="s">
        <v>1137</v>
      </c>
      <c r="J1690" s="481"/>
    </row>
    <row r="1691" spans="1:10" ht="12.75">
      <c r="A1691" s="256" t="s">
        <v>1147</v>
      </c>
      <c r="B1691" s="22" t="s">
        <v>1148</v>
      </c>
      <c r="C1691" s="22" t="s">
        <v>0</v>
      </c>
      <c r="D1691" s="22" t="s">
        <v>93</v>
      </c>
      <c r="E1691" s="261" t="s">
        <v>1001</v>
      </c>
      <c r="F1691" s="262" t="s">
        <v>95</v>
      </c>
      <c r="I1691" s="49" t="s">
        <v>1137</v>
      </c>
      <c r="J1691" s="481"/>
    </row>
    <row r="1692" spans="1:10" ht="25.5">
      <c r="A1692" s="256" t="s">
        <v>1147</v>
      </c>
      <c r="B1692" s="22" t="s">
        <v>1148</v>
      </c>
      <c r="C1692" s="22" t="s">
        <v>0</v>
      </c>
      <c r="D1692" s="22" t="s">
        <v>18</v>
      </c>
      <c r="E1692" s="261" t="s">
        <v>1031</v>
      </c>
      <c r="F1692" s="262" t="s">
        <v>277</v>
      </c>
      <c r="I1692" s="49" t="s">
        <v>1137</v>
      </c>
      <c r="J1692" s="481"/>
    </row>
    <row r="1693" spans="1:10" ht="12.75">
      <c r="A1693" s="232" t="s">
        <v>1150</v>
      </c>
      <c r="B1693" s="168" t="s">
        <v>1145</v>
      </c>
      <c r="C1693" s="168" t="s">
        <v>0</v>
      </c>
      <c r="D1693" s="168" t="s">
        <v>1</v>
      </c>
      <c r="E1693" s="130" t="s">
        <v>2</v>
      </c>
      <c r="F1693" s="131" t="s">
        <v>85</v>
      </c>
      <c r="G1693" s="169"/>
      <c r="H1693" s="168"/>
      <c r="I1693" s="182" t="s">
        <v>227</v>
      </c>
      <c r="J1693" s="480">
        <v>44503</v>
      </c>
    </row>
    <row r="1694" spans="1:10" ht="12.75">
      <c r="A1694" s="256" t="s">
        <v>1150</v>
      </c>
      <c r="B1694" s="22" t="s">
        <v>1145</v>
      </c>
      <c r="C1694" s="22" t="s">
        <v>0</v>
      </c>
      <c r="D1694" s="22" t="s">
        <v>5</v>
      </c>
      <c r="E1694" s="261" t="s">
        <v>104</v>
      </c>
      <c r="F1694" s="262" t="s">
        <v>86</v>
      </c>
      <c r="I1694" s="49" t="s">
        <v>227</v>
      </c>
      <c r="J1694" s="481"/>
    </row>
    <row r="1695" spans="1:10" ht="12.75">
      <c r="A1695" s="256" t="s">
        <v>1150</v>
      </c>
      <c r="B1695" s="22" t="s">
        <v>1145</v>
      </c>
      <c r="C1695" s="22" t="s">
        <v>0</v>
      </c>
      <c r="D1695" s="22" t="s">
        <v>8</v>
      </c>
      <c r="E1695" s="261" t="s">
        <v>111</v>
      </c>
      <c r="F1695" s="262" t="s">
        <v>10</v>
      </c>
      <c r="I1695" s="49" t="s">
        <v>227</v>
      </c>
      <c r="J1695" s="481"/>
    </row>
    <row r="1696" spans="1:10" ht="12.75">
      <c r="A1696" s="256" t="s">
        <v>1150</v>
      </c>
      <c r="B1696" s="22" t="s">
        <v>1145</v>
      </c>
      <c r="C1696" s="22" t="s">
        <v>0</v>
      </c>
      <c r="D1696" s="22" t="s">
        <v>11</v>
      </c>
      <c r="E1696" s="261" t="s">
        <v>997</v>
      </c>
      <c r="F1696" s="262" t="s">
        <v>998</v>
      </c>
      <c r="I1696" s="49" t="s">
        <v>227</v>
      </c>
      <c r="J1696" s="481"/>
    </row>
    <row r="1697" spans="1:10" ht="12.75">
      <c r="A1697" s="256" t="s">
        <v>1150</v>
      </c>
      <c r="B1697" s="22" t="s">
        <v>1145</v>
      </c>
      <c r="C1697" s="22" t="s">
        <v>0</v>
      </c>
      <c r="D1697" s="22" t="s">
        <v>22</v>
      </c>
      <c r="E1697" s="261" t="s">
        <v>480</v>
      </c>
      <c r="F1697" s="262" t="s">
        <v>480</v>
      </c>
      <c r="I1697" s="49" t="s">
        <v>227</v>
      </c>
      <c r="J1697" s="481"/>
    </row>
    <row r="1698" spans="1:10" ht="12.75">
      <c r="A1698" s="256" t="s">
        <v>1150</v>
      </c>
      <c r="B1698" s="22" t="s">
        <v>1145</v>
      </c>
      <c r="C1698" s="22" t="s">
        <v>0</v>
      </c>
      <c r="D1698" s="22" t="s">
        <v>91</v>
      </c>
      <c r="E1698" s="263" t="s">
        <v>1151</v>
      </c>
      <c r="F1698" s="264" t="s">
        <v>1152</v>
      </c>
      <c r="I1698" s="49" t="s">
        <v>227</v>
      </c>
      <c r="J1698" s="481"/>
    </row>
    <row r="1699" spans="1:10" ht="12.75">
      <c r="A1699" s="256" t="s">
        <v>1150</v>
      </c>
      <c r="B1699" s="22" t="s">
        <v>1145</v>
      </c>
      <c r="C1699" s="22" t="s">
        <v>0</v>
      </c>
      <c r="D1699" s="22" t="s">
        <v>14</v>
      </c>
      <c r="E1699" s="261" t="s">
        <v>999</v>
      </c>
      <c r="F1699" s="262" t="s">
        <v>1000</v>
      </c>
      <c r="I1699" s="49" t="s">
        <v>227</v>
      </c>
      <c r="J1699" s="481"/>
    </row>
    <row r="1700" spans="1:10" ht="12.75">
      <c r="A1700" s="256" t="s">
        <v>1150</v>
      </c>
      <c r="B1700" s="22" t="s">
        <v>1145</v>
      </c>
      <c r="C1700" s="22" t="s">
        <v>0</v>
      </c>
      <c r="D1700" s="22" t="s">
        <v>93</v>
      </c>
      <c r="E1700" s="261" t="s">
        <v>1001</v>
      </c>
      <c r="F1700" s="264" t="s">
        <v>1153</v>
      </c>
      <c r="I1700" s="49" t="s">
        <v>227</v>
      </c>
      <c r="J1700" s="481"/>
    </row>
    <row r="1701" spans="1:10" ht="25.5">
      <c r="A1701" s="256" t="s">
        <v>1150</v>
      </c>
      <c r="B1701" s="22" t="s">
        <v>1145</v>
      </c>
      <c r="C1701" s="22" t="s">
        <v>0</v>
      </c>
      <c r="D1701" s="22" t="s">
        <v>18</v>
      </c>
      <c r="E1701" s="261" t="s">
        <v>1031</v>
      </c>
      <c r="F1701" s="262" t="s">
        <v>277</v>
      </c>
      <c r="I1701" s="49" t="s">
        <v>227</v>
      </c>
      <c r="J1701" s="481"/>
    </row>
    <row r="1702" spans="1:10" ht="12.75">
      <c r="A1702" s="232" t="s">
        <v>1156</v>
      </c>
      <c r="B1702" s="168" t="s">
        <v>114</v>
      </c>
      <c r="C1702" s="168" t="s">
        <v>0</v>
      </c>
      <c r="D1702" s="168" t="s">
        <v>1</v>
      </c>
      <c r="E1702" s="130" t="s">
        <v>2</v>
      </c>
      <c r="F1702" s="131" t="s">
        <v>85</v>
      </c>
      <c r="G1702" s="169"/>
      <c r="H1702" s="168"/>
      <c r="I1702" s="182" t="s">
        <v>32</v>
      </c>
      <c r="J1702" s="480">
        <v>44508</v>
      </c>
    </row>
    <row r="1703" spans="1:10" ht="12.75">
      <c r="A1703" s="256" t="s">
        <v>1156</v>
      </c>
      <c r="B1703" s="22" t="s">
        <v>114</v>
      </c>
      <c r="C1703" s="22" t="s">
        <v>0</v>
      </c>
      <c r="D1703" s="22" t="s">
        <v>5</v>
      </c>
      <c r="E1703" s="261" t="s">
        <v>104</v>
      </c>
      <c r="F1703" s="262" t="s">
        <v>86</v>
      </c>
      <c r="I1703" s="49" t="s">
        <v>32</v>
      </c>
      <c r="J1703" s="481"/>
    </row>
    <row r="1704" spans="1:10" ht="12.75">
      <c r="A1704" s="256" t="s">
        <v>1156</v>
      </c>
      <c r="B1704" s="22" t="s">
        <v>114</v>
      </c>
      <c r="C1704" s="22" t="s">
        <v>0</v>
      </c>
      <c r="D1704" s="22" t="s">
        <v>8</v>
      </c>
      <c r="E1704" s="261" t="s">
        <v>407</v>
      </c>
      <c r="F1704" s="262" t="s">
        <v>562</v>
      </c>
      <c r="I1704" s="49" t="s">
        <v>32</v>
      </c>
      <c r="J1704" s="481"/>
    </row>
    <row r="1705" spans="1:10" ht="12.75">
      <c r="A1705" s="256" t="s">
        <v>1156</v>
      </c>
      <c r="B1705" s="22" t="s">
        <v>114</v>
      </c>
      <c r="C1705" s="22" t="s">
        <v>0</v>
      </c>
      <c r="D1705" s="22" t="s">
        <v>11</v>
      </c>
      <c r="E1705" s="261" t="s">
        <v>997</v>
      </c>
      <c r="F1705" s="262" t="s">
        <v>998</v>
      </c>
      <c r="I1705" s="49" t="s">
        <v>32</v>
      </c>
      <c r="J1705" s="481"/>
    </row>
    <row r="1706" spans="1:10" ht="12.75">
      <c r="A1706" s="256" t="s">
        <v>1156</v>
      </c>
      <c r="B1706" s="22" t="s">
        <v>114</v>
      </c>
      <c r="C1706" s="22" t="s">
        <v>0</v>
      </c>
      <c r="D1706" s="22" t="s">
        <v>22</v>
      </c>
      <c r="E1706" s="261" t="s">
        <v>480</v>
      </c>
      <c r="F1706" s="262" t="s">
        <v>480</v>
      </c>
      <c r="I1706" s="49" t="s">
        <v>32</v>
      </c>
      <c r="J1706" s="481"/>
    </row>
    <row r="1707" spans="1:10" ht="12.75">
      <c r="A1707" s="256" t="s">
        <v>1156</v>
      </c>
      <c r="B1707" s="22" t="s">
        <v>114</v>
      </c>
      <c r="C1707" s="22" t="s">
        <v>0</v>
      </c>
      <c r="D1707" s="22" t="s">
        <v>91</v>
      </c>
      <c r="E1707" s="261" t="s">
        <v>232</v>
      </c>
      <c r="F1707" s="262" t="s">
        <v>108</v>
      </c>
      <c r="I1707" s="49" t="s">
        <v>32</v>
      </c>
      <c r="J1707" s="481"/>
    </row>
    <row r="1708" spans="1:10" ht="12.75">
      <c r="A1708" s="256" t="s">
        <v>1156</v>
      </c>
      <c r="B1708" s="22" t="s">
        <v>114</v>
      </c>
      <c r="C1708" s="22" t="s">
        <v>0</v>
      </c>
      <c r="D1708" s="22" t="s">
        <v>14</v>
      </c>
      <c r="E1708" s="261" t="s">
        <v>999</v>
      </c>
      <c r="F1708" s="262" t="s">
        <v>1000</v>
      </c>
      <c r="I1708" s="49" t="s">
        <v>32</v>
      </c>
      <c r="J1708" s="481"/>
    </row>
    <row r="1709" spans="1:10" ht="12.75">
      <c r="A1709" s="256" t="s">
        <v>1156</v>
      </c>
      <c r="B1709" s="22" t="s">
        <v>114</v>
      </c>
      <c r="C1709" s="22" t="s">
        <v>0</v>
      </c>
      <c r="D1709" s="22" t="s">
        <v>93</v>
      </c>
      <c r="E1709" s="261" t="s">
        <v>1001</v>
      </c>
      <c r="F1709" s="262" t="s">
        <v>95</v>
      </c>
      <c r="I1709" s="49" t="s">
        <v>32</v>
      </c>
      <c r="J1709" s="481"/>
    </row>
    <row r="1710" spans="1:10" ht="25.5">
      <c r="A1710" s="256" t="s">
        <v>1156</v>
      </c>
      <c r="B1710" s="22" t="s">
        <v>114</v>
      </c>
      <c r="C1710" s="22" t="s">
        <v>0</v>
      </c>
      <c r="D1710" s="22" t="s">
        <v>18</v>
      </c>
      <c r="E1710" s="261" t="s">
        <v>1031</v>
      </c>
      <c r="F1710" s="262" t="s">
        <v>277</v>
      </c>
      <c r="I1710" s="49" t="s">
        <v>32</v>
      </c>
      <c r="J1710" s="481"/>
    </row>
    <row r="1711" spans="1:10" ht="12.75">
      <c r="A1711" s="232" t="s">
        <v>1157</v>
      </c>
      <c r="B1711" s="168" t="s">
        <v>504</v>
      </c>
      <c r="C1711" s="168" t="s">
        <v>0</v>
      </c>
      <c r="D1711" s="168" t="s">
        <v>1</v>
      </c>
      <c r="E1711" s="130" t="s">
        <v>2</v>
      </c>
      <c r="F1711" s="131" t="s">
        <v>85</v>
      </c>
      <c r="G1711" s="169"/>
      <c r="H1711" s="168"/>
      <c r="I1711" s="182" t="s">
        <v>32</v>
      </c>
      <c r="J1711" s="480">
        <v>44518</v>
      </c>
    </row>
    <row r="1712" spans="1:10" ht="12.75">
      <c r="A1712" s="256" t="s">
        <v>1157</v>
      </c>
      <c r="B1712" s="22" t="s">
        <v>504</v>
      </c>
      <c r="C1712" s="22" t="s">
        <v>0</v>
      </c>
      <c r="D1712" s="22" t="s">
        <v>5</v>
      </c>
      <c r="E1712" s="261" t="s">
        <v>104</v>
      </c>
      <c r="F1712" s="262" t="s">
        <v>86</v>
      </c>
      <c r="I1712" s="49" t="s">
        <v>32</v>
      </c>
      <c r="J1712" s="481"/>
    </row>
    <row r="1713" spans="1:10" ht="12.75">
      <c r="A1713" s="256" t="s">
        <v>1157</v>
      </c>
      <c r="B1713" s="22" t="s">
        <v>504</v>
      </c>
      <c r="C1713" s="22" t="s">
        <v>0</v>
      </c>
      <c r="D1713" s="22" t="s">
        <v>8</v>
      </c>
      <c r="E1713" s="261" t="s">
        <v>407</v>
      </c>
      <c r="F1713" s="262" t="s">
        <v>10</v>
      </c>
      <c r="I1713" s="49" t="s">
        <v>32</v>
      </c>
      <c r="J1713" s="481"/>
    </row>
    <row r="1714" spans="1:10" ht="12.75">
      <c r="A1714" s="256" t="s">
        <v>1157</v>
      </c>
      <c r="B1714" s="22" t="s">
        <v>504</v>
      </c>
      <c r="C1714" s="22" t="s">
        <v>0</v>
      </c>
      <c r="D1714" s="22" t="s">
        <v>11</v>
      </c>
      <c r="E1714" s="261" t="s">
        <v>997</v>
      </c>
      <c r="F1714" s="262" t="s">
        <v>998</v>
      </c>
      <c r="I1714" s="49" t="s">
        <v>32</v>
      </c>
      <c r="J1714" s="481"/>
    </row>
    <row r="1715" spans="1:10" ht="12.75">
      <c r="A1715" s="256" t="s">
        <v>1157</v>
      </c>
      <c r="B1715" s="22" t="s">
        <v>504</v>
      </c>
      <c r="C1715" s="22" t="s">
        <v>0</v>
      </c>
      <c r="D1715" s="22" t="s">
        <v>22</v>
      </c>
      <c r="E1715" s="261" t="s">
        <v>480</v>
      </c>
      <c r="F1715" s="262" t="s">
        <v>480</v>
      </c>
      <c r="I1715" s="49" t="s">
        <v>32</v>
      </c>
      <c r="J1715" s="481"/>
    </row>
    <row r="1716" spans="1:10" ht="12.75">
      <c r="A1716" s="256" t="s">
        <v>1157</v>
      </c>
      <c r="B1716" s="22" t="s">
        <v>504</v>
      </c>
      <c r="C1716" s="22" t="s">
        <v>0</v>
      </c>
      <c r="D1716" s="22" t="s">
        <v>91</v>
      </c>
      <c r="E1716" s="261" t="s">
        <v>232</v>
      </c>
      <c r="F1716" s="262" t="s">
        <v>108</v>
      </c>
      <c r="I1716" s="49" t="s">
        <v>32</v>
      </c>
      <c r="J1716" s="481"/>
    </row>
    <row r="1717" spans="1:10" ht="12.75">
      <c r="A1717" s="256" t="s">
        <v>1157</v>
      </c>
      <c r="B1717" s="22" t="s">
        <v>504</v>
      </c>
      <c r="C1717" s="22" t="s">
        <v>0</v>
      </c>
      <c r="D1717" s="22" t="s">
        <v>14</v>
      </c>
      <c r="E1717" s="261" t="s">
        <v>999</v>
      </c>
      <c r="F1717" s="262" t="s">
        <v>1000</v>
      </c>
      <c r="I1717" s="49" t="s">
        <v>32</v>
      </c>
      <c r="J1717" s="481"/>
    </row>
    <row r="1718" spans="1:10" ht="12.75">
      <c r="A1718" s="256" t="s">
        <v>1157</v>
      </c>
      <c r="B1718" s="22" t="s">
        <v>504</v>
      </c>
      <c r="C1718" s="22" t="s">
        <v>0</v>
      </c>
      <c r="D1718" s="22" t="s">
        <v>93</v>
      </c>
      <c r="E1718" s="261" t="s">
        <v>1001</v>
      </c>
      <c r="F1718" s="262" t="s">
        <v>95</v>
      </c>
      <c r="I1718" s="49" t="s">
        <v>32</v>
      </c>
      <c r="J1718" s="481"/>
    </row>
    <row r="1719" spans="1:10" ht="25.5">
      <c r="A1719" s="256" t="s">
        <v>1157</v>
      </c>
      <c r="B1719" s="22" t="s">
        <v>504</v>
      </c>
      <c r="C1719" s="22" t="s">
        <v>0</v>
      </c>
      <c r="D1719" s="22" t="s">
        <v>18</v>
      </c>
      <c r="E1719" s="261" t="s">
        <v>1002</v>
      </c>
      <c r="F1719" s="262" t="s">
        <v>277</v>
      </c>
      <c r="I1719" s="49" t="s">
        <v>32</v>
      </c>
      <c r="J1719" s="481"/>
    </row>
    <row r="1720" spans="1:10" ht="12.75">
      <c r="A1720" s="232" t="s">
        <v>1160</v>
      </c>
      <c r="B1720" s="168" t="s">
        <v>49</v>
      </c>
      <c r="C1720" s="168" t="s">
        <v>0</v>
      </c>
      <c r="D1720" s="168" t="s">
        <v>1</v>
      </c>
      <c r="E1720" s="130" t="s">
        <v>2</v>
      </c>
      <c r="F1720" s="131" t="s">
        <v>85</v>
      </c>
      <c r="G1720" s="169"/>
      <c r="H1720" s="168"/>
      <c r="I1720" s="182" t="s">
        <v>227</v>
      </c>
      <c r="J1720" s="480">
        <v>44522</v>
      </c>
    </row>
    <row r="1721" spans="1:10" ht="12.75">
      <c r="A1721" s="256" t="s">
        <v>1160</v>
      </c>
      <c r="B1721" s="22" t="s">
        <v>49</v>
      </c>
      <c r="C1721" s="22" t="s">
        <v>0</v>
      </c>
      <c r="D1721" s="22" t="s">
        <v>5</v>
      </c>
      <c r="E1721" s="261" t="s">
        <v>104</v>
      </c>
      <c r="F1721" s="262" t="s">
        <v>86</v>
      </c>
      <c r="I1721" s="49" t="s">
        <v>227</v>
      </c>
      <c r="J1721" s="481"/>
    </row>
    <row r="1722" spans="1:10" ht="12.75">
      <c r="A1722" s="256" t="s">
        <v>1160</v>
      </c>
      <c r="B1722" s="22" t="s">
        <v>49</v>
      </c>
      <c r="C1722" s="22" t="s">
        <v>0</v>
      </c>
      <c r="D1722" s="22" t="s">
        <v>8</v>
      </c>
      <c r="E1722" s="261" t="s">
        <v>407</v>
      </c>
      <c r="F1722" s="262" t="s">
        <v>562</v>
      </c>
      <c r="I1722" s="49" t="s">
        <v>227</v>
      </c>
      <c r="J1722" s="481"/>
    </row>
    <row r="1723" spans="1:10" ht="12.75">
      <c r="A1723" s="256" t="s">
        <v>1160</v>
      </c>
      <c r="B1723" s="22" t="s">
        <v>49</v>
      </c>
      <c r="C1723" s="22" t="s">
        <v>0</v>
      </c>
      <c r="D1723" s="22" t="s">
        <v>11</v>
      </c>
      <c r="E1723" s="261" t="s">
        <v>997</v>
      </c>
      <c r="F1723" s="262" t="s">
        <v>998</v>
      </c>
      <c r="I1723" s="49" t="s">
        <v>227</v>
      </c>
      <c r="J1723" s="481"/>
    </row>
    <row r="1724" spans="1:10" ht="12.75">
      <c r="A1724" s="256" t="s">
        <v>1160</v>
      </c>
      <c r="B1724" s="22" t="s">
        <v>49</v>
      </c>
      <c r="C1724" s="22" t="s">
        <v>0</v>
      </c>
      <c r="D1724" s="22" t="s">
        <v>22</v>
      </c>
      <c r="E1724" s="261" t="s">
        <v>480</v>
      </c>
      <c r="F1724" s="262" t="s">
        <v>480</v>
      </c>
      <c r="I1724" s="49" t="s">
        <v>227</v>
      </c>
      <c r="J1724" s="481"/>
    </row>
    <row r="1725" spans="1:10" ht="12.75">
      <c r="A1725" s="256" t="s">
        <v>1160</v>
      </c>
      <c r="B1725" s="22" t="s">
        <v>49</v>
      </c>
      <c r="C1725" s="22" t="s">
        <v>0</v>
      </c>
      <c r="D1725" s="22" t="s">
        <v>91</v>
      </c>
      <c r="E1725" s="261" t="s">
        <v>232</v>
      </c>
      <c r="F1725" s="262" t="s">
        <v>108</v>
      </c>
      <c r="I1725" s="49" t="s">
        <v>227</v>
      </c>
      <c r="J1725" s="481"/>
    </row>
    <row r="1726" spans="1:10" ht="12.75">
      <c r="A1726" s="256" t="s">
        <v>1160</v>
      </c>
      <c r="B1726" s="22" t="s">
        <v>49</v>
      </c>
      <c r="C1726" s="22" t="s">
        <v>0</v>
      </c>
      <c r="D1726" s="22" t="s">
        <v>14</v>
      </c>
      <c r="E1726" s="261" t="s">
        <v>999</v>
      </c>
      <c r="F1726" s="262" t="s">
        <v>1000</v>
      </c>
      <c r="I1726" s="49" t="s">
        <v>227</v>
      </c>
      <c r="J1726" s="481"/>
    </row>
    <row r="1727" spans="1:10" ht="12.75">
      <c r="A1727" s="256" t="s">
        <v>1160</v>
      </c>
      <c r="B1727" s="22" t="s">
        <v>49</v>
      </c>
      <c r="C1727" s="22" t="s">
        <v>0</v>
      </c>
      <c r="D1727" s="22" t="s">
        <v>93</v>
      </c>
      <c r="E1727" s="261" t="s">
        <v>1001</v>
      </c>
      <c r="F1727" s="262" t="s">
        <v>95</v>
      </c>
      <c r="I1727" s="49" t="s">
        <v>227</v>
      </c>
      <c r="J1727" s="481"/>
    </row>
    <row r="1728" spans="1:10" ht="25.5">
      <c r="A1728" s="256" t="s">
        <v>1160</v>
      </c>
      <c r="B1728" s="22" t="s">
        <v>49</v>
      </c>
      <c r="C1728" s="22" t="s">
        <v>0</v>
      </c>
      <c r="D1728" s="22" t="s">
        <v>18</v>
      </c>
      <c r="E1728" s="261" t="s">
        <v>1031</v>
      </c>
      <c r="F1728" s="262" t="s">
        <v>277</v>
      </c>
      <c r="I1728" s="49" t="s">
        <v>227</v>
      </c>
      <c r="J1728" s="481"/>
    </row>
    <row r="1729" spans="1:10" ht="12.75">
      <c r="A1729" s="232" t="s">
        <v>1164</v>
      </c>
      <c r="B1729" s="168" t="s">
        <v>1145</v>
      </c>
      <c r="C1729" s="168" t="s">
        <v>0</v>
      </c>
      <c r="D1729" s="168" t="s">
        <v>1</v>
      </c>
      <c r="E1729" s="130" t="s">
        <v>2</v>
      </c>
      <c r="F1729" s="131" t="s">
        <v>85</v>
      </c>
      <c r="G1729" s="169"/>
      <c r="H1729" s="168"/>
      <c r="I1729" s="182" t="s">
        <v>32</v>
      </c>
      <c r="J1729" s="480">
        <v>44529</v>
      </c>
    </row>
    <row r="1730" spans="1:10" ht="12.75">
      <c r="A1730" s="256" t="s">
        <v>1164</v>
      </c>
      <c r="B1730" s="22" t="s">
        <v>1145</v>
      </c>
      <c r="C1730" s="22" t="s">
        <v>0</v>
      </c>
      <c r="D1730" s="22" t="s">
        <v>5</v>
      </c>
      <c r="E1730" s="261" t="s">
        <v>104</v>
      </c>
      <c r="F1730" s="262" t="s">
        <v>86</v>
      </c>
      <c r="I1730" s="49" t="s">
        <v>32</v>
      </c>
      <c r="J1730" s="481"/>
    </row>
    <row r="1731" spans="1:10" ht="12.75">
      <c r="A1731" s="256" t="s">
        <v>1164</v>
      </c>
      <c r="B1731" s="22" t="s">
        <v>1145</v>
      </c>
      <c r="C1731" s="22" t="s">
        <v>0</v>
      </c>
      <c r="D1731" s="22" t="s">
        <v>8</v>
      </c>
      <c r="E1731" s="261" t="s">
        <v>407</v>
      </c>
      <c r="F1731" s="262" t="s">
        <v>10</v>
      </c>
      <c r="I1731" s="49" t="s">
        <v>32</v>
      </c>
      <c r="J1731" s="481"/>
    </row>
    <row r="1732" spans="1:10" ht="12.75">
      <c r="A1732" s="256" t="s">
        <v>1164</v>
      </c>
      <c r="B1732" s="22" t="s">
        <v>1145</v>
      </c>
      <c r="C1732" s="22" t="s">
        <v>0</v>
      </c>
      <c r="D1732" s="22" t="s">
        <v>11</v>
      </c>
      <c r="E1732" s="261" t="s">
        <v>997</v>
      </c>
      <c r="F1732" s="262" t="s">
        <v>998</v>
      </c>
      <c r="I1732" s="49" t="s">
        <v>32</v>
      </c>
      <c r="J1732" s="481"/>
    </row>
    <row r="1733" spans="1:10" ht="12.75">
      <c r="A1733" s="256" t="s">
        <v>1164</v>
      </c>
      <c r="B1733" s="22" t="s">
        <v>1145</v>
      </c>
      <c r="C1733" s="22" t="s">
        <v>0</v>
      </c>
      <c r="D1733" s="22" t="s">
        <v>22</v>
      </c>
      <c r="E1733" s="261" t="s">
        <v>480</v>
      </c>
      <c r="F1733" s="262" t="s">
        <v>480</v>
      </c>
      <c r="I1733" s="49" t="s">
        <v>32</v>
      </c>
      <c r="J1733" s="481"/>
    </row>
    <row r="1734" spans="1:10" ht="12.75">
      <c r="A1734" s="256" t="s">
        <v>1164</v>
      </c>
      <c r="B1734" s="22" t="s">
        <v>1145</v>
      </c>
      <c r="C1734" s="22" t="s">
        <v>0</v>
      </c>
      <c r="D1734" s="22" t="s">
        <v>91</v>
      </c>
      <c r="E1734" s="261" t="s">
        <v>232</v>
      </c>
      <c r="F1734" s="262" t="s">
        <v>108</v>
      </c>
      <c r="I1734" s="49" t="s">
        <v>32</v>
      </c>
      <c r="J1734" s="481"/>
    </row>
    <row r="1735" spans="1:10" ht="12.75">
      <c r="A1735" s="256" t="s">
        <v>1164</v>
      </c>
      <c r="B1735" s="22" t="s">
        <v>1145</v>
      </c>
      <c r="C1735" s="22" t="s">
        <v>0</v>
      </c>
      <c r="D1735" s="22" t="s">
        <v>14</v>
      </c>
      <c r="E1735" s="261" t="s">
        <v>999</v>
      </c>
      <c r="F1735" s="262" t="s">
        <v>1000</v>
      </c>
      <c r="I1735" s="49" t="s">
        <v>32</v>
      </c>
      <c r="J1735" s="481"/>
    </row>
    <row r="1736" spans="1:10" ht="12.75">
      <c r="A1736" s="256" t="s">
        <v>1164</v>
      </c>
      <c r="B1736" s="22" t="s">
        <v>1145</v>
      </c>
      <c r="C1736" s="22" t="s">
        <v>0</v>
      </c>
      <c r="D1736" s="22" t="s">
        <v>93</v>
      </c>
      <c r="E1736" s="261" t="s">
        <v>1001</v>
      </c>
      <c r="F1736" s="262" t="s">
        <v>95</v>
      </c>
      <c r="I1736" s="49" t="s">
        <v>32</v>
      </c>
      <c r="J1736" s="481"/>
    </row>
    <row r="1737" spans="1:10" ht="25.5">
      <c r="A1737" s="256" t="s">
        <v>1164</v>
      </c>
      <c r="B1737" s="22" t="s">
        <v>1145</v>
      </c>
      <c r="C1737" s="22" t="s">
        <v>0</v>
      </c>
      <c r="D1737" s="22" t="s">
        <v>18</v>
      </c>
      <c r="E1737" s="261" t="s">
        <v>1031</v>
      </c>
      <c r="F1737" s="262" t="s">
        <v>277</v>
      </c>
      <c r="I1737" s="49" t="s">
        <v>32</v>
      </c>
      <c r="J1737" s="481"/>
    </row>
    <row r="1738" spans="1:10" ht="12.75">
      <c r="A1738" s="232" t="s">
        <v>1166</v>
      </c>
      <c r="B1738" s="168" t="s">
        <v>49</v>
      </c>
      <c r="C1738" s="168" t="s">
        <v>0</v>
      </c>
      <c r="D1738" s="168" t="s">
        <v>1</v>
      </c>
      <c r="E1738" s="130" t="s">
        <v>2</v>
      </c>
      <c r="F1738" s="131" t="s">
        <v>85</v>
      </c>
      <c r="G1738" s="169"/>
      <c r="H1738" s="168"/>
      <c r="I1738" s="280" t="s">
        <v>1137</v>
      </c>
      <c r="J1738" s="480">
        <v>44536</v>
      </c>
    </row>
    <row r="1739" spans="1:10" ht="12.75">
      <c r="A1739" s="256" t="s">
        <v>1166</v>
      </c>
      <c r="B1739" s="22" t="s">
        <v>49</v>
      </c>
      <c r="C1739" s="22" t="s">
        <v>0</v>
      </c>
      <c r="D1739" s="22" t="s">
        <v>5</v>
      </c>
      <c r="E1739" s="261" t="s">
        <v>104</v>
      </c>
      <c r="F1739" s="262" t="s">
        <v>86</v>
      </c>
      <c r="I1739" s="280" t="s">
        <v>1137</v>
      </c>
      <c r="J1739" s="481"/>
    </row>
    <row r="1740" spans="1:10" ht="12.75">
      <c r="A1740" s="256" t="s">
        <v>1166</v>
      </c>
      <c r="B1740" s="22" t="s">
        <v>49</v>
      </c>
      <c r="C1740" s="22" t="s">
        <v>0</v>
      </c>
      <c r="D1740" s="22" t="s">
        <v>8</v>
      </c>
      <c r="E1740" s="261" t="s">
        <v>407</v>
      </c>
      <c r="F1740" s="262" t="s">
        <v>562</v>
      </c>
      <c r="I1740" s="280" t="s">
        <v>1137</v>
      </c>
      <c r="J1740" s="481"/>
    </row>
    <row r="1741" spans="1:10" ht="12.75">
      <c r="A1741" s="256" t="s">
        <v>1166</v>
      </c>
      <c r="B1741" s="22" t="s">
        <v>49</v>
      </c>
      <c r="C1741" s="22" t="s">
        <v>0</v>
      </c>
      <c r="D1741" s="22" t="s">
        <v>11</v>
      </c>
      <c r="E1741" s="261" t="s">
        <v>997</v>
      </c>
      <c r="F1741" s="262" t="s">
        <v>998</v>
      </c>
      <c r="I1741" s="280" t="s">
        <v>1137</v>
      </c>
      <c r="J1741" s="481"/>
    </row>
    <row r="1742" spans="1:10" ht="12.75">
      <c r="A1742" s="256" t="s">
        <v>1166</v>
      </c>
      <c r="B1742" s="22" t="s">
        <v>49</v>
      </c>
      <c r="C1742" s="22" t="s">
        <v>0</v>
      </c>
      <c r="D1742" s="22" t="s">
        <v>22</v>
      </c>
      <c r="E1742" s="261" t="s">
        <v>480</v>
      </c>
      <c r="F1742" s="262" t="s">
        <v>480</v>
      </c>
      <c r="I1742" s="203" t="s">
        <v>1137</v>
      </c>
      <c r="J1742" s="481"/>
    </row>
    <row r="1743" spans="1:10" ht="12.75">
      <c r="A1743" s="256" t="s">
        <v>1166</v>
      </c>
      <c r="B1743" s="22" t="s">
        <v>49</v>
      </c>
      <c r="C1743" s="22" t="s">
        <v>0</v>
      </c>
      <c r="D1743" s="22" t="s">
        <v>91</v>
      </c>
      <c r="E1743" s="261" t="s">
        <v>232</v>
      </c>
      <c r="F1743" s="262" t="s">
        <v>108</v>
      </c>
      <c r="I1743" s="280" t="s">
        <v>1137</v>
      </c>
      <c r="J1743" s="481"/>
    </row>
    <row r="1744" spans="1:10" ht="12.75">
      <c r="A1744" s="256" t="s">
        <v>1166</v>
      </c>
      <c r="B1744" s="22" t="s">
        <v>49</v>
      </c>
      <c r="C1744" s="22" t="s">
        <v>0</v>
      </c>
      <c r="D1744" s="22" t="s">
        <v>14</v>
      </c>
      <c r="E1744" s="261" t="s">
        <v>999</v>
      </c>
      <c r="F1744" s="262" t="s">
        <v>1000</v>
      </c>
      <c r="I1744" s="280" t="s">
        <v>1137</v>
      </c>
      <c r="J1744" s="481"/>
    </row>
    <row r="1745" spans="1:10" ht="12.75">
      <c r="A1745" s="256" t="s">
        <v>1166</v>
      </c>
      <c r="B1745" s="22" t="s">
        <v>49</v>
      </c>
      <c r="C1745" s="22" t="s">
        <v>0</v>
      </c>
      <c r="D1745" s="22" t="s">
        <v>93</v>
      </c>
      <c r="E1745" s="261" t="s">
        <v>1001</v>
      </c>
      <c r="F1745" s="262" t="s">
        <v>95</v>
      </c>
      <c r="I1745" s="280" t="s">
        <v>1137</v>
      </c>
      <c r="J1745" s="481"/>
    </row>
    <row r="1746" spans="1:10" ht="25.5">
      <c r="A1746" s="256" t="s">
        <v>1166</v>
      </c>
      <c r="B1746" s="22" t="s">
        <v>49</v>
      </c>
      <c r="C1746" s="22" t="s">
        <v>0</v>
      </c>
      <c r="D1746" s="22" t="s">
        <v>18</v>
      </c>
      <c r="E1746" s="261" t="s">
        <v>1031</v>
      </c>
      <c r="F1746" s="262" t="s">
        <v>277</v>
      </c>
      <c r="I1746" s="281" t="s">
        <v>1137</v>
      </c>
      <c r="J1746" s="481"/>
    </row>
    <row r="1747" spans="1:10" ht="12.75">
      <c r="A1747" s="232" t="s">
        <v>1168</v>
      </c>
      <c r="B1747" s="168" t="s">
        <v>55</v>
      </c>
      <c r="C1747" s="168" t="s">
        <v>0</v>
      </c>
      <c r="D1747" s="168" t="s">
        <v>1</v>
      </c>
      <c r="E1747" s="130" t="s">
        <v>2</v>
      </c>
      <c r="F1747" s="131" t="s">
        <v>85</v>
      </c>
      <c r="G1747" s="169"/>
      <c r="H1747" s="168"/>
      <c r="I1747" s="182" t="s">
        <v>32</v>
      </c>
      <c r="J1747" s="480">
        <v>44544</v>
      </c>
    </row>
    <row r="1748" spans="1:10" ht="12.75">
      <c r="A1748" s="256" t="s">
        <v>1168</v>
      </c>
      <c r="B1748" s="22" t="s">
        <v>55</v>
      </c>
      <c r="C1748" s="22" t="s">
        <v>0</v>
      </c>
      <c r="D1748" s="22" t="s">
        <v>5</v>
      </c>
      <c r="E1748" s="261" t="s">
        <v>104</v>
      </c>
      <c r="F1748" s="262" t="s">
        <v>86</v>
      </c>
      <c r="I1748" s="49" t="s">
        <v>32</v>
      </c>
      <c r="J1748" s="481"/>
    </row>
    <row r="1749" spans="1:10" ht="12.75">
      <c r="A1749" s="256" t="s">
        <v>1168</v>
      </c>
      <c r="B1749" s="22" t="s">
        <v>55</v>
      </c>
      <c r="C1749" s="22" t="s">
        <v>0</v>
      </c>
      <c r="D1749" s="22" t="s">
        <v>8</v>
      </c>
      <c r="E1749" s="261" t="s">
        <v>407</v>
      </c>
      <c r="F1749" s="262" t="s">
        <v>10</v>
      </c>
      <c r="I1749" s="49" t="s">
        <v>32</v>
      </c>
      <c r="J1749" s="481"/>
    </row>
    <row r="1750" spans="1:10" ht="12.75">
      <c r="A1750" s="256" t="s">
        <v>1168</v>
      </c>
      <c r="B1750" s="22" t="s">
        <v>55</v>
      </c>
      <c r="C1750" s="22" t="s">
        <v>0</v>
      </c>
      <c r="D1750" s="22" t="s">
        <v>11</v>
      </c>
      <c r="E1750" s="261" t="s">
        <v>997</v>
      </c>
      <c r="F1750" s="262" t="s">
        <v>998</v>
      </c>
      <c r="I1750" s="49" t="s">
        <v>32</v>
      </c>
      <c r="J1750" s="481"/>
    </row>
    <row r="1751" spans="1:10" ht="12.75">
      <c r="A1751" s="256" t="s">
        <v>1168</v>
      </c>
      <c r="B1751" s="22" t="s">
        <v>55</v>
      </c>
      <c r="C1751" s="22" t="s">
        <v>0</v>
      </c>
      <c r="D1751" s="22" t="s">
        <v>22</v>
      </c>
      <c r="E1751" s="261" t="s">
        <v>480</v>
      </c>
      <c r="F1751" s="262" t="s">
        <v>480</v>
      </c>
      <c r="I1751" s="49" t="s">
        <v>32</v>
      </c>
      <c r="J1751" s="481"/>
    </row>
    <row r="1752" spans="1:10" ht="12.75">
      <c r="A1752" s="256" t="s">
        <v>1168</v>
      </c>
      <c r="B1752" s="22" t="s">
        <v>55</v>
      </c>
      <c r="C1752" s="22" t="s">
        <v>0</v>
      </c>
      <c r="D1752" s="22" t="s">
        <v>91</v>
      </c>
      <c r="E1752" s="261" t="s">
        <v>232</v>
      </c>
      <c r="F1752" s="262" t="s">
        <v>108</v>
      </c>
      <c r="I1752" s="49" t="s">
        <v>32</v>
      </c>
      <c r="J1752" s="481"/>
    </row>
    <row r="1753" spans="1:10" ht="12.75">
      <c r="A1753" s="256" t="s">
        <v>1168</v>
      </c>
      <c r="B1753" s="22" t="s">
        <v>55</v>
      </c>
      <c r="C1753" s="22" t="s">
        <v>0</v>
      </c>
      <c r="D1753" s="22" t="s">
        <v>14</v>
      </c>
      <c r="E1753" s="261" t="s">
        <v>999</v>
      </c>
      <c r="F1753" s="262" t="s">
        <v>1000</v>
      </c>
      <c r="I1753" s="49" t="s">
        <v>32</v>
      </c>
      <c r="J1753" s="481"/>
    </row>
    <row r="1754" spans="1:10" ht="12.75">
      <c r="A1754" s="256" t="s">
        <v>1168</v>
      </c>
      <c r="B1754" s="22" t="s">
        <v>55</v>
      </c>
      <c r="C1754" s="22" t="s">
        <v>0</v>
      </c>
      <c r="D1754" s="22" t="s">
        <v>93</v>
      </c>
      <c r="E1754" s="261" t="s">
        <v>1001</v>
      </c>
      <c r="F1754" s="262" t="s">
        <v>95</v>
      </c>
      <c r="I1754" s="49" t="s">
        <v>32</v>
      </c>
      <c r="J1754" s="481"/>
    </row>
    <row r="1755" spans="1:10" ht="25.5">
      <c r="A1755" s="256" t="s">
        <v>1168</v>
      </c>
      <c r="B1755" s="22" t="s">
        <v>55</v>
      </c>
      <c r="C1755" s="22" t="s">
        <v>0</v>
      </c>
      <c r="D1755" s="22" t="s">
        <v>18</v>
      </c>
      <c r="E1755" s="261" t="s">
        <v>1002</v>
      </c>
      <c r="F1755" s="262" t="s">
        <v>277</v>
      </c>
      <c r="I1755" s="49" t="s">
        <v>32</v>
      </c>
      <c r="J1755" s="481"/>
    </row>
    <row r="1756" spans="1:10" ht="12.75">
      <c r="A1756" s="232" t="s">
        <v>1171</v>
      </c>
      <c r="B1756" s="168" t="s">
        <v>1145</v>
      </c>
      <c r="C1756" s="168" t="s">
        <v>0</v>
      </c>
      <c r="D1756" s="168" t="s">
        <v>1</v>
      </c>
      <c r="E1756" s="130" t="s">
        <v>2</v>
      </c>
      <c r="F1756" s="131" t="s">
        <v>85</v>
      </c>
      <c r="G1756" s="169"/>
      <c r="H1756" s="168"/>
      <c r="I1756" s="182" t="s">
        <v>227</v>
      </c>
      <c r="J1756" s="480">
        <v>44550</v>
      </c>
    </row>
    <row r="1757" spans="1:10" ht="12.75">
      <c r="A1757" s="256" t="s">
        <v>1171</v>
      </c>
      <c r="B1757" s="22" t="s">
        <v>1145</v>
      </c>
      <c r="C1757" s="22" t="s">
        <v>0</v>
      </c>
      <c r="D1757" s="22" t="s">
        <v>5</v>
      </c>
      <c r="E1757" s="261" t="s">
        <v>104</v>
      </c>
      <c r="F1757" s="262" t="s">
        <v>86</v>
      </c>
      <c r="I1757" s="49" t="s">
        <v>227</v>
      </c>
      <c r="J1757" s="481"/>
    </row>
    <row r="1758" spans="1:10" ht="12.75">
      <c r="A1758" s="256" t="s">
        <v>1171</v>
      </c>
      <c r="B1758" s="22" t="s">
        <v>1145</v>
      </c>
      <c r="C1758" s="22" t="s">
        <v>0</v>
      </c>
      <c r="D1758" s="22" t="s">
        <v>8</v>
      </c>
      <c r="E1758" s="261" t="s">
        <v>407</v>
      </c>
      <c r="F1758" s="262" t="s">
        <v>562</v>
      </c>
      <c r="I1758" s="49" t="s">
        <v>227</v>
      </c>
      <c r="J1758" s="481"/>
    </row>
    <row r="1759" spans="1:10" ht="12.75">
      <c r="A1759" s="256" t="s">
        <v>1171</v>
      </c>
      <c r="B1759" s="22" t="s">
        <v>1145</v>
      </c>
      <c r="C1759" s="22" t="s">
        <v>0</v>
      </c>
      <c r="D1759" s="22" t="s">
        <v>11</v>
      </c>
      <c r="E1759" s="261" t="s">
        <v>997</v>
      </c>
      <c r="F1759" s="262" t="s">
        <v>998</v>
      </c>
      <c r="I1759" s="49" t="s">
        <v>227</v>
      </c>
      <c r="J1759" s="481"/>
    </row>
    <row r="1760" spans="1:10" ht="12.75">
      <c r="A1760" s="256" t="s">
        <v>1171</v>
      </c>
      <c r="B1760" s="22" t="s">
        <v>1145</v>
      </c>
      <c r="C1760" s="22" t="s">
        <v>0</v>
      </c>
      <c r="D1760" s="22" t="s">
        <v>22</v>
      </c>
      <c r="E1760" s="261" t="s">
        <v>480</v>
      </c>
      <c r="F1760" s="262" t="s">
        <v>480</v>
      </c>
      <c r="I1760" s="49" t="s">
        <v>227</v>
      </c>
      <c r="J1760" s="481"/>
    </row>
    <row r="1761" spans="1:10" ht="12.75">
      <c r="A1761" s="256" t="s">
        <v>1171</v>
      </c>
      <c r="B1761" s="22" t="s">
        <v>1145</v>
      </c>
      <c r="C1761" s="22" t="s">
        <v>0</v>
      </c>
      <c r="D1761" s="22" t="s">
        <v>91</v>
      </c>
      <c r="E1761" s="261" t="s">
        <v>232</v>
      </c>
      <c r="F1761" s="262" t="s">
        <v>108</v>
      </c>
      <c r="I1761" s="49" t="s">
        <v>227</v>
      </c>
      <c r="J1761" s="481"/>
    </row>
    <row r="1762" spans="1:10" ht="12.75">
      <c r="A1762" s="256" t="s">
        <v>1171</v>
      </c>
      <c r="B1762" s="22" t="s">
        <v>1145</v>
      </c>
      <c r="C1762" s="22" t="s">
        <v>0</v>
      </c>
      <c r="D1762" s="22" t="s">
        <v>14</v>
      </c>
      <c r="E1762" s="261" t="s">
        <v>999</v>
      </c>
      <c r="F1762" s="262" t="s">
        <v>1000</v>
      </c>
      <c r="I1762" s="49" t="s">
        <v>227</v>
      </c>
      <c r="J1762" s="481"/>
    </row>
    <row r="1763" spans="1:10" ht="12.75">
      <c r="A1763" s="256" t="s">
        <v>1171</v>
      </c>
      <c r="B1763" s="22" t="s">
        <v>1145</v>
      </c>
      <c r="C1763" s="22" t="s">
        <v>0</v>
      </c>
      <c r="D1763" s="22" t="s">
        <v>93</v>
      </c>
      <c r="E1763" s="261" t="s">
        <v>1001</v>
      </c>
      <c r="F1763" s="262" t="s">
        <v>95</v>
      </c>
      <c r="I1763" s="49" t="s">
        <v>227</v>
      </c>
      <c r="J1763" s="481"/>
    </row>
    <row r="1764" spans="1:10" ht="25.5">
      <c r="A1764" s="256" t="s">
        <v>1171</v>
      </c>
      <c r="B1764" s="22" t="s">
        <v>1145</v>
      </c>
      <c r="C1764" s="22" t="s">
        <v>0</v>
      </c>
      <c r="D1764" s="22" t="s">
        <v>18</v>
      </c>
      <c r="E1764" s="261" t="s">
        <v>1002</v>
      </c>
      <c r="F1764" s="262" t="s">
        <v>277</v>
      </c>
      <c r="I1764" s="49" t="s">
        <v>227</v>
      </c>
      <c r="J1764" s="481"/>
    </row>
    <row r="1765" spans="1:10" ht="12.75">
      <c r="A1765" s="232" t="s">
        <v>1172</v>
      </c>
      <c r="B1765" s="168" t="s">
        <v>1145</v>
      </c>
      <c r="C1765" s="168" t="s">
        <v>0</v>
      </c>
      <c r="D1765" s="168" t="s">
        <v>1</v>
      </c>
      <c r="E1765" s="130" t="s">
        <v>2</v>
      </c>
      <c r="F1765" s="131" t="s">
        <v>85</v>
      </c>
      <c r="G1765" s="169"/>
      <c r="H1765" s="168"/>
      <c r="I1765" s="182" t="s">
        <v>32</v>
      </c>
      <c r="J1765" s="480">
        <v>44557</v>
      </c>
    </row>
    <row r="1766" spans="1:10" ht="12.75">
      <c r="A1766" s="256" t="s">
        <v>1172</v>
      </c>
      <c r="B1766" s="22" t="s">
        <v>1145</v>
      </c>
      <c r="C1766" s="22" t="s">
        <v>0</v>
      </c>
      <c r="D1766" s="22" t="s">
        <v>5</v>
      </c>
      <c r="E1766" s="261" t="s">
        <v>104</v>
      </c>
      <c r="F1766" s="262" t="s">
        <v>86</v>
      </c>
      <c r="I1766" s="49" t="s">
        <v>32</v>
      </c>
      <c r="J1766" s="481"/>
    </row>
    <row r="1767" spans="1:10" ht="12.75">
      <c r="A1767" s="256" t="s">
        <v>1172</v>
      </c>
      <c r="B1767" s="22" t="s">
        <v>1145</v>
      </c>
      <c r="C1767" s="22" t="s">
        <v>0</v>
      </c>
      <c r="D1767" s="22" t="s">
        <v>8</v>
      </c>
      <c r="E1767" s="261" t="s">
        <v>111</v>
      </c>
      <c r="F1767" s="262" t="s">
        <v>10</v>
      </c>
      <c r="I1767" s="49" t="s">
        <v>32</v>
      </c>
      <c r="J1767" s="481"/>
    </row>
    <row r="1768" spans="1:10" ht="12.75">
      <c r="A1768" s="256" t="s">
        <v>1172</v>
      </c>
      <c r="B1768" s="22" t="s">
        <v>1145</v>
      </c>
      <c r="C1768" s="22" t="s">
        <v>0</v>
      </c>
      <c r="D1768" s="22" t="s">
        <v>11</v>
      </c>
      <c r="E1768" s="261" t="s">
        <v>997</v>
      </c>
      <c r="F1768" s="262" t="s">
        <v>998</v>
      </c>
      <c r="I1768" s="49" t="s">
        <v>32</v>
      </c>
      <c r="J1768" s="481"/>
    </row>
    <row r="1769" spans="1:10" ht="12.75">
      <c r="A1769" s="256" t="s">
        <v>1172</v>
      </c>
      <c r="B1769" s="22" t="s">
        <v>1145</v>
      </c>
      <c r="C1769" s="22" t="s">
        <v>0</v>
      </c>
      <c r="D1769" s="22" t="s">
        <v>22</v>
      </c>
      <c r="E1769" s="261" t="s">
        <v>480</v>
      </c>
      <c r="F1769" s="262" t="s">
        <v>480</v>
      </c>
      <c r="I1769" s="49" t="s">
        <v>32</v>
      </c>
      <c r="J1769" s="481"/>
    </row>
    <row r="1770" spans="1:10" ht="12.75">
      <c r="A1770" s="256" t="s">
        <v>1172</v>
      </c>
      <c r="B1770" s="22" t="s">
        <v>1145</v>
      </c>
      <c r="C1770" s="22" t="s">
        <v>0</v>
      </c>
      <c r="D1770" s="22" t="s">
        <v>91</v>
      </c>
      <c r="E1770" s="261" t="s">
        <v>232</v>
      </c>
      <c r="F1770" s="262" t="s">
        <v>108</v>
      </c>
      <c r="I1770" s="49" t="s">
        <v>32</v>
      </c>
      <c r="J1770" s="481"/>
    </row>
    <row r="1771" spans="1:10" ht="12.75">
      <c r="A1771" s="256" t="s">
        <v>1172</v>
      </c>
      <c r="B1771" s="22" t="s">
        <v>1145</v>
      </c>
      <c r="C1771" s="22" t="s">
        <v>0</v>
      </c>
      <c r="D1771" s="22" t="s">
        <v>14</v>
      </c>
      <c r="E1771" s="261" t="s">
        <v>999</v>
      </c>
      <c r="F1771" s="262" t="s">
        <v>1000</v>
      </c>
      <c r="I1771" s="49" t="s">
        <v>32</v>
      </c>
      <c r="J1771" s="481"/>
    </row>
    <row r="1772" spans="1:10" ht="12.75">
      <c r="A1772" s="256" t="s">
        <v>1172</v>
      </c>
      <c r="B1772" s="22" t="s">
        <v>1145</v>
      </c>
      <c r="C1772" s="22" t="s">
        <v>0</v>
      </c>
      <c r="D1772" s="22" t="s">
        <v>93</v>
      </c>
      <c r="E1772" s="261" t="s">
        <v>1001</v>
      </c>
      <c r="F1772" s="262" t="s">
        <v>95</v>
      </c>
      <c r="I1772" s="49" t="s">
        <v>32</v>
      </c>
      <c r="J1772" s="481"/>
    </row>
    <row r="1773" spans="1:10" ht="25.5">
      <c r="A1773" s="256" t="s">
        <v>1172</v>
      </c>
      <c r="B1773" s="22" t="s">
        <v>1145</v>
      </c>
      <c r="C1773" s="22" t="s">
        <v>0</v>
      </c>
      <c r="D1773" s="22" t="s">
        <v>18</v>
      </c>
      <c r="E1773" s="261" t="s">
        <v>1002</v>
      </c>
      <c r="F1773" s="262" t="s">
        <v>277</v>
      </c>
      <c r="I1773" s="49" t="s">
        <v>32</v>
      </c>
      <c r="J1773" s="481"/>
    </row>
    <row r="1774" spans="1:10" ht="12.75">
      <c r="A1774" s="232" t="s">
        <v>1175</v>
      </c>
      <c r="B1774" s="168" t="s">
        <v>1176</v>
      </c>
      <c r="C1774" s="168" t="s">
        <v>0</v>
      </c>
      <c r="D1774" s="168" t="s">
        <v>1</v>
      </c>
      <c r="E1774" s="130" t="s">
        <v>2</v>
      </c>
      <c r="F1774" s="131" t="s">
        <v>85</v>
      </c>
      <c r="G1774" s="169"/>
      <c r="H1774" s="168"/>
      <c r="I1774" s="182" t="s">
        <v>1137</v>
      </c>
      <c r="J1774" s="480">
        <v>44564</v>
      </c>
    </row>
    <row r="1775" spans="1:10" ht="12.75">
      <c r="A1775" s="256" t="s">
        <v>1175</v>
      </c>
      <c r="B1775" s="22" t="s">
        <v>1176</v>
      </c>
      <c r="C1775" s="22" t="s">
        <v>0</v>
      </c>
      <c r="D1775" s="22" t="s">
        <v>5</v>
      </c>
      <c r="E1775" s="261" t="s">
        <v>104</v>
      </c>
      <c r="F1775" s="262" t="s">
        <v>86</v>
      </c>
      <c r="I1775" s="49" t="s">
        <v>1137</v>
      </c>
      <c r="J1775" s="481"/>
    </row>
    <row r="1776" spans="1:10" ht="12.75">
      <c r="A1776" s="256" t="s">
        <v>1175</v>
      </c>
      <c r="B1776" s="22" t="s">
        <v>1176</v>
      </c>
      <c r="C1776" s="22" t="s">
        <v>0</v>
      </c>
      <c r="D1776" s="22" t="s">
        <v>8</v>
      </c>
      <c r="E1776" s="261" t="s">
        <v>111</v>
      </c>
      <c r="F1776" s="262" t="s">
        <v>562</v>
      </c>
      <c r="I1776" s="49" t="s">
        <v>1137</v>
      </c>
      <c r="J1776" s="481"/>
    </row>
    <row r="1777" spans="1:10" ht="12.75">
      <c r="A1777" s="256" t="s">
        <v>1175</v>
      </c>
      <c r="B1777" s="22" t="s">
        <v>1176</v>
      </c>
      <c r="C1777" s="22" t="s">
        <v>0</v>
      </c>
      <c r="D1777" s="22" t="s">
        <v>11</v>
      </c>
      <c r="E1777" s="261" t="s">
        <v>997</v>
      </c>
      <c r="F1777" s="262" t="s">
        <v>998</v>
      </c>
      <c r="I1777" s="49" t="s">
        <v>1137</v>
      </c>
      <c r="J1777" s="481"/>
    </row>
    <row r="1778" spans="1:10" ht="12.75">
      <c r="A1778" s="256" t="s">
        <v>1175</v>
      </c>
      <c r="B1778" s="22" t="s">
        <v>1176</v>
      </c>
      <c r="C1778" s="22" t="s">
        <v>0</v>
      </c>
      <c r="D1778" s="22" t="s">
        <v>22</v>
      </c>
      <c r="E1778" s="261" t="s">
        <v>480</v>
      </c>
      <c r="F1778" s="262" t="s">
        <v>480</v>
      </c>
      <c r="I1778" s="49" t="s">
        <v>1137</v>
      </c>
      <c r="J1778" s="481"/>
    </row>
    <row r="1779" spans="1:10" ht="12.75">
      <c r="A1779" s="256" t="s">
        <v>1175</v>
      </c>
      <c r="B1779" s="22" t="s">
        <v>1176</v>
      </c>
      <c r="C1779" s="22" t="s">
        <v>0</v>
      </c>
      <c r="D1779" s="22" t="s">
        <v>91</v>
      </c>
      <c r="E1779" s="261" t="s">
        <v>232</v>
      </c>
      <c r="F1779" s="262" t="s">
        <v>108</v>
      </c>
      <c r="I1779" s="49" t="s">
        <v>1137</v>
      </c>
      <c r="J1779" s="481"/>
    </row>
    <row r="1780" spans="1:10" ht="12.75">
      <c r="A1780" s="256" t="s">
        <v>1175</v>
      </c>
      <c r="B1780" s="22" t="s">
        <v>1176</v>
      </c>
      <c r="C1780" s="22" t="s">
        <v>0</v>
      </c>
      <c r="D1780" s="22" t="s">
        <v>14</v>
      </c>
      <c r="E1780" s="261" t="s">
        <v>999</v>
      </c>
      <c r="F1780" s="262" t="s">
        <v>1000</v>
      </c>
      <c r="I1780" s="49" t="s">
        <v>1137</v>
      </c>
      <c r="J1780" s="481"/>
    </row>
    <row r="1781" spans="1:10" ht="12.75">
      <c r="A1781" s="256" t="s">
        <v>1175</v>
      </c>
      <c r="B1781" s="22" t="s">
        <v>1176</v>
      </c>
      <c r="C1781" s="22" t="s">
        <v>0</v>
      </c>
      <c r="D1781" s="22" t="s">
        <v>93</v>
      </c>
      <c r="E1781" s="261" t="s">
        <v>1001</v>
      </c>
      <c r="F1781" s="262" t="s">
        <v>95</v>
      </c>
      <c r="I1781" s="49" t="s">
        <v>1137</v>
      </c>
      <c r="J1781" s="481"/>
    </row>
    <row r="1782" spans="1:10" ht="25.5">
      <c r="A1782" s="256" t="s">
        <v>1175</v>
      </c>
      <c r="B1782" s="22" t="s">
        <v>1176</v>
      </c>
      <c r="C1782" s="22" t="s">
        <v>0</v>
      </c>
      <c r="D1782" s="22" t="s">
        <v>18</v>
      </c>
      <c r="E1782" s="261" t="s">
        <v>1002</v>
      </c>
      <c r="F1782" s="262" t="s">
        <v>277</v>
      </c>
      <c r="I1782" s="49" t="s">
        <v>1137</v>
      </c>
      <c r="J1782" s="481"/>
    </row>
    <row r="1783" spans="1:10" ht="12.75">
      <c r="A1783" s="232" t="s">
        <v>1177</v>
      </c>
      <c r="B1783" s="168" t="s">
        <v>55</v>
      </c>
      <c r="C1783" s="168" t="s">
        <v>0</v>
      </c>
      <c r="D1783" s="168" t="s">
        <v>1</v>
      </c>
      <c r="E1783" s="130" t="s">
        <v>2</v>
      </c>
      <c r="F1783" s="131" t="s">
        <v>85</v>
      </c>
      <c r="G1783" s="169"/>
      <c r="H1783" s="168"/>
      <c r="I1783" s="182" t="s">
        <v>32</v>
      </c>
      <c r="J1783" s="480">
        <v>44571</v>
      </c>
    </row>
    <row r="1784" spans="1:10" ht="12.75">
      <c r="A1784" s="256" t="s">
        <v>1177</v>
      </c>
      <c r="B1784" s="168" t="s">
        <v>55</v>
      </c>
      <c r="C1784" s="22" t="s">
        <v>0</v>
      </c>
      <c r="D1784" s="22" t="s">
        <v>5</v>
      </c>
      <c r="E1784" s="261" t="s">
        <v>104</v>
      </c>
      <c r="F1784" s="262" t="s">
        <v>86</v>
      </c>
      <c r="I1784" s="49" t="s">
        <v>32</v>
      </c>
      <c r="J1784" s="481"/>
    </row>
    <row r="1785" spans="1:10" ht="12.75">
      <c r="A1785" s="256" t="s">
        <v>1177</v>
      </c>
      <c r="B1785" s="168" t="s">
        <v>55</v>
      </c>
      <c r="C1785" s="22" t="s">
        <v>0</v>
      </c>
      <c r="D1785" s="22" t="s">
        <v>8</v>
      </c>
      <c r="E1785" s="261" t="s">
        <v>407</v>
      </c>
      <c r="F1785" s="262" t="s">
        <v>562</v>
      </c>
      <c r="I1785" s="49" t="s">
        <v>32</v>
      </c>
      <c r="J1785" s="481"/>
    </row>
    <row r="1786" spans="1:10" ht="12.75">
      <c r="A1786" s="256" t="s">
        <v>1177</v>
      </c>
      <c r="B1786" s="168" t="s">
        <v>55</v>
      </c>
      <c r="C1786" s="22" t="s">
        <v>0</v>
      </c>
      <c r="D1786" s="22" t="s">
        <v>11</v>
      </c>
      <c r="E1786" s="261" t="s">
        <v>997</v>
      </c>
      <c r="F1786" s="262" t="s">
        <v>998</v>
      </c>
      <c r="I1786" s="49" t="s">
        <v>32</v>
      </c>
      <c r="J1786" s="481"/>
    </row>
    <row r="1787" spans="1:10" ht="12.75">
      <c r="A1787" s="256" t="s">
        <v>1177</v>
      </c>
      <c r="B1787" s="168" t="s">
        <v>55</v>
      </c>
      <c r="C1787" s="22" t="s">
        <v>0</v>
      </c>
      <c r="D1787" s="22" t="s">
        <v>22</v>
      </c>
      <c r="E1787" s="261" t="s">
        <v>480</v>
      </c>
      <c r="F1787" s="262" t="s">
        <v>480</v>
      </c>
      <c r="I1787" s="49" t="s">
        <v>32</v>
      </c>
      <c r="J1787" s="481"/>
    </row>
    <row r="1788" spans="1:10" ht="12.75">
      <c r="A1788" s="256" t="s">
        <v>1177</v>
      </c>
      <c r="B1788" s="168" t="s">
        <v>55</v>
      </c>
      <c r="C1788" s="22" t="s">
        <v>0</v>
      </c>
      <c r="D1788" s="22" t="s">
        <v>91</v>
      </c>
      <c r="E1788" s="261" t="s">
        <v>232</v>
      </c>
      <c r="F1788" s="262" t="s">
        <v>108</v>
      </c>
      <c r="I1788" s="49" t="s">
        <v>32</v>
      </c>
      <c r="J1788" s="481"/>
    </row>
    <row r="1789" spans="1:10" ht="12.75">
      <c r="A1789" s="256" t="s">
        <v>1177</v>
      </c>
      <c r="B1789" s="168" t="s">
        <v>55</v>
      </c>
      <c r="C1789" s="22" t="s">
        <v>0</v>
      </c>
      <c r="D1789" s="22" t="s">
        <v>14</v>
      </c>
      <c r="E1789" s="261" t="s">
        <v>999</v>
      </c>
      <c r="F1789" s="262" t="s">
        <v>1000</v>
      </c>
      <c r="I1789" s="49" t="s">
        <v>32</v>
      </c>
      <c r="J1789" s="481"/>
    </row>
    <row r="1790" spans="1:10" ht="12.75">
      <c r="A1790" s="256" t="s">
        <v>1177</v>
      </c>
      <c r="B1790" s="168" t="s">
        <v>55</v>
      </c>
      <c r="C1790" s="22" t="s">
        <v>0</v>
      </c>
      <c r="D1790" s="22" t="s">
        <v>93</v>
      </c>
      <c r="E1790" s="261" t="s">
        <v>1001</v>
      </c>
      <c r="F1790" s="262" t="s">
        <v>95</v>
      </c>
      <c r="I1790" s="49" t="s">
        <v>32</v>
      </c>
      <c r="J1790" s="481"/>
    </row>
    <row r="1791" spans="1:10" ht="25.5">
      <c r="A1791" s="256" t="s">
        <v>1177</v>
      </c>
      <c r="B1791" s="168" t="s">
        <v>55</v>
      </c>
      <c r="C1791" s="22" t="s">
        <v>0</v>
      </c>
      <c r="D1791" s="22" t="s">
        <v>18</v>
      </c>
      <c r="E1791" s="261" t="s">
        <v>1031</v>
      </c>
      <c r="F1791" s="262" t="s">
        <v>277</v>
      </c>
      <c r="I1791" s="49" t="s">
        <v>32</v>
      </c>
      <c r="J1791" s="481"/>
    </row>
    <row r="1792" spans="1:10" ht="12.75">
      <c r="A1792" s="232" t="s">
        <v>1183</v>
      </c>
      <c r="B1792" s="168" t="s">
        <v>55</v>
      </c>
      <c r="C1792" s="168" t="s">
        <v>0</v>
      </c>
      <c r="D1792" s="168" t="s">
        <v>1</v>
      </c>
      <c r="E1792" s="130" t="s">
        <v>2</v>
      </c>
      <c r="F1792" s="131" t="s">
        <v>85</v>
      </c>
      <c r="G1792" s="169"/>
      <c r="H1792" s="168"/>
      <c r="I1792" s="182" t="s">
        <v>227</v>
      </c>
      <c r="J1792" s="480">
        <v>44578</v>
      </c>
    </row>
    <row r="1793" spans="1:10" ht="12.75">
      <c r="A1793" s="256" t="s">
        <v>1183</v>
      </c>
      <c r="B1793" s="168" t="s">
        <v>55</v>
      </c>
      <c r="C1793" s="22" t="s">
        <v>0</v>
      </c>
      <c r="D1793" s="22" t="s">
        <v>5</v>
      </c>
      <c r="E1793" s="261" t="s">
        <v>104</v>
      </c>
      <c r="F1793" s="262" t="s">
        <v>86</v>
      </c>
      <c r="I1793" s="49" t="s">
        <v>227</v>
      </c>
      <c r="J1793" s="481"/>
    </row>
    <row r="1794" spans="1:10" ht="12.75">
      <c r="A1794" s="256" t="s">
        <v>1183</v>
      </c>
      <c r="B1794" s="168" t="s">
        <v>55</v>
      </c>
      <c r="C1794" s="22" t="s">
        <v>0</v>
      </c>
      <c r="D1794" s="22" t="s">
        <v>8</v>
      </c>
      <c r="E1794" s="261" t="s">
        <v>407</v>
      </c>
      <c r="F1794" s="262" t="s">
        <v>562</v>
      </c>
      <c r="I1794" s="49" t="s">
        <v>227</v>
      </c>
      <c r="J1794" s="481"/>
    </row>
    <row r="1795" spans="1:10" ht="12.75">
      <c r="A1795" s="256" t="s">
        <v>1183</v>
      </c>
      <c r="B1795" s="168" t="s">
        <v>55</v>
      </c>
      <c r="C1795" s="22" t="s">
        <v>0</v>
      </c>
      <c r="D1795" s="22" t="s">
        <v>11</v>
      </c>
      <c r="E1795" s="261" t="s">
        <v>997</v>
      </c>
      <c r="F1795" s="262" t="s">
        <v>998</v>
      </c>
      <c r="I1795" s="49" t="s">
        <v>227</v>
      </c>
      <c r="J1795" s="481"/>
    </row>
    <row r="1796" spans="1:10" ht="12.75">
      <c r="A1796" s="256" t="s">
        <v>1183</v>
      </c>
      <c r="B1796" s="168" t="s">
        <v>55</v>
      </c>
      <c r="C1796" s="22" t="s">
        <v>0</v>
      </c>
      <c r="D1796" s="22" t="s">
        <v>22</v>
      </c>
      <c r="E1796" s="261" t="s">
        <v>480</v>
      </c>
      <c r="F1796" s="262" t="s">
        <v>480</v>
      </c>
      <c r="I1796" s="49" t="s">
        <v>227</v>
      </c>
      <c r="J1796" s="481"/>
    </row>
    <row r="1797" spans="1:10" ht="12.75">
      <c r="A1797" s="256" t="s">
        <v>1183</v>
      </c>
      <c r="B1797" s="168" t="s">
        <v>55</v>
      </c>
      <c r="C1797" s="22" t="s">
        <v>0</v>
      </c>
      <c r="D1797" s="22" t="s">
        <v>91</v>
      </c>
      <c r="E1797" s="261" t="s">
        <v>232</v>
      </c>
      <c r="F1797" s="262" t="s">
        <v>108</v>
      </c>
      <c r="I1797" s="49" t="s">
        <v>227</v>
      </c>
      <c r="J1797" s="481"/>
    </row>
    <row r="1798" spans="1:10" ht="12.75">
      <c r="A1798" s="256" t="s">
        <v>1183</v>
      </c>
      <c r="B1798" s="168" t="s">
        <v>55</v>
      </c>
      <c r="C1798" s="22" t="s">
        <v>0</v>
      </c>
      <c r="D1798" s="22" t="s">
        <v>14</v>
      </c>
      <c r="E1798" s="261" t="s">
        <v>999</v>
      </c>
      <c r="F1798" s="262" t="s">
        <v>1000</v>
      </c>
      <c r="I1798" s="49" t="s">
        <v>227</v>
      </c>
      <c r="J1798" s="481"/>
    </row>
    <row r="1799" spans="1:10" ht="12.75">
      <c r="A1799" s="256" t="s">
        <v>1183</v>
      </c>
      <c r="B1799" s="168" t="s">
        <v>55</v>
      </c>
      <c r="C1799" s="22" t="s">
        <v>0</v>
      </c>
      <c r="D1799" s="22" t="s">
        <v>93</v>
      </c>
      <c r="E1799" s="261" t="s">
        <v>1001</v>
      </c>
      <c r="F1799" s="262" t="s">
        <v>95</v>
      </c>
      <c r="I1799" s="49" t="s">
        <v>227</v>
      </c>
      <c r="J1799" s="481"/>
    </row>
    <row r="1800" spans="1:10" ht="25.5">
      <c r="A1800" s="256" t="s">
        <v>1183</v>
      </c>
      <c r="B1800" s="168" t="s">
        <v>55</v>
      </c>
      <c r="C1800" s="22" t="s">
        <v>0</v>
      </c>
      <c r="D1800" s="22" t="s">
        <v>18</v>
      </c>
      <c r="E1800" s="261" t="s">
        <v>1031</v>
      </c>
      <c r="F1800" s="262" t="s">
        <v>277</v>
      </c>
      <c r="I1800" s="49" t="s">
        <v>227</v>
      </c>
      <c r="J1800" s="481"/>
    </row>
    <row r="1801" spans="1:10" ht="12.75">
      <c r="A1801" s="232" t="s">
        <v>1185</v>
      </c>
      <c r="B1801" s="168" t="s">
        <v>1186</v>
      </c>
      <c r="C1801" s="168" t="s">
        <v>0</v>
      </c>
      <c r="D1801" s="168" t="s">
        <v>1</v>
      </c>
      <c r="E1801" s="130" t="s">
        <v>2</v>
      </c>
      <c r="F1801" s="131" t="s">
        <v>85</v>
      </c>
      <c r="G1801" s="169"/>
      <c r="H1801" s="168"/>
      <c r="I1801" s="182" t="s">
        <v>32</v>
      </c>
      <c r="J1801" s="480">
        <v>44585</v>
      </c>
    </row>
    <row r="1802" spans="1:10" ht="12.75">
      <c r="A1802" s="256" t="s">
        <v>1185</v>
      </c>
      <c r="B1802" s="22" t="s">
        <v>1186</v>
      </c>
      <c r="C1802" s="22" t="s">
        <v>0</v>
      </c>
      <c r="D1802" s="22" t="s">
        <v>5</v>
      </c>
      <c r="E1802" s="261" t="s">
        <v>104</v>
      </c>
      <c r="F1802" s="262" t="s">
        <v>86</v>
      </c>
      <c r="I1802" s="49" t="s">
        <v>32</v>
      </c>
      <c r="J1802" s="481"/>
    </row>
    <row r="1803" spans="1:10" ht="12.75">
      <c r="A1803" s="256" t="s">
        <v>1185</v>
      </c>
      <c r="B1803" s="22" t="s">
        <v>1186</v>
      </c>
      <c r="C1803" s="22" t="s">
        <v>0</v>
      </c>
      <c r="D1803" s="22" t="s">
        <v>8</v>
      </c>
      <c r="E1803" s="261" t="s">
        <v>111</v>
      </c>
      <c r="F1803" s="262" t="s">
        <v>562</v>
      </c>
      <c r="I1803" s="49" t="s">
        <v>32</v>
      </c>
      <c r="J1803" s="481"/>
    </row>
    <row r="1804" spans="1:10" ht="12.75">
      <c r="A1804" s="256" t="s">
        <v>1185</v>
      </c>
      <c r="B1804" s="22" t="s">
        <v>1186</v>
      </c>
      <c r="C1804" s="22" t="s">
        <v>0</v>
      </c>
      <c r="D1804" s="22" t="s">
        <v>11</v>
      </c>
      <c r="E1804" s="261" t="s">
        <v>997</v>
      </c>
      <c r="F1804" s="262" t="s">
        <v>998</v>
      </c>
      <c r="I1804" s="49" t="s">
        <v>32</v>
      </c>
      <c r="J1804" s="481"/>
    </row>
    <row r="1805" spans="1:10" ht="12.75">
      <c r="A1805" s="256" t="s">
        <v>1185</v>
      </c>
      <c r="B1805" s="22" t="s">
        <v>1186</v>
      </c>
      <c r="C1805" s="22" t="s">
        <v>0</v>
      </c>
      <c r="D1805" s="22" t="s">
        <v>22</v>
      </c>
      <c r="E1805" s="261" t="s">
        <v>480</v>
      </c>
      <c r="F1805" s="262" t="s">
        <v>480</v>
      </c>
      <c r="I1805" s="49" t="s">
        <v>32</v>
      </c>
      <c r="J1805" s="481"/>
    </row>
    <row r="1806" spans="1:10" ht="12.75">
      <c r="A1806" s="256" t="s">
        <v>1185</v>
      </c>
      <c r="B1806" s="22" t="s">
        <v>1186</v>
      </c>
      <c r="C1806" s="22" t="s">
        <v>0</v>
      </c>
      <c r="D1806" s="22" t="s">
        <v>91</v>
      </c>
      <c r="E1806" s="261" t="s">
        <v>232</v>
      </c>
      <c r="F1806" s="262" t="s">
        <v>108</v>
      </c>
      <c r="I1806" s="49" t="s">
        <v>32</v>
      </c>
      <c r="J1806" s="481"/>
    </row>
    <row r="1807" spans="1:10" ht="12.75">
      <c r="A1807" s="256" t="s">
        <v>1185</v>
      </c>
      <c r="B1807" s="22" t="s">
        <v>1186</v>
      </c>
      <c r="C1807" s="22" t="s">
        <v>0</v>
      </c>
      <c r="D1807" s="22" t="s">
        <v>14</v>
      </c>
      <c r="E1807" s="261" t="s">
        <v>999</v>
      </c>
      <c r="F1807" s="262" t="s">
        <v>1000</v>
      </c>
      <c r="I1807" s="49" t="s">
        <v>32</v>
      </c>
      <c r="J1807" s="481"/>
    </row>
    <row r="1808" spans="1:10" ht="12.75">
      <c r="A1808" s="256" t="s">
        <v>1185</v>
      </c>
      <c r="B1808" s="22" t="s">
        <v>1186</v>
      </c>
      <c r="C1808" s="22" t="s">
        <v>0</v>
      </c>
      <c r="D1808" s="22" t="s">
        <v>93</v>
      </c>
      <c r="E1808" s="261" t="s">
        <v>1001</v>
      </c>
      <c r="F1808" s="262" t="s">
        <v>95</v>
      </c>
      <c r="I1808" s="49" t="s">
        <v>32</v>
      </c>
      <c r="J1808" s="481"/>
    </row>
    <row r="1809" spans="1:10" ht="25.5">
      <c r="A1809" s="256" t="s">
        <v>1185</v>
      </c>
      <c r="B1809" s="22" t="s">
        <v>1186</v>
      </c>
      <c r="C1809" s="22" t="s">
        <v>0</v>
      </c>
      <c r="D1809" s="22" t="s">
        <v>18</v>
      </c>
      <c r="E1809" s="261" t="s">
        <v>1002</v>
      </c>
      <c r="F1809" s="262" t="s">
        <v>277</v>
      </c>
      <c r="I1809" s="49" t="s">
        <v>32</v>
      </c>
      <c r="J1809" s="481"/>
    </row>
    <row r="1810" spans="1:10" ht="12.75">
      <c r="A1810" s="232" t="s">
        <v>1191</v>
      </c>
      <c r="B1810" s="168" t="s">
        <v>1145</v>
      </c>
      <c r="C1810" s="168" t="s">
        <v>0</v>
      </c>
      <c r="D1810" s="168" t="s">
        <v>1</v>
      </c>
      <c r="E1810" s="130" t="s">
        <v>2</v>
      </c>
      <c r="F1810" s="131" t="s">
        <v>85</v>
      </c>
      <c r="G1810" s="169"/>
      <c r="H1810" s="168"/>
      <c r="I1810" s="182" t="s">
        <v>1137</v>
      </c>
      <c r="J1810" s="480">
        <v>44592</v>
      </c>
    </row>
    <row r="1811" spans="1:10" ht="12.75">
      <c r="A1811" s="256" t="s">
        <v>1191</v>
      </c>
      <c r="B1811" s="22" t="s">
        <v>1145</v>
      </c>
      <c r="C1811" s="22" t="s">
        <v>0</v>
      </c>
      <c r="D1811" s="22" t="s">
        <v>5</v>
      </c>
      <c r="E1811" s="261" t="s">
        <v>104</v>
      </c>
      <c r="F1811" s="262" t="s">
        <v>86</v>
      </c>
      <c r="I1811" s="49" t="s">
        <v>1137</v>
      </c>
      <c r="J1811" s="481"/>
    </row>
    <row r="1812" spans="1:10" ht="12.75">
      <c r="A1812" s="256" t="s">
        <v>1191</v>
      </c>
      <c r="B1812" s="22" t="s">
        <v>1145</v>
      </c>
      <c r="C1812" s="22" t="s">
        <v>0</v>
      </c>
      <c r="D1812" s="22" t="s">
        <v>8</v>
      </c>
      <c r="E1812" s="261" t="s">
        <v>407</v>
      </c>
      <c r="F1812" s="262" t="s">
        <v>10</v>
      </c>
      <c r="I1812" s="49" t="s">
        <v>1137</v>
      </c>
      <c r="J1812" s="481"/>
    </row>
    <row r="1813" spans="1:10" ht="12.75">
      <c r="A1813" s="256" t="s">
        <v>1191</v>
      </c>
      <c r="B1813" s="22" t="s">
        <v>1145</v>
      </c>
      <c r="C1813" s="22" t="s">
        <v>0</v>
      </c>
      <c r="D1813" s="22" t="s">
        <v>11</v>
      </c>
      <c r="E1813" s="261" t="s">
        <v>997</v>
      </c>
      <c r="F1813" s="262" t="s">
        <v>998</v>
      </c>
      <c r="I1813" s="49" t="s">
        <v>1137</v>
      </c>
      <c r="J1813" s="481"/>
    </row>
    <row r="1814" spans="1:10" ht="12.75">
      <c r="A1814" s="256" t="s">
        <v>1191</v>
      </c>
      <c r="B1814" s="22" t="s">
        <v>1145</v>
      </c>
      <c r="C1814" s="22" t="s">
        <v>0</v>
      </c>
      <c r="D1814" s="22" t="s">
        <v>22</v>
      </c>
      <c r="E1814" s="261" t="s">
        <v>480</v>
      </c>
      <c r="F1814" s="262" t="s">
        <v>480</v>
      </c>
      <c r="I1814" s="49" t="s">
        <v>1137</v>
      </c>
      <c r="J1814" s="481"/>
    </row>
    <row r="1815" spans="1:10" ht="12.75">
      <c r="A1815" s="256" t="s">
        <v>1191</v>
      </c>
      <c r="B1815" s="22" t="s">
        <v>1145</v>
      </c>
      <c r="C1815" s="22" t="s">
        <v>0</v>
      </c>
      <c r="D1815" s="22" t="s">
        <v>91</v>
      </c>
      <c r="E1815" s="261" t="s">
        <v>232</v>
      </c>
      <c r="F1815" s="262" t="s">
        <v>128</v>
      </c>
      <c r="I1815" s="49" t="s">
        <v>1137</v>
      </c>
      <c r="J1815" s="481"/>
    </row>
    <row r="1816" spans="1:10" ht="25.5">
      <c r="A1816" s="256" t="s">
        <v>1191</v>
      </c>
      <c r="B1816" s="22" t="s">
        <v>1145</v>
      </c>
      <c r="C1816" s="22" t="s">
        <v>0</v>
      </c>
      <c r="D1816" s="22" t="s">
        <v>14</v>
      </c>
      <c r="E1816" s="261" t="s">
        <v>1192</v>
      </c>
      <c r="F1816" s="262" t="s">
        <v>1000</v>
      </c>
      <c r="I1816" s="49" t="s">
        <v>1137</v>
      </c>
      <c r="J1816" s="481"/>
    </row>
    <row r="1817" spans="1:10" ht="12.75">
      <c r="A1817" s="256" t="s">
        <v>1191</v>
      </c>
      <c r="B1817" s="22" t="s">
        <v>1145</v>
      </c>
      <c r="C1817" s="22" t="s">
        <v>0</v>
      </c>
      <c r="D1817" s="22" t="s">
        <v>93</v>
      </c>
      <c r="E1817" s="261" t="s">
        <v>1001</v>
      </c>
      <c r="F1817" s="262" t="s">
        <v>95</v>
      </c>
      <c r="I1817" s="49" t="s">
        <v>1137</v>
      </c>
      <c r="J1817" s="481"/>
    </row>
    <row r="1818" spans="1:10" ht="38.25">
      <c r="A1818" s="256" t="s">
        <v>1191</v>
      </c>
      <c r="B1818" s="22" t="s">
        <v>1145</v>
      </c>
      <c r="C1818" s="22" t="s">
        <v>0</v>
      </c>
      <c r="D1818" s="22" t="s">
        <v>18</v>
      </c>
      <c r="E1818" s="261" t="s">
        <v>1193</v>
      </c>
      <c r="F1818" s="262" t="s">
        <v>277</v>
      </c>
      <c r="I1818" s="49" t="s">
        <v>1137</v>
      </c>
      <c r="J1818" s="481"/>
    </row>
    <row r="1819" spans="1:10" ht="12.75">
      <c r="A1819" s="232" t="s">
        <v>1195</v>
      </c>
      <c r="B1819" s="168" t="s">
        <v>504</v>
      </c>
      <c r="C1819" s="168" t="s">
        <v>0</v>
      </c>
      <c r="D1819" s="168" t="s">
        <v>1</v>
      </c>
      <c r="E1819" s="130" t="s">
        <v>2</v>
      </c>
      <c r="F1819" s="131" t="s">
        <v>85</v>
      </c>
      <c r="G1819" s="169"/>
      <c r="H1819" s="168"/>
      <c r="I1819" s="182" t="s">
        <v>32</v>
      </c>
      <c r="J1819" s="480">
        <v>44599</v>
      </c>
    </row>
    <row r="1820" spans="1:10" ht="12.75">
      <c r="A1820" s="256" t="s">
        <v>1195</v>
      </c>
      <c r="B1820" s="104" t="s">
        <v>504</v>
      </c>
      <c r="C1820" s="22" t="s">
        <v>0</v>
      </c>
      <c r="D1820" s="22" t="s">
        <v>5</v>
      </c>
      <c r="E1820" s="261" t="s">
        <v>104</v>
      </c>
      <c r="F1820" s="262" t="s">
        <v>86</v>
      </c>
      <c r="I1820" s="49" t="s">
        <v>32</v>
      </c>
      <c r="J1820" s="481"/>
    </row>
    <row r="1821" spans="1:10" ht="12.75">
      <c r="A1821" s="256" t="s">
        <v>1195</v>
      </c>
      <c r="B1821" s="104" t="s">
        <v>504</v>
      </c>
      <c r="C1821" s="22" t="s">
        <v>0</v>
      </c>
      <c r="D1821" s="22" t="s">
        <v>8</v>
      </c>
      <c r="E1821" s="261" t="s">
        <v>407</v>
      </c>
      <c r="F1821" s="262" t="s">
        <v>10</v>
      </c>
      <c r="I1821" s="49" t="s">
        <v>32</v>
      </c>
      <c r="J1821" s="481"/>
    </row>
    <row r="1822" spans="1:10" ht="12.75">
      <c r="A1822" s="256" t="s">
        <v>1195</v>
      </c>
      <c r="B1822" s="104" t="s">
        <v>504</v>
      </c>
      <c r="C1822" s="22" t="s">
        <v>0</v>
      </c>
      <c r="D1822" s="22" t="s">
        <v>11</v>
      </c>
      <c r="E1822" s="261" t="s">
        <v>997</v>
      </c>
      <c r="F1822" s="262" t="s">
        <v>998</v>
      </c>
      <c r="I1822" s="49" t="s">
        <v>32</v>
      </c>
      <c r="J1822" s="481"/>
    </row>
    <row r="1823" spans="1:10" ht="12.75">
      <c r="A1823" s="256" t="s">
        <v>1195</v>
      </c>
      <c r="B1823" s="104" t="s">
        <v>504</v>
      </c>
      <c r="C1823" s="22" t="s">
        <v>0</v>
      </c>
      <c r="D1823" s="22" t="s">
        <v>22</v>
      </c>
      <c r="E1823" s="261" t="s">
        <v>480</v>
      </c>
      <c r="F1823" s="262" t="s">
        <v>480</v>
      </c>
      <c r="I1823" s="49" t="s">
        <v>32</v>
      </c>
      <c r="J1823" s="481"/>
    </row>
    <row r="1824" spans="1:10" ht="12.75">
      <c r="A1824" s="256" t="s">
        <v>1195</v>
      </c>
      <c r="B1824" s="104" t="s">
        <v>504</v>
      </c>
      <c r="C1824" s="22" t="s">
        <v>0</v>
      </c>
      <c r="D1824" s="22" t="s">
        <v>91</v>
      </c>
      <c r="E1824" s="261" t="s">
        <v>232</v>
      </c>
      <c r="F1824" s="262" t="s">
        <v>108</v>
      </c>
      <c r="I1824" s="49" t="s">
        <v>32</v>
      </c>
      <c r="J1824" s="481"/>
    </row>
    <row r="1825" spans="1:10" ht="12.75">
      <c r="A1825" s="256" t="s">
        <v>1195</v>
      </c>
      <c r="B1825" s="104" t="s">
        <v>504</v>
      </c>
      <c r="C1825" s="22" t="s">
        <v>0</v>
      </c>
      <c r="D1825" s="22" t="s">
        <v>14</v>
      </c>
      <c r="E1825" s="261" t="s">
        <v>999</v>
      </c>
      <c r="F1825" s="262" t="s">
        <v>1000</v>
      </c>
      <c r="I1825" s="49" t="s">
        <v>32</v>
      </c>
      <c r="J1825" s="481"/>
    </row>
    <row r="1826" spans="1:10" ht="12.75">
      <c r="A1826" s="256" t="s">
        <v>1195</v>
      </c>
      <c r="B1826" s="104" t="s">
        <v>504</v>
      </c>
      <c r="C1826" s="22" t="s">
        <v>0</v>
      </c>
      <c r="D1826" s="22" t="s">
        <v>93</v>
      </c>
      <c r="E1826" s="261" t="s">
        <v>1001</v>
      </c>
      <c r="F1826" s="262" t="s">
        <v>95</v>
      </c>
      <c r="I1826" s="49" t="s">
        <v>32</v>
      </c>
      <c r="J1826" s="481"/>
    </row>
    <row r="1827" spans="1:10" ht="25.5">
      <c r="A1827" s="256" t="s">
        <v>1195</v>
      </c>
      <c r="B1827" s="104" t="s">
        <v>504</v>
      </c>
      <c r="C1827" s="22" t="s">
        <v>0</v>
      </c>
      <c r="D1827" s="22" t="s">
        <v>18</v>
      </c>
      <c r="E1827" s="261" t="s">
        <v>1002</v>
      </c>
      <c r="F1827" s="262" t="s">
        <v>277</v>
      </c>
      <c r="I1827" s="49" t="s">
        <v>32</v>
      </c>
      <c r="J1827" s="481"/>
    </row>
    <row r="1828" spans="1:10" ht="25.5">
      <c r="A1828" s="232" t="s">
        <v>1206</v>
      </c>
      <c r="B1828" s="168" t="s">
        <v>1145</v>
      </c>
      <c r="C1828" s="168" t="s">
        <v>0</v>
      </c>
      <c r="D1828" s="168" t="s">
        <v>1</v>
      </c>
      <c r="E1828" s="130" t="s">
        <v>2</v>
      </c>
      <c r="F1828" s="131" t="s">
        <v>85</v>
      </c>
      <c r="G1828" s="169" t="s">
        <v>1200</v>
      </c>
      <c r="H1828" s="168"/>
      <c r="I1828" s="182" t="s">
        <v>227</v>
      </c>
      <c r="J1828" s="480">
        <v>44606</v>
      </c>
    </row>
    <row r="1829" spans="1:10" ht="25.5">
      <c r="A1829" s="256" t="s">
        <v>1206</v>
      </c>
      <c r="B1829" s="22" t="s">
        <v>1145</v>
      </c>
      <c r="C1829" s="22" t="s">
        <v>0</v>
      </c>
      <c r="D1829" s="22" t="s">
        <v>5</v>
      </c>
      <c r="E1829" s="261" t="s">
        <v>104</v>
      </c>
      <c r="F1829" s="262" t="s">
        <v>86</v>
      </c>
      <c r="G1829" s="29" t="s">
        <v>1200</v>
      </c>
      <c r="H1829" s="104"/>
      <c r="I1829" s="49" t="s">
        <v>227</v>
      </c>
      <c r="J1829" s="481"/>
    </row>
    <row r="1830" spans="1:10" ht="25.5">
      <c r="A1830" s="256" t="s">
        <v>1206</v>
      </c>
      <c r="B1830" s="22" t="s">
        <v>1145</v>
      </c>
      <c r="C1830" s="22" t="s">
        <v>0</v>
      </c>
      <c r="D1830" s="22" t="s">
        <v>8</v>
      </c>
      <c r="E1830" s="261" t="s">
        <v>407</v>
      </c>
      <c r="F1830" s="262" t="s">
        <v>562</v>
      </c>
      <c r="G1830" s="29" t="s">
        <v>1200</v>
      </c>
      <c r="H1830" s="104"/>
      <c r="I1830" s="49" t="s">
        <v>227</v>
      </c>
      <c r="J1830" s="481"/>
    </row>
    <row r="1831" spans="1:10" ht="25.5">
      <c r="A1831" s="256" t="s">
        <v>1206</v>
      </c>
      <c r="B1831" s="22" t="s">
        <v>1145</v>
      </c>
      <c r="C1831" s="22" t="s">
        <v>0</v>
      </c>
      <c r="D1831" s="22" t="s">
        <v>11</v>
      </c>
      <c r="E1831" s="261" t="s">
        <v>997</v>
      </c>
      <c r="F1831" s="262" t="s">
        <v>998</v>
      </c>
      <c r="G1831" s="29" t="s">
        <v>1200</v>
      </c>
      <c r="H1831" s="104"/>
      <c r="I1831" s="49" t="s">
        <v>227</v>
      </c>
      <c r="J1831" s="481"/>
    </row>
    <row r="1832" spans="1:10" ht="25.5">
      <c r="A1832" s="256" t="s">
        <v>1206</v>
      </c>
      <c r="B1832" s="22" t="s">
        <v>1145</v>
      </c>
      <c r="C1832" s="22" t="s">
        <v>0</v>
      </c>
      <c r="D1832" s="22" t="s">
        <v>22</v>
      </c>
      <c r="E1832" s="261" t="s">
        <v>480</v>
      </c>
      <c r="F1832" s="262" t="s">
        <v>480</v>
      </c>
      <c r="G1832" s="29" t="s">
        <v>1200</v>
      </c>
      <c r="H1832" s="104"/>
      <c r="I1832" s="49" t="s">
        <v>227</v>
      </c>
      <c r="J1832" s="481"/>
    </row>
    <row r="1833" spans="1:10" ht="25.5">
      <c r="A1833" s="256" t="s">
        <v>1206</v>
      </c>
      <c r="B1833" s="22" t="s">
        <v>1145</v>
      </c>
      <c r="C1833" s="22" t="s">
        <v>0</v>
      </c>
      <c r="D1833" s="22" t="s">
        <v>91</v>
      </c>
      <c r="E1833" s="261" t="s">
        <v>232</v>
      </c>
      <c r="F1833" s="262" t="s">
        <v>429</v>
      </c>
      <c r="G1833" s="29" t="s">
        <v>1200</v>
      </c>
      <c r="H1833" s="104"/>
      <c r="I1833" s="49" t="s">
        <v>227</v>
      </c>
      <c r="J1833" s="481"/>
    </row>
    <row r="1834" spans="1:10" ht="25.5">
      <c r="A1834" s="256" t="s">
        <v>1206</v>
      </c>
      <c r="B1834" s="22" t="s">
        <v>1145</v>
      </c>
      <c r="C1834" s="22" t="s">
        <v>0</v>
      </c>
      <c r="D1834" s="22" t="s">
        <v>14</v>
      </c>
      <c r="E1834" s="261" t="s">
        <v>1197</v>
      </c>
      <c r="F1834" s="262" t="s">
        <v>1198</v>
      </c>
      <c r="G1834" s="29" t="s">
        <v>1200</v>
      </c>
      <c r="H1834" s="104"/>
      <c r="I1834" s="49" t="s">
        <v>227</v>
      </c>
      <c r="J1834" s="481"/>
    </row>
    <row r="1835" spans="1:10" ht="25.5">
      <c r="A1835" s="256" t="s">
        <v>1206</v>
      </c>
      <c r="B1835" s="22" t="s">
        <v>1145</v>
      </c>
      <c r="C1835" s="22" t="s">
        <v>0</v>
      </c>
      <c r="D1835" s="22" t="s">
        <v>93</v>
      </c>
      <c r="E1835" s="261" t="s">
        <v>1001</v>
      </c>
      <c r="F1835" s="262" t="s">
        <v>95</v>
      </c>
      <c r="G1835" s="29" t="s">
        <v>1200</v>
      </c>
      <c r="H1835" s="104"/>
      <c r="I1835" s="49" t="s">
        <v>227</v>
      </c>
      <c r="J1835" s="481"/>
    </row>
    <row r="1836" spans="1:10" ht="38.25">
      <c r="A1836" s="256" t="s">
        <v>1206</v>
      </c>
      <c r="B1836" s="22" t="s">
        <v>1145</v>
      </c>
      <c r="C1836" s="22" t="s">
        <v>0</v>
      </c>
      <c r="D1836" s="22" t="s">
        <v>18</v>
      </c>
      <c r="E1836" s="261" t="s">
        <v>1199</v>
      </c>
      <c r="F1836" s="262" t="s">
        <v>277</v>
      </c>
      <c r="G1836" s="29" t="s">
        <v>1200</v>
      </c>
      <c r="I1836" s="49" t="s">
        <v>227</v>
      </c>
      <c r="J1836" s="481"/>
    </row>
    <row r="1837" spans="1:10" ht="12.75">
      <c r="A1837" s="232" t="s">
        <v>1205</v>
      </c>
      <c r="B1837" s="168" t="s">
        <v>114</v>
      </c>
      <c r="C1837" s="168" t="s">
        <v>0</v>
      </c>
      <c r="D1837" s="168" t="s">
        <v>1</v>
      </c>
      <c r="E1837" s="130" t="s">
        <v>2</v>
      </c>
      <c r="F1837" s="131" t="s">
        <v>85</v>
      </c>
      <c r="G1837" s="169"/>
      <c r="H1837" s="168"/>
      <c r="I1837" s="182" t="s">
        <v>1137</v>
      </c>
      <c r="J1837" s="480">
        <v>44613</v>
      </c>
    </row>
    <row r="1838" spans="1:10" ht="12.75">
      <c r="A1838" s="256" t="s">
        <v>1205</v>
      </c>
      <c r="B1838" s="22" t="s">
        <v>114</v>
      </c>
      <c r="C1838" s="22" t="s">
        <v>0</v>
      </c>
      <c r="D1838" s="22" t="s">
        <v>5</v>
      </c>
      <c r="E1838" s="261" t="s">
        <v>104</v>
      </c>
      <c r="F1838" s="262" t="s">
        <v>86</v>
      </c>
      <c r="I1838" s="182" t="s">
        <v>1137</v>
      </c>
      <c r="J1838" s="481"/>
    </row>
    <row r="1839" spans="1:10" ht="12.75">
      <c r="A1839" s="256" t="s">
        <v>1205</v>
      </c>
      <c r="B1839" s="22" t="s">
        <v>114</v>
      </c>
      <c r="C1839" s="22" t="s">
        <v>0</v>
      </c>
      <c r="D1839" s="22" t="s">
        <v>8</v>
      </c>
      <c r="E1839" s="261" t="s">
        <v>407</v>
      </c>
      <c r="F1839" s="262" t="s">
        <v>562</v>
      </c>
      <c r="I1839" s="182" t="s">
        <v>1137</v>
      </c>
      <c r="J1839" s="481"/>
    </row>
    <row r="1840" spans="1:10" ht="12.75">
      <c r="A1840" s="256" t="s">
        <v>1205</v>
      </c>
      <c r="B1840" s="22" t="s">
        <v>114</v>
      </c>
      <c r="C1840" s="22" t="s">
        <v>0</v>
      </c>
      <c r="D1840" s="22" t="s">
        <v>11</v>
      </c>
      <c r="E1840" s="261" t="s">
        <v>997</v>
      </c>
      <c r="F1840" s="262" t="s">
        <v>998</v>
      </c>
      <c r="I1840" s="182" t="s">
        <v>1137</v>
      </c>
      <c r="J1840" s="481"/>
    </row>
    <row r="1841" spans="1:10" ht="12.75">
      <c r="A1841" s="256" t="s">
        <v>1205</v>
      </c>
      <c r="B1841" s="22" t="s">
        <v>114</v>
      </c>
      <c r="C1841" s="22" t="s">
        <v>0</v>
      </c>
      <c r="D1841" s="22" t="s">
        <v>22</v>
      </c>
      <c r="E1841" s="261" t="s">
        <v>480</v>
      </c>
      <c r="F1841" s="262" t="s">
        <v>480</v>
      </c>
      <c r="I1841" s="182" t="s">
        <v>1137</v>
      </c>
      <c r="J1841" s="481"/>
    </row>
    <row r="1842" spans="1:10" ht="12.75">
      <c r="A1842" s="256" t="s">
        <v>1205</v>
      </c>
      <c r="B1842" s="22" t="s">
        <v>114</v>
      </c>
      <c r="C1842" s="22" t="s">
        <v>0</v>
      </c>
      <c r="D1842" s="22" t="s">
        <v>91</v>
      </c>
      <c r="E1842" s="261" t="s">
        <v>232</v>
      </c>
      <c r="F1842" s="262" t="s">
        <v>429</v>
      </c>
      <c r="I1842" s="182" t="s">
        <v>1137</v>
      </c>
      <c r="J1842" s="481"/>
    </row>
    <row r="1843" spans="1:10" ht="25.5">
      <c r="A1843" s="256" t="s">
        <v>1205</v>
      </c>
      <c r="B1843" s="22" t="s">
        <v>114</v>
      </c>
      <c r="C1843" s="22" t="s">
        <v>0</v>
      </c>
      <c r="D1843" s="22" t="s">
        <v>14</v>
      </c>
      <c r="E1843" s="261" t="s">
        <v>1197</v>
      </c>
      <c r="F1843" s="262" t="s">
        <v>1198</v>
      </c>
      <c r="I1843" s="182" t="s">
        <v>1137</v>
      </c>
      <c r="J1843" s="481"/>
    </row>
    <row r="1844" spans="1:10" ht="12.75">
      <c r="A1844" s="256" t="s">
        <v>1205</v>
      </c>
      <c r="B1844" s="22" t="s">
        <v>114</v>
      </c>
      <c r="C1844" s="22" t="s">
        <v>0</v>
      </c>
      <c r="D1844" s="22" t="s">
        <v>93</v>
      </c>
      <c r="E1844" s="261" t="s">
        <v>1001</v>
      </c>
      <c r="F1844" s="262" t="s">
        <v>95</v>
      </c>
      <c r="I1844" s="182" t="s">
        <v>1137</v>
      </c>
      <c r="J1844" s="481"/>
    </row>
    <row r="1845" spans="1:10" ht="38.25">
      <c r="A1845" s="256" t="s">
        <v>1205</v>
      </c>
      <c r="B1845" s="22" t="s">
        <v>114</v>
      </c>
      <c r="C1845" s="22" t="s">
        <v>0</v>
      </c>
      <c r="D1845" s="22" t="s">
        <v>18</v>
      </c>
      <c r="E1845" s="261" t="s">
        <v>1199</v>
      </c>
      <c r="F1845" s="262" t="s">
        <v>277</v>
      </c>
      <c r="I1845" s="182" t="s">
        <v>1137</v>
      </c>
      <c r="J1845" s="481"/>
    </row>
    <row r="1846" spans="1:10" ht="12.75">
      <c r="A1846" s="232" t="s">
        <v>1204</v>
      </c>
      <c r="B1846" s="168" t="s">
        <v>49</v>
      </c>
      <c r="C1846" s="168" t="s">
        <v>0</v>
      </c>
      <c r="D1846" s="168" t="s">
        <v>1</v>
      </c>
      <c r="E1846" s="130" t="s">
        <v>2</v>
      </c>
      <c r="F1846" s="131" t="s">
        <v>85</v>
      </c>
      <c r="G1846" s="169"/>
      <c r="H1846" s="168"/>
      <c r="I1846" s="182" t="s">
        <v>32</v>
      </c>
      <c r="J1846" s="480">
        <v>44616</v>
      </c>
    </row>
    <row r="1847" spans="1:10" ht="12.75">
      <c r="A1847" s="73" t="s">
        <v>1204</v>
      </c>
      <c r="B1847" s="22" t="s">
        <v>49</v>
      </c>
      <c r="C1847" s="22" t="s">
        <v>0</v>
      </c>
      <c r="D1847" s="22" t="s">
        <v>5</v>
      </c>
      <c r="E1847" s="261" t="s">
        <v>104</v>
      </c>
      <c r="F1847" s="262" t="s">
        <v>86</v>
      </c>
      <c r="I1847" s="182" t="s">
        <v>32</v>
      </c>
      <c r="J1847" s="481"/>
    </row>
    <row r="1848" spans="1:10" ht="12.75">
      <c r="A1848" s="73" t="s">
        <v>1204</v>
      </c>
      <c r="B1848" s="22" t="s">
        <v>49</v>
      </c>
      <c r="C1848" s="22" t="s">
        <v>0</v>
      </c>
      <c r="D1848" s="22" t="s">
        <v>8</v>
      </c>
      <c r="E1848" s="261" t="s">
        <v>111</v>
      </c>
      <c r="F1848" s="262" t="s">
        <v>562</v>
      </c>
      <c r="I1848" s="182" t="s">
        <v>32</v>
      </c>
      <c r="J1848" s="481"/>
    </row>
    <row r="1849" spans="1:10" ht="12.75">
      <c r="A1849" s="73" t="s">
        <v>1204</v>
      </c>
      <c r="B1849" s="22" t="s">
        <v>49</v>
      </c>
      <c r="C1849" s="22" t="s">
        <v>0</v>
      </c>
      <c r="D1849" s="22" t="s">
        <v>11</v>
      </c>
      <c r="E1849" s="261" t="s">
        <v>997</v>
      </c>
      <c r="F1849" s="262" t="s">
        <v>998</v>
      </c>
      <c r="I1849" s="182" t="s">
        <v>32</v>
      </c>
      <c r="J1849" s="481"/>
    </row>
    <row r="1850" spans="1:10" ht="12.75">
      <c r="A1850" s="73" t="s">
        <v>1204</v>
      </c>
      <c r="B1850" s="22" t="s">
        <v>49</v>
      </c>
      <c r="C1850" s="22" t="s">
        <v>0</v>
      </c>
      <c r="D1850" s="22" t="s">
        <v>22</v>
      </c>
      <c r="E1850" s="261" t="s">
        <v>480</v>
      </c>
      <c r="F1850" s="262" t="s">
        <v>480</v>
      </c>
      <c r="I1850" s="182" t="s">
        <v>32</v>
      </c>
      <c r="J1850" s="481"/>
    </row>
    <row r="1851" spans="1:10" ht="12.75">
      <c r="A1851" s="73" t="s">
        <v>1204</v>
      </c>
      <c r="B1851" s="22" t="s">
        <v>49</v>
      </c>
      <c r="C1851" s="22" t="s">
        <v>0</v>
      </c>
      <c r="D1851" s="22" t="s">
        <v>91</v>
      </c>
      <c r="E1851" s="261" t="s">
        <v>232</v>
      </c>
      <c r="F1851" s="262" t="s">
        <v>429</v>
      </c>
      <c r="I1851" s="182" t="s">
        <v>32</v>
      </c>
      <c r="J1851" s="481"/>
    </row>
    <row r="1852" spans="1:10" ht="25.5">
      <c r="A1852" s="73" t="s">
        <v>1204</v>
      </c>
      <c r="B1852" s="22" t="s">
        <v>49</v>
      </c>
      <c r="C1852" s="22" t="s">
        <v>0</v>
      </c>
      <c r="D1852" s="22" t="s">
        <v>14</v>
      </c>
      <c r="E1852" s="261" t="s">
        <v>1203</v>
      </c>
      <c r="F1852" s="262" t="s">
        <v>1198</v>
      </c>
      <c r="I1852" s="182" t="s">
        <v>32</v>
      </c>
      <c r="J1852" s="481"/>
    </row>
    <row r="1853" spans="1:10" ht="12.75">
      <c r="A1853" s="73" t="s">
        <v>1204</v>
      </c>
      <c r="B1853" s="22" t="s">
        <v>49</v>
      </c>
      <c r="C1853" s="22" t="s">
        <v>0</v>
      </c>
      <c r="D1853" s="22" t="s">
        <v>93</v>
      </c>
      <c r="E1853" s="261" t="s">
        <v>1001</v>
      </c>
      <c r="F1853" s="262" t="s">
        <v>95</v>
      </c>
      <c r="I1853" s="182" t="s">
        <v>32</v>
      </c>
      <c r="J1853" s="481"/>
    </row>
    <row r="1854" spans="1:10" ht="38.25">
      <c r="A1854" s="73" t="s">
        <v>1204</v>
      </c>
      <c r="B1854" s="22" t="s">
        <v>49</v>
      </c>
      <c r="C1854" s="22" t="s">
        <v>0</v>
      </c>
      <c r="D1854" s="22" t="s">
        <v>18</v>
      </c>
      <c r="E1854" s="261" t="s">
        <v>1199</v>
      </c>
      <c r="F1854" s="262" t="s">
        <v>277</v>
      </c>
      <c r="I1854" s="182" t="s">
        <v>32</v>
      </c>
      <c r="J1854" s="481"/>
    </row>
    <row r="1855" spans="1:10" ht="12.75">
      <c r="A1855" s="232" t="s">
        <v>1207</v>
      </c>
      <c r="B1855" s="168" t="s">
        <v>1145</v>
      </c>
      <c r="C1855" s="168" t="s">
        <v>0</v>
      </c>
      <c r="D1855" s="168" t="s">
        <v>1</v>
      </c>
      <c r="E1855" s="130" t="s">
        <v>2</v>
      </c>
      <c r="F1855" s="131" t="s">
        <v>85</v>
      </c>
      <c r="G1855" s="169" t="s">
        <v>1208</v>
      </c>
      <c r="H1855" s="168"/>
      <c r="I1855" s="182" t="s">
        <v>32</v>
      </c>
      <c r="J1855" s="480">
        <v>44620</v>
      </c>
    </row>
    <row r="1856" spans="1:10" ht="12.75">
      <c r="A1856" s="256" t="s">
        <v>1207</v>
      </c>
      <c r="B1856" s="168" t="s">
        <v>1145</v>
      </c>
      <c r="C1856" s="22" t="s">
        <v>0</v>
      </c>
      <c r="D1856" s="22" t="s">
        <v>5</v>
      </c>
      <c r="E1856" s="261" t="s">
        <v>104</v>
      </c>
      <c r="F1856" s="262" t="s">
        <v>86</v>
      </c>
      <c r="G1856" s="169" t="s">
        <v>1208</v>
      </c>
      <c r="I1856" s="182" t="s">
        <v>32</v>
      </c>
      <c r="J1856" s="481"/>
    </row>
    <row r="1857" spans="1:10" ht="12.75">
      <c r="A1857" s="256" t="s">
        <v>1207</v>
      </c>
      <c r="B1857" s="168" t="s">
        <v>1145</v>
      </c>
      <c r="C1857" s="22" t="s">
        <v>0</v>
      </c>
      <c r="D1857" s="22" t="s">
        <v>8</v>
      </c>
      <c r="E1857" s="261" t="s">
        <v>407</v>
      </c>
      <c r="F1857" s="262" t="s">
        <v>562</v>
      </c>
      <c r="G1857" s="169" t="s">
        <v>1208</v>
      </c>
      <c r="I1857" s="182" t="s">
        <v>32</v>
      </c>
      <c r="J1857" s="481"/>
    </row>
    <row r="1858" spans="1:10" ht="12.75">
      <c r="A1858" s="256" t="s">
        <v>1207</v>
      </c>
      <c r="B1858" s="168" t="s">
        <v>1145</v>
      </c>
      <c r="C1858" s="22" t="s">
        <v>0</v>
      </c>
      <c r="D1858" s="22" t="s">
        <v>11</v>
      </c>
      <c r="E1858" s="261" t="s">
        <v>997</v>
      </c>
      <c r="F1858" s="262" t="s">
        <v>998</v>
      </c>
      <c r="G1858" s="169" t="s">
        <v>1208</v>
      </c>
      <c r="I1858" s="182" t="s">
        <v>32</v>
      </c>
      <c r="J1858" s="481"/>
    </row>
    <row r="1859" spans="1:10" ht="12.75">
      <c r="A1859" s="256" t="s">
        <v>1207</v>
      </c>
      <c r="B1859" s="168" t="s">
        <v>1145</v>
      </c>
      <c r="C1859" s="22" t="s">
        <v>0</v>
      </c>
      <c r="D1859" s="22" t="s">
        <v>22</v>
      </c>
      <c r="E1859" s="261" t="s">
        <v>480</v>
      </c>
      <c r="F1859" s="262" t="s">
        <v>480</v>
      </c>
      <c r="G1859" s="169" t="s">
        <v>1208</v>
      </c>
      <c r="I1859" s="182" t="s">
        <v>32</v>
      </c>
      <c r="J1859" s="481"/>
    </row>
    <row r="1860" spans="1:10" ht="12.75">
      <c r="A1860" s="256" t="s">
        <v>1207</v>
      </c>
      <c r="B1860" s="168" t="s">
        <v>1145</v>
      </c>
      <c r="C1860" s="22" t="s">
        <v>0</v>
      </c>
      <c r="D1860" s="22" t="s">
        <v>91</v>
      </c>
      <c r="E1860" s="261" t="s">
        <v>232</v>
      </c>
      <c r="F1860" s="262" t="s">
        <v>108</v>
      </c>
      <c r="G1860" s="169" t="s">
        <v>1208</v>
      </c>
      <c r="I1860" s="182" t="s">
        <v>32</v>
      </c>
      <c r="J1860" s="481"/>
    </row>
    <row r="1861" spans="1:10" ht="25.5">
      <c r="A1861" s="256" t="s">
        <v>1207</v>
      </c>
      <c r="B1861" s="168" t="s">
        <v>1145</v>
      </c>
      <c r="C1861" s="22" t="s">
        <v>0</v>
      </c>
      <c r="D1861" s="22" t="s">
        <v>14</v>
      </c>
      <c r="E1861" s="261" t="s">
        <v>1197</v>
      </c>
      <c r="F1861" s="262" t="s">
        <v>1198</v>
      </c>
      <c r="G1861" s="169" t="s">
        <v>1208</v>
      </c>
      <c r="I1861" s="182" t="s">
        <v>32</v>
      </c>
      <c r="J1861" s="481"/>
    </row>
    <row r="1862" spans="1:10" ht="12.75">
      <c r="A1862" s="256" t="s">
        <v>1207</v>
      </c>
      <c r="B1862" s="168" t="s">
        <v>1145</v>
      </c>
      <c r="C1862" s="22" t="s">
        <v>0</v>
      </c>
      <c r="D1862" s="22" t="s">
        <v>93</v>
      </c>
      <c r="E1862" s="261" t="s">
        <v>1001</v>
      </c>
      <c r="F1862" s="262" t="s">
        <v>95</v>
      </c>
      <c r="G1862" s="169" t="s">
        <v>1208</v>
      </c>
      <c r="I1862" s="182" t="s">
        <v>32</v>
      </c>
      <c r="J1862" s="481"/>
    </row>
    <row r="1863" spans="1:10" ht="38.25">
      <c r="A1863" s="256" t="s">
        <v>1207</v>
      </c>
      <c r="B1863" s="168" t="s">
        <v>1145</v>
      </c>
      <c r="C1863" s="22" t="s">
        <v>0</v>
      </c>
      <c r="D1863" s="22" t="s">
        <v>18</v>
      </c>
      <c r="E1863" s="261" t="s">
        <v>1199</v>
      </c>
      <c r="F1863" s="262" t="s">
        <v>277</v>
      </c>
      <c r="G1863" s="169" t="s">
        <v>1208</v>
      </c>
      <c r="I1863" s="182" t="s">
        <v>32</v>
      </c>
      <c r="J1863" s="481"/>
    </row>
    <row r="1864" spans="1:10" ht="12.75">
      <c r="A1864" s="232" t="s">
        <v>1211</v>
      </c>
      <c r="B1864" s="168" t="s">
        <v>49</v>
      </c>
      <c r="C1864" s="168" t="s">
        <v>0</v>
      </c>
      <c r="D1864" s="168" t="s">
        <v>1</v>
      </c>
      <c r="E1864" s="130" t="s">
        <v>2</v>
      </c>
      <c r="F1864" s="131" t="s">
        <v>85</v>
      </c>
      <c r="G1864" s="169"/>
      <c r="H1864" s="168"/>
      <c r="I1864" s="182" t="s">
        <v>227</v>
      </c>
      <c r="J1864" s="480">
        <v>44627</v>
      </c>
    </row>
    <row r="1865" spans="1:10" ht="12.75">
      <c r="A1865" s="256" t="s">
        <v>1211</v>
      </c>
      <c r="B1865" s="22" t="s">
        <v>49</v>
      </c>
      <c r="C1865" s="22" t="s">
        <v>0</v>
      </c>
      <c r="D1865" s="22" t="s">
        <v>5</v>
      </c>
      <c r="E1865" s="261" t="s">
        <v>104</v>
      </c>
      <c r="F1865" s="262" t="s">
        <v>86</v>
      </c>
      <c r="I1865" s="182" t="s">
        <v>227</v>
      </c>
      <c r="J1865" s="481"/>
    </row>
    <row r="1866" spans="1:10" ht="12.75">
      <c r="A1866" s="256" t="s">
        <v>1211</v>
      </c>
      <c r="B1866" s="22" t="s">
        <v>49</v>
      </c>
      <c r="C1866" s="22" t="s">
        <v>0</v>
      </c>
      <c r="D1866" s="22" t="s">
        <v>8</v>
      </c>
      <c r="E1866" s="261" t="s">
        <v>407</v>
      </c>
      <c r="F1866" s="262" t="s">
        <v>562</v>
      </c>
      <c r="I1866" s="182" t="s">
        <v>227</v>
      </c>
      <c r="J1866" s="481"/>
    </row>
    <row r="1867" spans="1:10" ht="12.75">
      <c r="A1867" s="256" t="s">
        <v>1211</v>
      </c>
      <c r="B1867" s="22" t="s">
        <v>49</v>
      </c>
      <c r="C1867" s="22" t="s">
        <v>0</v>
      </c>
      <c r="D1867" s="22" t="s">
        <v>11</v>
      </c>
      <c r="E1867" s="261" t="s">
        <v>997</v>
      </c>
      <c r="F1867" s="262" t="s">
        <v>998</v>
      </c>
      <c r="I1867" s="182" t="s">
        <v>227</v>
      </c>
      <c r="J1867" s="481"/>
    </row>
    <row r="1868" spans="1:10" ht="12.75">
      <c r="A1868" s="256" t="s">
        <v>1211</v>
      </c>
      <c r="B1868" s="22" t="s">
        <v>49</v>
      </c>
      <c r="C1868" s="22" t="s">
        <v>0</v>
      </c>
      <c r="D1868" s="22" t="s">
        <v>22</v>
      </c>
      <c r="E1868" s="261" t="s">
        <v>480</v>
      </c>
      <c r="F1868" s="262" t="s">
        <v>480</v>
      </c>
      <c r="I1868" s="182" t="s">
        <v>227</v>
      </c>
      <c r="J1868" s="481"/>
    </row>
    <row r="1869" spans="1:10" ht="12.75">
      <c r="A1869" s="256" t="s">
        <v>1211</v>
      </c>
      <c r="B1869" s="22" t="s">
        <v>49</v>
      </c>
      <c r="C1869" s="22" t="s">
        <v>0</v>
      </c>
      <c r="D1869" s="22" t="s">
        <v>91</v>
      </c>
      <c r="E1869" s="261" t="s">
        <v>107</v>
      </c>
      <c r="F1869" s="262" t="s">
        <v>429</v>
      </c>
      <c r="I1869" s="182" t="s">
        <v>227</v>
      </c>
      <c r="J1869" s="481"/>
    </row>
    <row r="1870" spans="1:10" ht="25.5">
      <c r="A1870" s="256" t="s">
        <v>1211</v>
      </c>
      <c r="B1870" s="22" t="s">
        <v>49</v>
      </c>
      <c r="C1870" s="22" t="s">
        <v>0</v>
      </c>
      <c r="D1870" s="22" t="s">
        <v>14</v>
      </c>
      <c r="E1870" s="261" t="s">
        <v>1197</v>
      </c>
      <c r="F1870" s="262" t="s">
        <v>1198</v>
      </c>
      <c r="I1870" s="182" t="s">
        <v>227</v>
      </c>
      <c r="J1870" s="481"/>
    </row>
    <row r="1871" spans="1:10" ht="12.75">
      <c r="A1871" s="256" t="s">
        <v>1211</v>
      </c>
      <c r="B1871" s="22" t="s">
        <v>49</v>
      </c>
      <c r="C1871" s="22" t="s">
        <v>0</v>
      </c>
      <c r="D1871" s="22" t="s">
        <v>93</v>
      </c>
      <c r="E1871" s="261" t="s">
        <v>1001</v>
      </c>
      <c r="F1871" s="262" t="s">
        <v>95</v>
      </c>
      <c r="I1871" s="182" t="s">
        <v>227</v>
      </c>
      <c r="J1871" s="481"/>
    </row>
    <row r="1872" spans="1:10" ht="38.25">
      <c r="A1872" s="256" t="s">
        <v>1211</v>
      </c>
      <c r="B1872" s="22" t="s">
        <v>49</v>
      </c>
      <c r="C1872" s="22" t="s">
        <v>0</v>
      </c>
      <c r="D1872" s="22" t="s">
        <v>18</v>
      </c>
      <c r="E1872" s="261" t="s">
        <v>1199</v>
      </c>
      <c r="F1872" s="262" t="s">
        <v>277</v>
      </c>
      <c r="I1872" s="182" t="s">
        <v>227</v>
      </c>
      <c r="J1872" s="481"/>
    </row>
    <row r="1873" spans="1:10" ht="12.75">
      <c r="A1873" s="232" t="s">
        <v>1218</v>
      </c>
      <c r="B1873" s="168" t="s">
        <v>1145</v>
      </c>
      <c r="C1873" s="168" t="s">
        <v>0</v>
      </c>
      <c r="D1873" s="168" t="s">
        <v>1</v>
      </c>
      <c r="E1873" s="130" t="s">
        <v>2</v>
      </c>
      <c r="F1873" s="131" t="s">
        <v>85</v>
      </c>
      <c r="G1873" s="169"/>
      <c r="H1873" s="168"/>
      <c r="I1873" s="182" t="s">
        <v>32</v>
      </c>
      <c r="J1873" s="480">
        <v>44634</v>
      </c>
    </row>
    <row r="1874" spans="1:10" ht="12.75">
      <c r="A1874" s="256" t="s">
        <v>1218</v>
      </c>
      <c r="B1874" s="22" t="s">
        <v>1145</v>
      </c>
      <c r="C1874" s="22" t="s">
        <v>0</v>
      </c>
      <c r="D1874" s="22" t="s">
        <v>5</v>
      </c>
      <c r="E1874" s="261" t="s">
        <v>104</v>
      </c>
      <c r="F1874" s="262" t="s">
        <v>86</v>
      </c>
      <c r="I1874" s="203" t="s">
        <v>32</v>
      </c>
      <c r="J1874" s="481"/>
    </row>
    <row r="1875" spans="1:10" ht="12.75">
      <c r="A1875" s="256" t="s">
        <v>1218</v>
      </c>
      <c r="B1875" s="22" t="s">
        <v>1145</v>
      </c>
      <c r="C1875" s="22" t="s">
        <v>0</v>
      </c>
      <c r="D1875" s="22" t="s">
        <v>8</v>
      </c>
      <c r="E1875" s="261" t="s">
        <v>111</v>
      </c>
      <c r="F1875" s="262" t="s">
        <v>10</v>
      </c>
      <c r="I1875" s="203" t="s">
        <v>32</v>
      </c>
      <c r="J1875" s="481"/>
    </row>
    <row r="1876" spans="1:10" ht="12.75">
      <c r="A1876" s="256" t="s">
        <v>1218</v>
      </c>
      <c r="B1876" s="22" t="s">
        <v>1145</v>
      </c>
      <c r="C1876" s="22" t="s">
        <v>0</v>
      </c>
      <c r="D1876" s="22" t="s">
        <v>11</v>
      </c>
      <c r="E1876" s="261" t="s">
        <v>997</v>
      </c>
      <c r="F1876" s="262" t="s">
        <v>998</v>
      </c>
      <c r="I1876" s="203" t="s">
        <v>32</v>
      </c>
      <c r="J1876" s="481"/>
    </row>
    <row r="1877" spans="1:10" ht="12.75">
      <c r="A1877" s="256" t="s">
        <v>1218</v>
      </c>
      <c r="B1877" s="22" t="s">
        <v>1145</v>
      </c>
      <c r="C1877" s="22" t="s">
        <v>0</v>
      </c>
      <c r="D1877" s="22" t="s">
        <v>22</v>
      </c>
      <c r="E1877" s="261" t="s">
        <v>480</v>
      </c>
      <c r="F1877" s="262" t="s">
        <v>480</v>
      </c>
      <c r="I1877" s="203" t="s">
        <v>32</v>
      </c>
      <c r="J1877" s="481"/>
    </row>
    <row r="1878" spans="1:10" ht="12.75">
      <c r="A1878" s="256" t="s">
        <v>1218</v>
      </c>
      <c r="B1878" s="22" t="s">
        <v>1145</v>
      </c>
      <c r="C1878" s="22" t="s">
        <v>0</v>
      </c>
      <c r="D1878" s="22" t="s">
        <v>91</v>
      </c>
      <c r="E1878" s="261" t="s">
        <v>232</v>
      </c>
      <c r="F1878" s="262" t="s">
        <v>429</v>
      </c>
      <c r="I1878" s="203" t="s">
        <v>32</v>
      </c>
      <c r="J1878" s="481"/>
    </row>
    <row r="1879" spans="1:10" ht="25.5">
      <c r="A1879" s="256" t="s">
        <v>1218</v>
      </c>
      <c r="B1879" s="22" t="s">
        <v>1145</v>
      </c>
      <c r="C1879" s="22" t="s">
        <v>0</v>
      </c>
      <c r="D1879" s="22" t="s">
        <v>14</v>
      </c>
      <c r="E1879" s="261" t="s">
        <v>1197</v>
      </c>
      <c r="F1879" s="262" t="s">
        <v>1198</v>
      </c>
      <c r="I1879" s="203" t="s">
        <v>32</v>
      </c>
      <c r="J1879" s="481"/>
    </row>
    <row r="1880" spans="1:10" ht="12.75">
      <c r="A1880" s="256" t="s">
        <v>1218</v>
      </c>
      <c r="B1880" s="22" t="s">
        <v>1145</v>
      </c>
      <c r="C1880" s="22" t="s">
        <v>0</v>
      </c>
      <c r="D1880" s="22" t="s">
        <v>93</v>
      </c>
      <c r="E1880" s="261" t="s">
        <v>1001</v>
      </c>
      <c r="F1880" s="262" t="s">
        <v>95</v>
      </c>
      <c r="I1880" s="203" t="s">
        <v>32</v>
      </c>
      <c r="J1880" s="481"/>
    </row>
    <row r="1881" spans="1:10" ht="38.25">
      <c r="A1881" s="256" t="s">
        <v>1218</v>
      </c>
      <c r="B1881" s="22" t="s">
        <v>1145</v>
      </c>
      <c r="C1881" s="22" t="s">
        <v>0</v>
      </c>
      <c r="D1881" s="22" t="s">
        <v>18</v>
      </c>
      <c r="E1881" s="261" t="s">
        <v>1199</v>
      </c>
      <c r="F1881" s="262" t="s">
        <v>277</v>
      </c>
      <c r="I1881" s="203" t="s">
        <v>32</v>
      </c>
      <c r="J1881" s="481"/>
    </row>
    <row r="1882" spans="1:10" ht="12.75">
      <c r="A1882" s="232" t="s">
        <v>1219</v>
      </c>
      <c r="B1882" s="168" t="s">
        <v>55</v>
      </c>
      <c r="C1882" s="168" t="s">
        <v>0</v>
      </c>
      <c r="D1882" s="168" t="s">
        <v>1</v>
      </c>
      <c r="E1882" s="130" t="s">
        <v>2</v>
      </c>
      <c r="F1882" s="131" t="s">
        <v>85</v>
      </c>
      <c r="G1882" s="169"/>
      <c r="H1882" s="168"/>
      <c r="I1882" s="182" t="s">
        <v>1137</v>
      </c>
      <c r="J1882" s="480">
        <v>44641</v>
      </c>
    </row>
    <row r="1883" spans="1:10" ht="12.75">
      <c r="A1883" s="256" t="s">
        <v>1219</v>
      </c>
      <c r="B1883" s="22" t="s">
        <v>55</v>
      </c>
      <c r="C1883" s="22" t="s">
        <v>0</v>
      </c>
      <c r="D1883" s="22" t="s">
        <v>5</v>
      </c>
      <c r="E1883" s="261" t="s">
        <v>104</v>
      </c>
      <c r="F1883" s="262" t="s">
        <v>86</v>
      </c>
      <c r="I1883" s="182" t="s">
        <v>1137</v>
      </c>
      <c r="J1883" s="481"/>
    </row>
    <row r="1884" spans="1:10" ht="12.75">
      <c r="A1884" s="256" t="s">
        <v>1219</v>
      </c>
      <c r="B1884" s="22" t="s">
        <v>55</v>
      </c>
      <c r="C1884" s="22" t="s">
        <v>0</v>
      </c>
      <c r="D1884" s="22" t="s">
        <v>8</v>
      </c>
      <c r="E1884" s="261" t="s">
        <v>407</v>
      </c>
      <c r="F1884" s="262" t="s">
        <v>562</v>
      </c>
      <c r="I1884" s="182" t="s">
        <v>1137</v>
      </c>
      <c r="J1884" s="481"/>
    </row>
    <row r="1885" spans="1:10" ht="12.75">
      <c r="A1885" s="256" t="s">
        <v>1219</v>
      </c>
      <c r="B1885" s="22" t="s">
        <v>55</v>
      </c>
      <c r="C1885" s="22" t="s">
        <v>0</v>
      </c>
      <c r="D1885" s="22" t="s">
        <v>11</v>
      </c>
      <c r="E1885" s="261" t="s">
        <v>997</v>
      </c>
      <c r="F1885" s="262" t="s">
        <v>998</v>
      </c>
      <c r="I1885" s="182" t="s">
        <v>1137</v>
      </c>
      <c r="J1885" s="481"/>
    </row>
    <row r="1886" spans="1:10" ht="12.75">
      <c r="A1886" s="256" t="s">
        <v>1219</v>
      </c>
      <c r="B1886" s="22" t="s">
        <v>55</v>
      </c>
      <c r="C1886" s="22" t="s">
        <v>0</v>
      </c>
      <c r="D1886" s="22" t="s">
        <v>22</v>
      </c>
      <c r="E1886" s="261" t="s">
        <v>480</v>
      </c>
      <c r="F1886" s="262" t="s">
        <v>480</v>
      </c>
      <c r="I1886" s="182" t="s">
        <v>1137</v>
      </c>
      <c r="J1886" s="481"/>
    </row>
    <row r="1887" spans="1:10" ht="12.75">
      <c r="A1887" s="256" t="s">
        <v>1219</v>
      </c>
      <c r="B1887" s="22" t="s">
        <v>55</v>
      </c>
      <c r="C1887" s="22" t="s">
        <v>0</v>
      </c>
      <c r="D1887" s="22" t="s">
        <v>91</v>
      </c>
      <c r="E1887" s="261" t="s">
        <v>232</v>
      </c>
      <c r="F1887" s="262" t="s">
        <v>429</v>
      </c>
      <c r="I1887" s="182" t="s">
        <v>1137</v>
      </c>
      <c r="J1887" s="481"/>
    </row>
    <row r="1888" spans="1:10" ht="25.5">
      <c r="A1888" s="256" t="s">
        <v>1219</v>
      </c>
      <c r="B1888" s="22" t="s">
        <v>55</v>
      </c>
      <c r="C1888" s="22" t="s">
        <v>0</v>
      </c>
      <c r="D1888" s="22" t="s">
        <v>14</v>
      </c>
      <c r="E1888" s="261" t="s">
        <v>1197</v>
      </c>
      <c r="F1888" s="262" t="s">
        <v>1198</v>
      </c>
      <c r="I1888" s="182" t="s">
        <v>1137</v>
      </c>
      <c r="J1888" s="481"/>
    </row>
    <row r="1889" spans="1:10" ht="12.75">
      <c r="A1889" s="256" t="s">
        <v>1219</v>
      </c>
      <c r="B1889" s="22" t="s">
        <v>55</v>
      </c>
      <c r="C1889" s="22" t="s">
        <v>0</v>
      </c>
      <c r="D1889" s="22" t="s">
        <v>93</v>
      </c>
      <c r="E1889" s="261" t="s">
        <v>1001</v>
      </c>
      <c r="F1889" s="262" t="s">
        <v>95</v>
      </c>
      <c r="I1889" s="182" t="s">
        <v>1137</v>
      </c>
      <c r="J1889" s="481"/>
    </row>
    <row r="1890" spans="1:10" ht="38.25">
      <c r="A1890" s="256" t="s">
        <v>1219</v>
      </c>
      <c r="B1890" s="22" t="s">
        <v>55</v>
      </c>
      <c r="C1890" s="22" t="s">
        <v>0</v>
      </c>
      <c r="D1890" s="22" t="s">
        <v>18</v>
      </c>
      <c r="E1890" s="261" t="s">
        <v>1199</v>
      </c>
      <c r="F1890" s="262" t="s">
        <v>277</v>
      </c>
      <c r="I1890" s="182" t="s">
        <v>1137</v>
      </c>
      <c r="J1890" s="481"/>
    </row>
    <row r="1891" spans="1:10" ht="12.75">
      <c r="A1891" s="232" t="s">
        <v>1223</v>
      </c>
      <c r="B1891" s="104" t="s">
        <v>1145</v>
      </c>
      <c r="C1891" s="168" t="s">
        <v>0</v>
      </c>
      <c r="D1891" s="168" t="s">
        <v>1</v>
      </c>
      <c r="E1891" s="130" t="s">
        <v>2</v>
      </c>
      <c r="F1891" s="131" t="s">
        <v>85</v>
      </c>
      <c r="G1891" s="169"/>
      <c r="H1891" s="168"/>
      <c r="I1891" s="182" t="s">
        <v>227</v>
      </c>
      <c r="J1891" s="480">
        <v>44648</v>
      </c>
    </row>
    <row r="1892" spans="1:10" ht="12.75">
      <c r="A1892" s="256" t="s">
        <v>1223</v>
      </c>
      <c r="B1892" s="104" t="s">
        <v>1145</v>
      </c>
      <c r="C1892" s="22" t="s">
        <v>0</v>
      </c>
      <c r="D1892" s="22" t="s">
        <v>5</v>
      </c>
      <c r="E1892" s="261" t="s">
        <v>104</v>
      </c>
      <c r="F1892" s="262" t="s">
        <v>86</v>
      </c>
      <c r="I1892" s="182" t="s">
        <v>227</v>
      </c>
      <c r="J1892" s="481"/>
    </row>
    <row r="1893" spans="1:10" ht="12.75">
      <c r="A1893" s="256" t="s">
        <v>1223</v>
      </c>
      <c r="B1893" s="104" t="s">
        <v>1145</v>
      </c>
      <c r="C1893" s="22" t="s">
        <v>0</v>
      </c>
      <c r="D1893" s="22" t="s">
        <v>8</v>
      </c>
      <c r="E1893" s="261" t="s">
        <v>407</v>
      </c>
      <c r="F1893" s="262" t="s">
        <v>562</v>
      </c>
      <c r="I1893" s="182" t="s">
        <v>227</v>
      </c>
      <c r="J1893" s="481"/>
    </row>
    <row r="1894" spans="1:10" ht="12.75">
      <c r="A1894" s="256" t="s">
        <v>1223</v>
      </c>
      <c r="B1894" s="104" t="s">
        <v>1145</v>
      </c>
      <c r="C1894" s="22" t="s">
        <v>0</v>
      </c>
      <c r="D1894" s="22" t="s">
        <v>11</v>
      </c>
      <c r="E1894" s="261" t="s">
        <v>997</v>
      </c>
      <c r="F1894" s="262" t="s">
        <v>998</v>
      </c>
      <c r="I1894" s="182" t="s">
        <v>227</v>
      </c>
      <c r="J1894" s="481"/>
    </row>
    <row r="1895" spans="1:10" ht="12.75">
      <c r="A1895" s="256" t="s">
        <v>1223</v>
      </c>
      <c r="B1895" s="104" t="s">
        <v>1145</v>
      </c>
      <c r="C1895" s="22" t="s">
        <v>0</v>
      </c>
      <c r="D1895" s="22" t="s">
        <v>22</v>
      </c>
      <c r="E1895" s="261" t="s">
        <v>480</v>
      </c>
      <c r="F1895" s="262" t="s">
        <v>480</v>
      </c>
      <c r="I1895" s="182" t="s">
        <v>227</v>
      </c>
      <c r="J1895" s="481"/>
    </row>
    <row r="1896" spans="1:10" ht="12.75">
      <c r="A1896" s="256" t="s">
        <v>1223</v>
      </c>
      <c r="B1896" s="104" t="s">
        <v>1145</v>
      </c>
      <c r="C1896" s="22" t="s">
        <v>0</v>
      </c>
      <c r="D1896" s="22" t="s">
        <v>91</v>
      </c>
      <c r="E1896" s="261" t="s">
        <v>232</v>
      </c>
      <c r="F1896" s="262" t="s">
        <v>429</v>
      </c>
      <c r="I1896" s="182" t="s">
        <v>227</v>
      </c>
      <c r="J1896" s="481"/>
    </row>
    <row r="1897" spans="1:10" ht="25.5">
      <c r="A1897" s="256" t="s">
        <v>1223</v>
      </c>
      <c r="B1897" s="104" t="s">
        <v>1145</v>
      </c>
      <c r="C1897" s="22" t="s">
        <v>0</v>
      </c>
      <c r="D1897" s="22" t="s">
        <v>14</v>
      </c>
      <c r="E1897" s="261" t="s">
        <v>1197</v>
      </c>
      <c r="F1897" s="262" t="s">
        <v>1198</v>
      </c>
      <c r="I1897" s="182" t="s">
        <v>227</v>
      </c>
      <c r="J1897" s="481"/>
    </row>
    <row r="1898" spans="1:10" ht="12.75">
      <c r="A1898" s="256" t="s">
        <v>1223</v>
      </c>
      <c r="B1898" s="104" t="s">
        <v>1145</v>
      </c>
      <c r="C1898" s="22" t="s">
        <v>0</v>
      </c>
      <c r="D1898" s="22" t="s">
        <v>93</v>
      </c>
      <c r="E1898" s="261" t="s">
        <v>1001</v>
      </c>
      <c r="F1898" s="262" t="s">
        <v>95</v>
      </c>
      <c r="I1898" s="182" t="s">
        <v>227</v>
      </c>
      <c r="J1898" s="481"/>
    </row>
    <row r="1899" spans="1:10" ht="38.25">
      <c r="A1899" s="256" t="s">
        <v>1223</v>
      </c>
      <c r="B1899" s="104" t="s">
        <v>1145</v>
      </c>
      <c r="C1899" s="22" t="s">
        <v>0</v>
      </c>
      <c r="D1899" s="22" t="s">
        <v>18</v>
      </c>
      <c r="E1899" s="261" t="s">
        <v>1199</v>
      </c>
      <c r="F1899" s="262" t="s">
        <v>277</v>
      </c>
      <c r="I1899" s="182" t="s">
        <v>227</v>
      </c>
      <c r="J1899" s="481"/>
    </row>
    <row r="1900" spans="1:10" ht="12.75">
      <c r="A1900" s="232" t="s">
        <v>1226</v>
      </c>
      <c r="B1900" s="168" t="s">
        <v>55</v>
      </c>
      <c r="C1900" s="168" t="s">
        <v>0</v>
      </c>
      <c r="D1900" s="168" t="s">
        <v>1</v>
      </c>
      <c r="E1900" s="130" t="s">
        <v>2</v>
      </c>
      <c r="F1900" s="131" t="s">
        <v>85</v>
      </c>
      <c r="G1900" s="169"/>
      <c r="H1900" s="168"/>
      <c r="I1900" s="182" t="s">
        <v>1271</v>
      </c>
      <c r="J1900" s="480">
        <v>44650</v>
      </c>
    </row>
    <row r="1901" spans="1:10" ht="12.75">
      <c r="A1901" s="256" t="s">
        <v>1226</v>
      </c>
      <c r="B1901" s="22" t="s">
        <v>55</v>
      </c>
      <c r="C1901" s="22" t="s">
        <v>0</v>
      </c>
      <c r="D1901" s="22" t="s">
        <v>5</v>
      </c>
      <c r="E1901" s="261" t="s">
        <v>104</v>
      </c>
      <c r="F1901" s="262" t="s">
        <v>86</v>
      </c>
      <c r="I1901" s="182" t="s">
        <v>1271</v>
      </c>
      <c r="J1901" s="481"/>
    </row>
    <row r="1902" spans="1:10" ht="12.75">
      <c r="A1902" s="256" t="s">
        <v>1226</v>
      </c>
      <c r="B1902" s="22" t="s">
        <v>55</v>
      </c>
      <c r="C1902" s="22" t="s">
        <v>0</v>
      </c>
      <c r="D1902" s="22" t="s">
        <v>8</v>
      </c>
      <c r="E1902" s="261" t="s">
        <v>111</v>
      </c>
      <c r="F1902" s="262" t="s">
        <v>562</v>
      </c>
      <c r="I1902" s="182" t="s">
        <v>1271</v>
      </c>
      <c r="J1902" s="481"/>
    </row>
    <row r="1903" spans="1:10" ht="12.75">
      <c r="A1903" s="256" t="s">
        <v>1226</v>
      </c>
      <c r="B1903" s="22" t="s">
        <v>55</v>
      </c>
      <c r="C1903" s="22" t="s">
        <v>0</v>
      </c>
      <c r="D1903" s="22" t="s">
        <v>11</v>
      </c>
      <c r="E1903" s="261" t="s">
        <v>997</v>
      </c>
      <c r="F1903" s="262" t="s">
        <v>998</v>
      </c>
      <c r="I1903" s="182" t="s">
        <v>1271</v>
      </c>
      <c r="J1903" s="481"/>
    </row>
    <row r="1904" spans="1:10" ht="12.75">
      <c r="A1904" s="256" t="s">
        <v>1226</v>
      </c>
      <c r="B1904" s="22" t="s">
        <v>55</v>
      </c>
      <c r="C1904" s="22" t="s">
        <v>0</v>
      </c>
      <c r="D1904" s="22" t="s">
        <v>22</v>
      </c>
      <c r="E1904" s="261" t="s">
        <v>480</v>
      </c>
      <c r="F1904" s="262" t="s">
        <v>480</v>
      </c>
      <c r="I1904" s="182" t="s">
        <v>1271</v>
      </c>
      <c r="J1904" s="481"/>
    </row>
    <row r="1905" spans="1:10" ht="12.75">
      <c r="A1905" s="256" t="s">
        <v>1226</v>
      </c>
      <c r="B1905" s="22" t="s">
        <v>55</v>
      </c>
      <c r="C1905" s="22" t="s">
        <v>0</v>
      </c>
      <c r="D1905" s="22" t="s">
        <v>91</v>
      </c>
      <c r="E1905" s="261" t="s">
        <v>232</v>
      </c>
      <c r="F1905" s="262" t="s">
        <v>108</v>
      </c>
      <c r="I1905" s="182" t="s">
        <v>1271</v>
      </c>
      <c r="J1905" s="481"/>
    </row>
    <row r="1906" spans="1:10" ht="25.5">
      <c r="A1906" s="256" t="s">
        <v>1226</v>
      </c>
      <c r="B1906" s="22" t="s">
        <v>55</v>
      </c>
      <c r="C1906" s="22" t="s">
        <v>0</v>
      </c>
      <c r="D1906" s="22" t="s">
        <v>14</v>
      </c>
      <c r="E1906" s="261" t="s">
        <v>1197</v>
      </c>
      <c r="F1906" s="262" t="s">
        <v>1198</v>
      </c>
      <c r="I1906" s="182" t="s">
        <v>1271</v>
      </c>
      <c r="J1906" s="481"/>
    </row>
    <row r="1907" spans="1:10" ht="12.75">
      <c r="A1907" s="256" t="s">
        <v>1226</v>
      </c>
      <c r="B1907" s="22" t="s">
        <v>55</v>
      </c>
      <c r="C1907" s="22" t="s">
        <v>0</v>
      </c>
      <c r="D1907" s="22" t="s">
        <v>93</v>
      </c>
      <c r="E1907" s="261" t="s">
        <v>1001</v>
      </c>
      <c r="F1907" s="262" t="s">
        <v>95</v>
      </c>
      <c r="I1907" s="182" t="s">
        <v>1271</v>
      </c>
      <c r="J1907" s="481"/>
    </row>
    <row r="1908" spans="1:10" ht="38.25">
      <c r="A1908" s="256" t="s">
        <v>1226</v>
      </c>
      <c r="B1908" s="22" t="s">
        <v>55</v>
      </c>
      <c r="C1908" s="22" t="s">
        <v>0</v>
      </c>
      <c r="D1908" s="22" t="s">
        <v>18</v>
      </c>
      <c r="E1908" s="261" t="s">
        <v>1199</v>
      </c>
      <c r="F1908" s="262" t="s">
        <v>277</v>
      </c>
      <c r="I1908" s="182" t="s">
        <v>1271</v>
      </c>
      <c r="J1908" s="481"/>
    </row>
    <row r="1909" spans="1:10" ht="12.75">
      <c r="A1909" s="232" t="s">
        <v>1230</v>
      </c>
      <c r="B1909" s="168" t="s">
        <v>1145</v>
      </c>
      <c r="C1909" s="168" t="s">
        <v>0</v>
      </c>
      <c r="D1909" s="168" t="s">
        <v>1</v>
      </c>
      <c r="E1909" s="130" t="s">
        <v>2</v>
      </c>
      <c r="F1909" s="131" t="s">
        <v>85</v>
      </c>
      <c r="G1909" s="169"/>
      <c r="H1909" s="168"/>
      <c r="I1909" s="182" t="s">
        <v>32</v>
      </c>
      <c r="J1909" s="480">
        <v>44662</v>
      </c>
    </row>
    <row r="1910" spans="1:10" ht="12.75">
      <c r="A1910" s="256" t="s">
        <v>1230</v>
      </c>
      <c r="B1910" s="104" t="s">
        <v>1145</v>
      </c>
      <c r="C1910" s="22" t="s">
        <v>0</v>
      </c>
      <c r="D1910" s="22" t="s">
        <v>5</v>
      </c>
      <c r="E1910" s="261" t="s">
        <v>104</v>
      </c>
      <c r="F1910" s="262" t="s">
        <v>86</v>
      </c>
      <c r="I1910" s="182" t="s">
        <v>32</v>
      </c>
      <c r="J1910" s="481"/>
    </row>
    <row r="1911" spans="1:10" ht="12.75">
      <c r="A1911" s="256" t="s">
        <v>1230</v>
      </c>
      <c r="B1911" s="104" t="s">
        <v>1145</v>
      </c>
      <c r="C1911" s="22" t="s">
        <v>0</v>
      </c>
      <c r="D1911" s="22" t="s">
        <v>8</v>
      </c>
      <c r="E1911" s="261" t="s">
        <v>407</v>
      </c>
      <c r="F1911" s="262" t="s">
        <v>562</v>
      </c>
      <c r="I1911" s="182" t="s">
        <v>32</v>
      </c>
      <c r="J1911" s="481"/>
    </row>
    <row r="1912" spans="1:10" ht="12.75">
      <c r="A1912" s="256" t="s">
        <v>1230</v>
      </c>
      <c r="B1912" s="104" t="s">
        <v>1145</v>
      </c>
      <c r="C1912" s="22" t="s">
        <v>0</v>
      </c>
      <c r="D1912" s="22" t="s">
        <v>11</v>
      </c>
      <c r="E1912" s="261" t="s">
        <v>997</v>
      </c>
      <c r="F1912" s="262" t="s">
        <v>998</v>
      </c>
      <c r="I1912" s="182" t="s">
        <v>32</v>
      </c>
      <c r="J1912" s="481"/>
    </row>
    <row r="1913" spans="1:10" ht="12.75">
      <c r="A1913" s="256" t="s">
        <v>1230</v>
      </c>
      <c r="B1913" s="104" t="s">
        <v>1145</v>
      </c>
      <c r="C1913" s="22" t="s">
        <v>0</v>
      </c>
      <c r="D1913" s="22" t="s">
        <v>22</v>
      </c>
      <c r="E1913" s="261" t="s">
        <v>480</v>
      </c>
      <c r="F1913" s="262" t="s">
        <v>480</v>
      </c>
      <c r="I1913" s="182" t="s">
        <v>32</v>
      </c>
      <c r="J1913" s="481"/>
    </row>
    <row r="1914" spans="1:10" ht="12.75">
      <c r="A1914" s="256" t="s">
        <v>1230</v>
      </c>
      <c r="B1914" s="104" t="s">
        <v>1145</v>
      </c>
      <c r="C1914" s="22" t="s">
        <v>0</v>
      </c>
      <c r="D1914" s="22" t="s">
        <v>91</v>
      </c>
      <c r="E1914" s="261" t="s">
        <v>232</v>
      </c>
      <c r="F1914" s="262" t="s">
        <v>429</v>
      </c>
      <c r="I1914" s="182" t="s">
        <v>32</v>
      </c>
      <c r="J1914" s="481"/>
    </row>
    <row r="1915" spans="1:10" ht="25.5">
      <c r="A1915" s="256" t="s">
        <v>1230</v>
      </c>
      <c r="B1915" s="104" t="s">
        <v>1145</v>
      </c>
      <c r="C1915" s="22" t="s">
        <v>0</v>
      </c>
      <c r="D1915" s="22" t="s">
        <v>14</v>
      </c>
      <c r="E1915" s="261" t="s">
        <v>1197</v>
      </c>
      <c r="F1915" s="262" t="s">
        <v>1198</v>
      </c>
      <c r="I1915" s="182" t="s">
        <v>32</v>
      </c>
      <c r="J1915" s="481"/>
    </row>
    <row r="1916" spans="1:10" ht="12.75">
      <c r="A1916" s="256" t="s">
        <v>1230</v>
      </c>
      <c r="B1916" s="104" t="s">
        <v>1145</v>
      </c>
      <c r="C1916" s="22" t="s">
        <v>0</v>
      </c>
      <c r="D1916" s="22" t="s">
        <v>93</v>
      </c>
      <c r="E1916" s="261" t="s">
        <v>1001</v>
      </c>
      <c r="F1916" s="262" t="s">
        <v>95</v>
      </c>
      <c r="I1916" s="182" t="s">
        <v>32</v>
      </c>
      <c r="J1916" s="481"/>
    </row>
    <row r="1917" spans="1:10" ht="38.25">
      <c r="A1917" s="256" t="s">
        <v>1230</v>
      </c>
      <c r="B1917" s="104" t="s">
        <v>1145</v>
      </c>
      <c r="C1917" s="22" t="s">
        <v>0</v>
      </c>
      <c r="D1917" s="22" t="s">
        <v>18</v>
      </c>
      <c r="E1917" s="261" t="s">
        <v>1199</v>
      </c>
      <c r="F1917" s="262" t="s">
        <v>277</v>
      </c>
      <c r="I1917" s="182" t="s">
        <v>32</v>
      </c>
      <c r="J1917" s="481"/>
    </row>
    <row r="1918" spans="1:10" ht="12.75">
      <c r="A1918" s="232" t="s">
        <v>1233</v>
      </c>
      <c r="B1918" s="168" t="s">
        <v>1145</v>
      </c>
      <c r="C1918" s="168" t="s">
        <v>0</v>
      </c>
      <c r="D1918" s="168" t="s">
        <v>1</v>
      </c>
      <c r="E1918" s="130" t="s">
        <v>2</v>
      </c>
      <c r="F1918" s="131" t="s">
        <v>85</v>
      </c>
      <c r="G1918" s="169"/>
      <c r="H1918" s="168"/>
      <c r="I1918" s="182" t="s">
        <v>32</v>
      </c>
      <c r="J1918" s="480">
        <v>44676</v>
      </c>
    </row>
    <row r="1919" spans="1:10" ht="12.75">
      <c r="A1919" s="256" t="s">
        <v>1233</v>
      </c>
      <c r="B1919" s="22" t="s">
        <v>1145</v>
      </c>
      <c r="C1919" s="22" t="s">
        <v>0</v>
      </c>
      <c r="D1919" s="22" t="s">
        <v>5</v>
      </c>
      <c r="E1919" s="261" t="s">
        <v>104</v>
      </c>
      <c r="F1919" s="262" t="s">
        <v>86</v>
      </c>
      <c r="I1919" s="182" t="s">
        <v>32</v>
      </c>
      <c r="J1919" s="481"/>
    </row>
    <row r="1920" spans="1:10" ht="12.75">
      <c r="A1920" s="256" t="s">
        <v>1233</v>
      </c>
      <c r="B1920" s="22" t="s">
        <v>1145</v>
      </c>
      <c r="C1920" s="22" t="s">
        <v>0</v>
      </c>
      <c r="D1920" s="22" t="s">
        <v>8</v>
      </c>
      <c r="E1920" s="261" t="s">
        <v>407</v>
      </c>
      <c r="F1920" s="262" t="s">
        <v>562</v>
      </c>
      <c r="I1920" s="182" t="s">
        <v>32</v>
      </c>
      <c r="J1920" s="481"/>
    </row>
    <row r="1921" spans="1:10" ht="12.75">
      <c r="A1921" s="256" t="s">
        <v>1233</v>
      </c>
      <c r="B1921" s="22" t="s">
        <v>1145</v>
      </c>
      <c r="C1921" s="22" t="s">
        <v>0</v>
      </c>
      <c r="D1921" s="22" t="s">
        <v>11</v>
      </c>
      <c r="E1921" s="261" t="s">
        <v>997</v>
      </c>
      <c r="F1921" s="262" t="s">
        <v>998</v>
      </c>
      <c r="I1921" s="182" t="s">
        <v>32</v>
      </c>
      <c r="J1921" s="481"/>
    </row>
    <row r="1922" spans="1:10" ht="12.75">
      <c r="A1922" s="256" t="s">
        <v>1233</v>
      </c>
      <c r="B1922" s="22" t="s">
        <v>1145</v>
      </c>
      <c r="C1922" s="22" t="s">
        <v>0</v>
      </c>
      <c r="D1922" s="22" t="s">
        <v>22</v>
      </c>
      <c r="E1922" s="261" t="s">
        <v>480</v>
      </c>
      <c r="F1922" s="262" t="s">
        <v>480</v>
      </c>
      <c r="I1922" s="182" t="s">
        <v>32</v>
      </c>
      <c r="J1922" s="481"/>
    </row>
    <row r="1923" spans="1:10" ht="12.75">
      <c r="A1923" s="256" t="s">
        <v>1233</v>
      </c>
      <c r="B1923" s="22" t="s">
        <v>1145</v>
      </c>
      <c r="C1923" s="22" t="s">
        <v>0</v>
      </c>
      <c r="D1923" s="22" t="s">
        <v>91</v>
      </c>
      <c r="E1923" s="261" t="s">
        <v>232</v>
      </c>
      <c r="F1923" s="262" t="s">
        <v>429</v>
      </c>
      <c r="I1923" s="182" t="s">
        <v>32</v>
      </c>
      <c r="J1923" s="481"/>
    </row>
    <row r="1924" spans="1:10" ht="25.5">
      <c r="A1924" s="256" t="s">
        <v>1233</v>
      </c>
      <c r="B1924" s="22" t="s">
        <v>1145</v>
      </c>
      <c r="C1924" s="22" t="s">
        <v>0</v>
      </c>
      <c r="D1924" s="22" t="s">
        <v>14</v>
      </c>
      <c r="E1924" s="261" t="s">
        <v>1197</v>
      </c>
      <c r="F1924" s="262" t="s">
        <v>1198</v>
      </c>
      <c r="I1924" s="182" t="s">
        <v>32</v>
      </c>
      <c r="J1924" s="481"/>
    </row>
    <row r="1925" spans="1:10" ht="12.75">
      <c r="A1925" s="256" t="s">
        <v>1233</v>
      </c>
      <c r="B1925" s="22" t="s">
        <v>1145</v>
      </c>
      <c r="C1925" s="22" t="s">
        <v>0</v>
      </c>
      <c r="D1925" s="22" t="s">
        <v>93</v>
      </c>
      <c r="E1925" s="261" t="s">
        <v>1001</v>
      </c>
      <c r="F1925" s="262" t="s">
        <v>95</v>
      </c>
      <c r="I1925" s="182" t="s">
        <v>32</v>
      </c>
      <c r="J1925" s="481"/>
    </row>
    <row r="1926" spans="1:10" ht="38.25">
      <c r="A1926" s="256" t="s">
        <v>1233</v>
      </c>
      <c r="B1926" s="22" t="s">
        <v>1145</v>
      </c>
      <c r="C1926" s="22" t="s">
        <v>0</v>
      </c>
      <c r="D1926" s="22" t="s">
        <v>18</v>
      </c>
      <c r="E1926" s="261" t="s">
        <v>1199</v>
      </c>
      <c r="F1926" s="262" t="s">
        <v>277</v>
      </c>
      <c r="I1926" s="182" t="s">
        <v>32</v>
      </c>
      <c r="J1926" s="481"/>
    </row>
    <row r="1927" spans="1:10" ht="12.75">
      <c r="A1927" s="232" t="s">
        <v>1235</v>
      </c>
      <c r="B1927" s="168" t="s">
        <v>504</v>
      </c>
      <c r="C1927" s="168" t="s">
        <v>0</v>
      </c>
      <c r="D1927" s="168" t="s">
        <v>1</v>
      </c>
      <c r="E1927" s="130" t="s">
        <v>2</v>
      </c>
      <c r="F1927" s="131" t="s">
        <v>85</v>
      </c>
      <c r="G1927" s="169"/>
      <c r="H1927" s="168"/>
      <c r="I1927" s="182" t="s">
        <v>1137</v>
      </c>
      <c r="J1927" s="480">
        <v>44683</v>
      </c>
    </row>
    <row r="1928" spans="1:10" ht="12.75">
      <c r="A1928" s="256" t="s">
        <v>1235</v>
      </c>
      <c r="B1928" s="22" t="s">
        <v>504</v>
      </c>
      <c r="C1928" s="22" t="s">
        <v>0</v>
      </c>
      <c r="D1928" s="22" t="s">
        <v>5</v>
      </c>
      <c r="E1928" s="261" t="s">
        <v>104</v>
      </c>
      <c r="F1928" s="262" t="s">
        <v>86</v>
      </c>
      <c r="I1928" s="182" t="s">
        <v>1137</v>
      </c>
      <c r="J1928" s="481"/>
    </row>
    <row r="1929" spans="1:10" ht="12.75">
      <c r="A1929" s="256" t="s">
        <v>1235</v>
      </c>
      <c r="B1929" s="22" t="s">
        <v>504</v>
      </c>
      <c r="C1929" s="22" t="s">
        <v>0</v>
      </c>
      <c r="D1929" s="22" t="s">
        <v>8</v>
      </c>
      <c r="E1929" s="261" t="s">
        <v>407</v>
      </c>
      <c r="F1929" s="262" t="s">
        <v>562</v>
      </c>
      <c r="I1929" s="182" t="s">
        <v>1137</v>
      </c>
      <c r="J1929" s="481"/>
    </row>
    <row r="1930" spans="1:10" ht="12.75">
      <c r="A1930" s="256" t="s">
        <v>1235</v>
      </c>
      <c r="B1930" s="22" t="s">
        <v>504</v>
      </c>
      <c r="C1930" s="22" t="s">
        <v>0</v>
      </c>
      <c r="D1930" s="22" t="s">
        <v>11</v>
      </c>
      <c r="E1930" s="261" t="s">
        <v>997</v>
      </c>
      <c r="F1930" s="262" t="s">
        <v>998</v>
      </c>
      <c r="I1930" s="182" t="s">
        <v>1137</v>
      </c>
      <c r="J1930" s="481"/>
    </row>
    <row r="1931" spans="1:10" ht="12.75">
      <c r="A1931" s="256" t="s">
        <v>1235</v>
      </c>
      <c r="B1931" s="22" t="s">
        <v>504</v>
      </c>
      <c r="C1931" s="22" t="s">
        <v>0</v>
      </c>
      <c r="D1931" s="22" t="s">
        <v>22</v>
      </c>
      <c r="E1931" s="261" t="s">
        <v>480</v>
      </c>
      <c r="F1931" s="262" t="s">
        <v>480</v>
      </c>
      <c r="I1931" s="182" t="s">
        <v>1137</v>
      </c>
      <c r="J1931" s="481"/>
    </row>
    <row r="1932" spans="1:10" ht="12.75">
      <c r="A1932" s="256" t="s">
        <v>1235</v>
      </c>
      <c r="B1932" s="22" t="s">
        <v>504</v>
      </c>
      <c r="C1932" s="22" t="s">
        <v>0</v>
      </c>
      <c r="D1932" s="22" t="s">
        <v>91</v>
      </c>
      <c r="E1932" s="261" t="s">
        <v>232</v>
      </c>
      <c r="F1932" s="262" t="s">
        <v>429</v>
      </c>
      <c r="I1932" s="182" t="s">
        <v>1137</v>
      </c>
      <c r="J1932" s="481"/>
    </row>
    <row r="1933" spans="1:10" ht="25.5">
      <c r="A1933" s="256" t="s">
        <v>1235</v>
      </c>
      <c r="B1933" s="22" t="s">
        <v>504</v>
      </c>
      <c r="C1933" s="22" t="s">
        <v>0</v>
      </c>
      <c r="D1933" s="22" t="s">
        <v>14</v>
      </c>
      <c r="E1933" s="261" t="s">
        <v>1197</v>
      </c>
      <c r="F1933" s="262" t="s">
        <v>1198</v>
      </c>
      <c r="I1933" s="182" t="s">
        <v>1137</v>
      </c>
      <c r="J1933" s="481"/>
    </row>
    <row r="1934" spans="1:10" ht="12.75">
      <c r="A1934" s="256" t="s">
        <v>1235</v>
      </c>
      <c r="B1934" s="22" t="s">
        <v>504</v>
      </c>
      <c r="C1934" s="22" t="s">
        <v>0</v>
      </c>
      <c r="D1934" s="22" t="s">
        <v>93</v>
      </c>
      <c r="E1934" s="261" t="s">
        <v>1001</v>
      </c>
      <c r="F1934" s="262" t="s">
        <v>95</v>
      </c>
      <c r="I1934" s="182" t="s">
        <v>1137</v>
      </c>
      <c r="J1934" s="481"/>
    </row>
    <row r="1935" spans="1:10" ht="38.25">
      <c r="A1935" s="256" t="s">
        <v>1235</v>
      </c>
      <c r="B1935" s="22" t="s">
        <v>504</v>
      </c>
      <c r="C1935" s="22" t="s">
        <v>0</v>
      </c>
      <c r="D1935" s="22" t="s">
        <v>18</v>
      </c>
      <c r="E1935" s="261" t="s">
        <v>1199</v>
      </c>
      <c r="F1935" s="262" t="s">
        <v>277</v>
      </c>
      <c r="I1935" s="182" t="s">
        <v>1137</v>
      </c>
      <c r="J1935" s="481"/>
    </row>
    <row r="1936" spans="1:10" ht="12.75">
      <c r="A1936" s="232" t="s">
        <v>1236</v>
      </c>
      <c r="B1936" s="168" t="s">
        <v>114</v>
      </c>
      <c r="C1936" s="168" t="s">
        <v>0</v>
      </c>
      <c r="D1936" s="168" t="s">
        <v>1</v>
      </c>
      <c r="E1936" s="130" t="s">
        <v>2</v>
      </c>
      <c r="F1936" s="131" t="s">
        <v>85</v>
      </c>
      <c r="G1936" s="169"/>
      <c r="H1936" s="168"/>
      <c r="I1936" s="182" t="s">
        <v>32</v>
      </c>
      <c r="J1936" s="480">
        <v>44690</v>
      </c>
    </row>
    <row r="1937" spans="1:10" ht="12.75">
      <c r="A1937" s="256" t="s">
        <v>1236</v>
      </c>
      <c r="B1937" s="22" t="s">
        <v>114</v>
      </c>
      <c r="C1937" s="22" t="s">
        <v>0</v>
      </c>
      <c r="D1937" s="22" t="s">
        <v>5</v>
      </c>
      <c r="E1937" s="261" t="s">
        <v>104</v>
      </c>
      <c r="F1937" s="262" t="s">
        <v>86</v>
      </c>
      <c r="I1937" s="182" t="s">
        <v>32</v>
      </c>
      <c r="J1937" s="481"/>
    </row>
    <row r="1938" spans="1:10" ht="12.75">
      <c r="A1938" s="256" t="s">
        <v>1236</v>
      </c>
      <c r="B1938" s="22" t="s">
        <v>114</v>
      </c>
      <c r="C1938" s="22" t="s">
        <v>0</v>
      </c>
      <c r="D1938" s="22" t="s">
        <v>8</v>
      </c>
      <c r="E1938" s="261" t="s">
        <v>407</v>
      </c>
      <c r="F1938" s="262" t="s">
        <v>10</v>
      </c>
      <c r="I1938" s="182" t="s">
        <v>32</v>
      </c>
      <c r="J1938" s="481"/>
    </row>
    <row r="1939" spans="1:10" ht="12.75">
      <c r="A1939" s="256" t="s">
        <v>1236</v>
      </c>
      <c r="B1939" s="22" t="s">
        <v>114</v>
      </c>
      <c r="C1939" s="22" t="s">
        <v>0</v>
      </c>
      <c r="D1939" s="22" t="s">
        <v>11</v>
      </c>
      <c r="E1939" s="261" t="s">
        <v>997</v>
      </c>
      <c r="F1939" s="262" t="s">
        <v>998</v>
      </c>
      <c r="I1939" s="182" t="s">
        <v>32</v>
      </c>
      <c r="J1939" s="481"/>
    </row>
    <row r="1940" spans="1:10" ht="12.75">
      <c r="A1940" s="256" t="s">
        <v>1236</v>
      </c>
      <c r="B1940" s="22" t="s">
        <v>114</v>
      </c>
      <c r="C1940" s="22" t="s">
        <v>0</v>
      </c>
      <c r="D1940" s="22" t="s">
        <v>22</v>
      </c>
      <c r="E1940" s="261" t="s">
        <v>480</v>
      </c>
      <c r="F1940" s="262" t="s">
        <v>480</v>
      </c>
      <c r="I1940" s="182" t="s">
        <v>32</v>
      </c>
      <c r="J1940" s="481"/>
    </row>
    <row r="1941" spans="1:10" ht="12.75">
      <c r="A1941" s="256" t="s">
        <v>1236</v>
      </c>
      <c r="B1941" s="22" t="s">
        <v>114</v>
      </c>
      <c r="C1941" s="22" t="s">
        <v>0</v>
      </c>
      <c r="D1941" s="22" t="s">
        <v>91</v>
      </c>
      <c r="E1941" s="261" t="s">
        <v>232</v>
      </c>
      <c r="F1941" s="262" t="s">
        <v>108</v>
      </c>
      <c r="I1941" s="182" t="s">
        <v>32</v>
      </c>
      <c r="J1941" s="481"/>
    </row>
    <row r="1942" spans="1:10" ht="25.5">
      <c r="A1942" s="256" t="s">
        <v>1236</v>
      </c>
      <c r="B1942" s="22" t="s">
        <v>114</v>
      </c>
      <c r="C1942" s="22" t="s">
        <v>0</v>
      </c>
      <c r="D1942" s="22" t="s">
        <v>14</v>
      </c>
      <c r="E1942" s="261" t="s">
        <v>1197</v>
      </c>
      <c r="F1942" s="262" t="s">
        <v>1198</v>
      </c>
      <c r="I1942" s="182" t="s">
        <v>32</v>
      </c>
      <c r="J1942" s="481"/>
    </row>
    <row r="1943" spans="1:10" ht="12.75">
      <c r="A1943" s="256" t="s">
        <v>1236</v>
      </c>
      <c r="B1943" s="22" t="s">
        <v>114</v>
      </c>
      <c r="C1943" s="22" t="s">
        <v>0</v>
      </c>
      <c r="D1943" s="22" t="s">
        <v>93</v>
      </c>
      <c r="E1943" s="261" t="s">
        <v>1001</v>
      </c>
      <c r="F1943" s="262" t="s">
        <v>95</v>
      </c>
      <c r="I1943" s="182" t="s">
        <v>32</v>
      </c>
      <c r="J1943" s="481"/>
    </row>
    <row r="1944" spans="1:10" ht="38.25">
      <c r="A1944" s="256" t="s">
        <v>1236</v>
      </c>
      <c r="B1944" s="22" t="s">
        <v>114</v>
      </c>
      <c r="C1944" s="22" t="s">
        <v>0</v>
      </c>
      <c r="D1944" s="22" t="s">
        <v>18</v>
      </c>
      <c r="E1944" s="261" t="s">
        <v>1199</v>
      </c>
      <c r="F1944" s="262" t="s">
        <v>277</v>
      </c>
      <c r="I1944" s="182" t="s">
        <v>32</v>
      </c>
      <c r="J1944" s="481"/>
    </row>
    <row r="1945" spans="1:10" ht="12.75">
      <c r="A1945" s="232" t="s">
        <v>1239</v>
      </c>
      <c r="B1945" s="168" t="s">
        <v>1240</v>
      </c>
      <c r="C1945" s="168" t="s">
        <v>0</v>
      </c>
      <c r="D1945" s="168" t="s">
        <v>1</v>
      </c>
      <c r="E1945" s="130" t="s">
        <v>2</v>
      </c>
      <c r="F1945" s="131" t="s">
        <v>85</v>
      </c>
      <c r="G1945" s="169"/>
      <c r="H1945" s="168"/>
      <c r="I1945" s="282" t="s">
        <v>32</v>
      </c>
      <c r="J1945" s="480">
        <v>44700</v>
      </c>
    </row>
    <row r="1946" spans="1:10" ht="12.75">
      <c r="A1946" s="256" t="s">
        <v>1239</v>
      </c>
      <c r="B1946" s="22" t="s">
        <v>1240</v>
      </c>
      <c r="C1946" s="22" t="s">
        <v>0</v>
      </c>
      <c r="D1946" s="22" t="s">
        <v>5</v>
      </c>
      <c r="E1946" s="261" t="s">
        <v>104</v>
      </c>
      <c r="F1946" s="262" t="s">
        <v>86</v>
      </c>
      <c r="I1946" s="282" t="s">
        <v>32</v>
      </c>
      <c r="J1946" s="481"/>
    </row>
    <row r="1947" spans="1:10" ht="12.75">
      <c r="A1947" s="256" t="s">
        <v>1239</v>
      </c>
      <c r="B1947" s="22" t="s">
        <v>1240</v>
      </c>
      <c r="C1947" s="22" t="s">
        <v>0</v>
      </c>
      <c r="D1947" s="22" t="s">
        <v>8</v>
      </c>
      <c r="E1947" s="261" t="s">
        <v>111</v>
      </c>
      <c r="F1947" s="262" t="s">
        <v>562</v>
      </c>
      <c r="I1947" s="282" t="s">
        <v>32</v>
      </c>
      <c r="J1947" s="481"/>
    </row>
    <row r="1948" spans="1:10" ht="12.75">
      <c r="A1948" s="256" t="s">
        <v>1239</v>
      </c>
      <c r="B1948" s="22" t="s">
        <v>1240</v>
      </c>
      <c r="C1948" s="22" t="s">
        <v>0</v>
      </c>
      <c r="D1948" s="22" t="s">
        <v>11</v>
      </c>
      <c r="E1948" s="261" t="s">
        <v>997</v>
      </c>
      <c r="F1948" s="262" t="s">
        <v>998</v>
      </c>
      <c r="I1948" s="282" t="s">
        <v>32</v>
      </c>
      <c r="J1948" s="481"/>
    </row>
    <row r="1949" spans="1:10" ht="12.75">
      <c r="A1949" s="256" t="s">
        <v>1239</v>
      </c>
      <c r="B1949" s="22" t="s">
        <v>1240</v>
      </c>
      <c r="C1949" s="22" t="s">
        <v>0</v>
      </c>
      <c r="D1949" s="22" t="s">
        <v>22</v>
      </c>
      <c r="E1949" s="261" t="s">
        <v>480</v>
      </c>
      <c r="F1949" s="262" t="s">
        <v>480</v>
      </c>
      <c r="I1949" s="282" t="s">
        <v>32</v>
      </c>
      <c r="J1949" s="481"/>
    </row>
    <row r="1950" spans="1:10" ht="12.75">
      <c r="A1950" s="256" t="s">
        <v>1239</v>
      </c>
      <c r="B1950" s="22" t="s">
        <v>1240</v>
      </c>
      <c r="C1950" s="22" t="s">
        <v>0</v>
      </c>
      <c r="D1950" s="22" t="s">
        <v>91</v>
      </c>
      <c r="E1950" s="261" t="s">
        <v>232</v>
      </c>
      <c r="F1950" s="262" t="s">
        <v>108</v>
      </c>
      <c r="I1950" s="282" t="s">
        <v>32</v>
      </c>
      <c r="J1950" s="481"/>
    </row>
    <row r="1951" spans="1:10" ht="25.5">
      <c r="A1951" s="256" t="s">
        <v>1239</v>
      </c>
      <c r="B1951" s="22" t="s">
        <v>1240</v>
      </c>
      <c r="C1951" s="22" t="s">
        <v>0</v>
      </c>
      <c r="D1951" s="22" t="s">
        <v>14</v>
      </c>
      <c r="E1951" s="261" t="s">
        <v>1197</v>
      </c>
      <c r="F1951" s="262" t="s">
        <v>1198</v>
      </c>
      <c r="I1951" s="282" t="s">
        <v>32</v>
      </c>
      <c r="J1951" s="481"/>
    </row>
    <row r="1952" spans="1:10" ht="12.75">
      <c r="A1952" s="256" t="s">
        <v>1239</v>
      </c>
      <c r="B1952" s="22" t="s">
        <v>1240</v>
      </c>
      <c r="C1952" s="22" t="s">
        <v>0</v>
      </c>
      <c r="D1952" s="22" t="s">
        <v>93</v>
      </c>
      <c r="E1952" s="261" t="s">
        <v>1001</v>
      </c>
      <c r="F1952" s="262" t="s">
        <v>95</v>
      </c>
      <c r="I1952" s="282" t="s">
        <v>32</v>
      </c>
      <c r="J1952" s="481"/>
    </row>
    <row r="1953" spans="1:10" ht="38.25">
      <c r="A1953" s="256" t="s">
        <v>1239</v>
      </c>
      <c r="B1953" s="22" t="s">
        <v>1240</v>
      </c>
      <c r="C1953" s="22" t="s">
        <v>0</v>
      </c>
      <c r="D1953" s="22" t="s">
        <v>18</v>
      </c>
      <c r="E1953" s="261" t="s">
        <v>1199</v>
      </c>
      <c r="F1953" s="262" t="s">
        <v>277</v>
      </c>
      <c r="I1953" s="282" t="s">
        <v>32</v>
      </c>
      <c r="J1953" s="481"/>
    </row>
    <row r="1954" spans="1:10" ht="76.5">
      <c r="A1954" s="232" t="s">
        <v>1245</v>
      </c>
      <c r="B1954" s="168" t="s">
        <v>55</v>
      </c>
      <c r="C1954" s="168" t="s">
        <v>0</v>
      </c>
      <c r="D1954" s="168" t="s">
        <v>1</v>
      </c>
      <c r="E1954" s="258" t="s">
        <v>1246</v>
      </c>
      <c r="F1954" s="131" t="s">
        <v>85</v>
      </c>
      <c r="G1954" s="169"/>
      <c r="H1954" s="168"/>
      <c r="I1954" s="182" t="s">
        <v>1270</v>
      </c>
      <c r="J1954" s="480">
        <v>44713</v>
      </c>
    </row>
    <row r="1955" spans="1:10" ht="38.25">
      <c r="A1955" s="256" t="s">
        <v>1245</v>
      </c>
      <c r="B1955" s="22" t="s">
        <v>55</v>
      </c>
      <c r="C1955" s="22" t="s">
        <v>0</v>
      </c>
      <c r="D1955" s="22" t="s">
        <v>5</v>
      </c>
      <c r="E1955" s="263" t="s">
        <v>1247</v>
      </c>
      <c r="F1955" s="264" t="s">
        <v>1248</v>
      </c>
      <c r="I1955" s="182" t="s">
        <v>1270</v>
      </c>
      <c r="J1955" s="481"/>
    </row>
    <row r="1956" spans="1:10" ht="76.5">
      <c r="A1956" s="256" t="s">
        <v>1245</v>
      </c>
      <c r="B1956" s="22" t="s">
        <v>55</v>
      </c>
      <c r="C1956" s="22" t="s">
        <v>0</v>
      </c>
      <c r="D1956" s="22" t="s">
        <v>8</v>
      </c>
      <c r="E1956" s="263" t="s">
        <v>1249</v>
      </c>
      <c r="F1956" s="264" t="s">
        <v>1250</v>
      </c>
      <c r="I1956" s="182" t="s">
        <v>1270</v>
      </c>
      <c r="J1956" s="481"/>
    </row>
    <row r="1957" spans="1:10" ht="12.75">
      <c r="A1957" s="256" t="s">
        <v>1245</v>
      </c>
      <c r="B1957" s="22" t="s">
        <v>55</v>
      </c>
      <c r="C1957" s="22" t="s">
        <v>0</v>
      </c>
      <c r="D1957" s="22" t="s">
        <v>11</v>
      </c>
      <c r="E1957" s="261" t="s">
        <v>997</v>
      </c>
      <c r="F1957" s="262" t="s">
        <v>998</v>
      </c>
      <c r="I1957" s="182" t="s">
        <v>1270</v>
      </c>
      <c r="J1957" s="481"/>
    </row>
    <row r="1958" spans="1:10" ht="12.75">
      <c r="A1958" s="256" t="s">
        <v>1245</v>
      </c>
      <c r="B1958" s="22" t="s">
        <v>55</v>
      </c>
      <c r="C1958" s="22" t="s">
        <v>0</v>
      </c>
      <c r="D1958" s="22" t="s">
        <v>22</v>
      </c>
      <c r="E1958" s="261" t="s">
        <v>480</v>
      </c>
      <c r="F1958" s="262" t="s">
        <v>480</v>
      </c>
      <c r="I1958" s="182" t="s">
        <v>1270</v>
      </c>
      <c r="J1958" s="481"/>
    </row>
    <row r="1959" spans="1:10" ht="12.75">
      <c r="A1959" s="256" t="s">
        <v>1245</v>
      </c>
      <c r="B1959" s="22" t="s">
        <v>55</v>
      </c>
      <c r="C1959" s="22" t="s">
        <v>0</v>
      </c>
      <c r="D1959" s="22" t="s">
        <v>91</v>
      </c>
      <c r="E1959" s="263" t="s">
        <v>1251</v>
      </c>
      <c r="F1959" s="264" t="s">
        <v>1252</v>
      </c>
      <c r="I1959" s="182" t="s">
        <v>1270</v>
      </c>
      <c r="J1959" s="481"/>
    </row>
    <row r="1960" spans="1:10" ht="25.5">
      <c r="A1960" s="256" t="s">
        <v>1245</v>
      </c>
      <c r="B1960" s="22" t="s">
        <v>55</v>
      </c>
      <c r="C1960" s="22" t="s">
        <v>0</v>
      </c>
      <c r="D1960" s="22" t="s">
        <v>14</v>
      </c>
      <c r="E1960" s="263" t="s">
        <v>1253</v>
      </c>
      <c r="F1960" s="262" t="s">
        <v>1198</v>
      </c>
      <c r="I1960" s="182" t="s">
        <v>1270</v>
      </c>
      <c r="J1960" s="481"/>
    </row>
    <row r="1961" spans="1:10" ht="38.25">
      <c r="A1961" s="256" t="s">
        <v>1245</v>
      </c>
      <c r="B1961" s="22" t="s">
        <v>55</v>
      </c>
      <c r="C1961" s="22" t="s">
        <v>0</v>
      </c>
      <c r="D1961" s="22" t="s">
        <v>93</v>
      </c>
      <c r="E1961" s="263" t="s">
        <v>1254</v>
      </c>
      <c r="F1961" s="262" t="s">
        <v>95</v>
      </c>
      <c r="I1961" s="182" t="s">
        <v>1270</v>
      </c>
      <c r="J1961" s="481"/>
    </row>
    <row r="1962" spans="1:10" ht="38.25">
      <c r="A1962" s="256" t="s">
        <v>1245</v>
      </c>
      <c r="B1962" s="22" t="s">
        <v>55</v>
      </c>
      <c r="C1962" s="22" t="s">
        <v>0</v>
      </c>
      <c r="D1962" s="22" t="s">
        <v>18</v>
      </c>
      <c r="E1962" s="261" t="s">
        <v>1199</v>
      </c>
      <c r="F1962" s="262" t="s">
        <v>277</v>
      </c>
      <c r="I1962" s="182" t="s">
        <v>1270</v>
      </c>
      <c r="J1962" s="481"/>
    </row>
    <row r="1963" spans="1:10" ht="12.75">
      <c r="A1963" s="232" t="s">
        <v>1258</v>
      </c>
      <c r="B1963" s="168" t="s">
        <v>49</v>
      </c>
      <c r="C1963" s="168" t="s">
        <v>0</v>
      </c>
      <c r="D1963" s="168" t="s">
        <v>1</v>
      </c>
      <c r="E1963" s="130" t="s">
        <v>2</v>
      </c>
      <c r="F1963" s="131" t="s">
        <v>85</v>
      </c>
      <c r="G1963" s="169"/>
      <c r="H1963" s="168"/>
      <c r="I1963" s="182" t="s">
        <v>32</v>
      </c>
      <c r="J1963" s="480">
        <v>44725</v>
      </c>
    </row>
    <row r="1964" spans="1:10" ht="12.75">
      <c r="A1964" s="256" t="s">
        <v>1258</v>
      </c>
      <c r="B1964" s="22" t="s">
        <v>49</v>
      </c>
      <c r="C1964" s="22" t="s">
        <v>0</v>
      </c>
      <c r="D1964" s="22" t="s">
        <v>5</v>
      </c>
      <c r="E1964" s="261" t="s">
        <v>104</v>
      </c>
      <c r="F1964" s="262" t="s">
        <v>86</v>
      </c>
      <c r="I1964" s="182" t="s">
        <v>32</v>
      </c>
      <c r="J1964" s="481"/>
    </row>
    <row r="1965" spans="1:10" ht="12.75">
      <c r="A1965" s="256" t="s">
        <v>1258</v>
      </c>
      <c r="B1965" s="22" t="s">
        <v>49</v>
      </c>
      <c r="C1965" s="22" t="s">
        <v>0</v>
      </c>
      <c r="D1965" s="22" t="s">
        <v>8</v>
      </c>
      <c r="E1965" s="261" t="s">
        <v>111</v>
      </c>
      <c r="F1965" s="262" t="s">
        <v>10</v>
      </c>
      <c r="I1965" s="182" t="s">
        <v>32</v>
      </c>
      <c r="J1965" s="481"/>
    </row>
    <row r="1966" spans="1:10" ht="12.75">
      <c r="A1966" s="256" t="s">
        <v>1258</v>
      </c>
      <c r="B1966" s="22" t="s">
        <v>49</v>
      </c>
      <c r="C1966" s="22" t="s">
        <v>0</v>
      </c>
      <c r="D1966" s="22" t="s">
        <v>11</v>
      </c>
      <c r="E1966" s="261" t="s">
        <v>997</v>
      </c>
      <c r="F1966" s="262" t="s">
        <v>998</v>
      </c>
      <c r="I1966" s="182" t="s">
        <v>32</v>
      </c>
      <c r="J1966" s="481"/>
    </row>
    <row r="1967" spans="1:10" ht="12.75">
      <c r="A1967" s="256" t="s">
        <v>1258</v>
      </c>
      <c r="B1967" s="22" t="s">
        <v>49</v>
      </c>
      <c r="C1967" s="22" t="s">
        <v>0</v>
      </c>
      <c r="D1967" s="22" t="s">
        <v>22</v>
      </c>
      <c r="E1967" s="261" t="s">
        <v>480</v>
      </c>
      <c r="F1967" s="262" t="s">
        <v>480</v>
      </c>
      <c r="I1967" s="182" t="s">
        <v>32</v>
      </c>
      <c r="J1967" s="481"/>
    </row>
    <row r="1968" spans="1:10" ht="12.75">
      <c r="A1968" s="256" t="s">
        <v>1258</v>
      </c>
      <c r="B1968" s="22" t="s">
        <v>49</v>
      </c>
      <c r="C1968" s="22" t="s">
        <v>0</v>
      </c>
      <c r="D1968" s="22" t="s">
        <v>91</v>
      </c>
      <c r="E1968" s="261" t="s">
        <v>232</v>
      </c>
      <c r="F1968" s="262" t="s">
        <v>429</v>
      </c>
      <c r="I1968" s="182" t="s">
        <v>32</v>
      </c>
      <c r="J1968" s="481"/>
    </row>
    <row r="1969" spans="1:10" ht="25.5">
      <c r="A1969" s="256" t="s">
        <v>1258</v>
      </c>
      <c r="B1969" s="22" t="s">
        <v>49</v>
      </c>
      <c r="C1969" s="22" t="s">
        <v>0</v>
      </c>
      <c r="D1969" s="22" t="s">
        <v>14</v>
      </c>
      <c r="E1969" s="261" t="s">
        <v>1197</v>
      </c>
      <c r="F1969" s="262" t="s">
        <v>1198</v>
      </c>
      <c r="I1969" s="182" t="s">
        <v>32</v>
      </c>
      <c r="J1969" s="481"/>
    </row>
    <row r="1970" spans="1:10" ht="12.75">
      <c r="A1970" s="256" t="s">
        <v>1258</v>
      </c>
      <c r="B1970" s="22" t="s">
        <v>49</v>
      </c>
      <c r="C1970" s="22" t="s">
        <v>0</v>
      </c>
      <c r="D1970" s="22" t="s">
        <v>93</v>
      </c>
      <c r="E1970" s="261" t="s">
        <v>1001</v>
      </c>
      <c r="F1970" s="262" t="s">
        <v>95</v>
      </c>
      <c r="I1970" s="182" t="s">
        <v>32</v>
      </c>
      <c r="J1970" s="481"/>
    </row>
    <row r="1971" spans="1:10" ht="38.25">
      <c r="A1971" s="256" t="s">
        <v>1258</v>
      </c>
      <c r="B1971" s="22" t="s">
        <v>49</v>
      </c>
      <c r="C1971" s="22" t="s">
        <v>0</v>
      </c>
      <c r="D1971" s="22" t="s">
        <v>18</v>
      </c>
      <c r="E1971" s="261" t="s">
        <v>1199</v>
      </c>
      <c r="F1971" s="262" t="s">
        <v>277</v>
      </c>
      <c r="I1971" s="182" t="s">
        <v>32</v>
      </c>
      <c r="J1971" s="481"/>
    </row>
    <row r="1972" spans="1:10" ht="12.75">
      <c r="A1972" s="232" t="s">
        <v>1261</v>
      </c>
      <c r="B1972" s="168" t="s">
        <v>1145</v>
      </c>
      <c r="C1972" s="168" t="s">
        <v>0</v>
      </c>
      <c r="D1972" s="168" t="s">
        <v>1</v>
      </c>
      <c r="E1972" s="130" t="s">
        <v>2</v>
      </c>
      <c r="F1972" s="131" t="s">
        <v>85</v>
      </c>
      <c r="G1972" s="169"/>
      <c r="H1972" s="168"/>
      <c r="I1972" s="182" t="s">
        <v>227</v>
      </c>
      <c r="J1972" s="480">
        <v>44732</v>
      </c>
    </row>
    <row r="1973" spans="1:10" ht="12.75">
      <c r="A1973" s="256" t="s">
        <v>1261</v>
      </c>
      <c r="B1973" s="104" t="s">
        <v>1145</v>
      </c>
      <c r="C1973" s="22" t="s">
        <v>0</v>
      </c>
      <c r="D1973" s="22" t="s">
        <v>5</v>
      </c>
      <c r="E1973" s="261" t="s">
        <v>104</v>
      </c>
      <c r="F1973" s="262" t="s">
        <v>86</v>
      </c>
      <c r="I1973" s="182" t="s">
        <v>227</v>
      </c>
      <c r="J1973" s="481"/>
    </row>
    <row r="1974" spans="1:10" ht="12.75">
      <c r="A1974" s="256" t="s">
        <v>1261</v>
      </c>
      <c r="B1974" s="104" t="s">
        <v>1145</v>
      </c>
      <c r="C1974" s="22" t="s">
        <v>0</v>
      </c>
      <c r="D1974" s="22" t="s">
        <v>8</v>
      </c>
      <c r="E1974" s="261" t="s">
        <v>407</v>
      </c>
      <c r="F1974" s="262" t="s">
        <v>562</v>
      </c>
      <c r="I1974" s="182" t="s">
        <v>227</v>
      </c>
      <c r="J1974" s="481"/>
    </row>
    <row r="1975" spans="1:10" ht="12.75">
      <c r="A1975" s="256" t="s">
        <v>1261</v>
      </c>
      <c r="B1975" s="104" t="s">
        <v>1145</v>
      </c>
      <c r="C1975" s="22" t="s">
        <v>0</v>
      </c>
      <c r="D1975" s="22" t="s">
        <v>11</v>
      </c>
      <c r="E1975" s="261" t="s">
        <v>997</v>
      </c>
      <c r="F1975" s="262" t="s">
        <v>998</v>
      </c>
      <c r="I1975" s="182" t="s">
        <v>227</v>
      </c>
      <c r="J1975" s="481"/>
    </row>
    <row r="1976" spans="1:10" ht="12.75">
      <c r="A1976" s="256" t="s">
        <v>1261</v>
      </c>
      <c r="B1976" s="104" t="s">
        <v>1145</v>
      </c>
      <c r="C1976" s="22" t="s">
        <v>0</v>
      </c>
      <c r="D1976" s="22" t="s">
        <v>22</v>
      </c>
      <c r="E1976" s="261" t="s">
        <v>480</v>
      </c>
      <c r="F1976" s="262" t="s">
        <v>480</v>
      </c>
      <c r="I1976" s="182" t="s">
        <v>227</v>
      </c>
      <c r="J1976" s="481"/>
    </row>
    <row r="1977" spans="1:10" ht="12.75">
      <c r="A1977" s="256" t="s">
        <v>1261</v>
      </c>
      <c r="B1977" s="104" t="s">
        <v>1145</v>
      </c>
      <c r="C1977" s="22" t="s">
        <v>0</v>
      </c>
      <c r="D1977" s="22" t="s">
        <v>91</v>
      </c>
      <c r="E1977" s="261" t="s">
        <v>232</v>
      </c>
      <c r="F1977" s="262" t="s">
        <v>429</v>
      </c>
      <c r="I1977" s="182" t="s">
        <v>227</v>
      </c>
      <c r="J1977" s="481"/>
    </row>
    <row r="1978" spans="1:10" ht="25.5">
      <c r="A1978" s="256" t="s">
        <v>1261</v>
      </c>
      <c r="B1978" s="104" t="s">
        <v>1145</v>
      </c>
      <c r="C1978" s="22" t="s">
        <v>0</v>
      </c>
      <c r="D1978" s="22" t="s">
        <v>14</v>
      </c>
      <c r="E1978" s="261" t="s">
        <v>1197</v>
      </c>
      <c r="F1978" s="262" t="s">
        <v>1198</v>
      </c>
      <c r="I1978" s="182" t="s">
        <v>227</v>
      </c>
      <c r="J1978" s="481"/>
    </row>
    <row r="1979" spans="1:10" ht="12.75">
      <c r="A1979" s="256" t="s">
        <v>1261</v>
      </c>
      <c r="B1979" s="104" t="s">
        <v>1145</v>
      </c>
      <c r="C1979" s="22" t="s">
        <v>0</v>
      </c>
      <c r="D1979" s="22" t="s">
        <v>93</v>
      </c>
      <c r="E1979" s="261" t="s">
        <v>1001</v>
      </c>
      <c r="F1979" s="262" t="s">
        <v>95</v>
      </c>
      <c r="I1979" s="182" t="s">
        <v>227</v>
      </c>
      <c r="J1979" s="481"/>
    </row>
    <row r="1980" spans="1:10" ht="38.25">
      <c r="A1980" s="256" t="s">
        <v>1261</v>
      </c>
      <c r="B1980" s="104" t="s">
        <v>1145</v>
      </c>
      <c r="C1980" s="22" t="s">
        <v>0</v>
      </c>
      <c r="D1980" s="22" t="s">
        <v>18</v>
      </c>
      <c r="E1980" s="261" t="s">
        <v>1199</v>
      </c>
      <c r="F1980" s="262" t="s">
        <v>277</v>
      </c>
      <c r="I1980" s="182" t="s">
        <v>227</v>
      </c>
      <c r="J1980" s="481"/>
    </row>
    <row r="1981" spans="1:10" ht="12.75">
      <c r="A1981" s="232" t="s">
        <v>1262</v>
      </c>
      <c r="B1981" s="168" t="s">
        <v>114</v>
      </c>
      <c r="C1981" s="168" t="s">
        <v>0</v>
      </c>
      <c r="D1981" s="168" t="s">
        <v>1</v>
      </c>
      <c r="E1981" s="130" t="s">
        <v>2</v>
      </c>
      <c r="F1981" s="131" t="s">
        <v>85</v>
      </c>
      <c r="G1981" s="169"/>
      <c r="H1981" s="168"/>
      <c r="I1981" s="182" t="s">
        <v>32</v>
      </c>
      <c r="J1981" s="480">
        <v>44732</v>
      </c>
    </row>
    <row r="1982" spans="1:10" ht="12.75">
      <c r="A1982" s="256" t="s">
        <v>1262</v>
      </c>
      <c r="B1982" s="22" t="s">
        <v>114</v>
      </c>
      <c r="C1982" s="22" t="s">
        <v>0</v>
      </c>
      <c r="D1982" s="22" t="s">
        <v>5</v>
      </c>
      <c r="E1982" s="261" t="s">
        <v>104</v>
      </c>
      <c r="F1982" s="262" t="s">
        <v>86</v>
      </c>
      <c r="I1982" s="182" t="s">
        <v>32</v>
      </c>
      <c r="J1982" s="481"/>
    </row>
    <row r="1983" spans="1:10" ht="12.75">
      <c r="A1983" s="256" t="s">
        <v>1262</v>
      </c>
      <c r="B1983" s="22" t="s">
        <v>114</v>
      </c>
      <c r="C1983" s="22" t="s">
        <v>0</v>
      </c>
      <c r="D1983" s="22" t="s">
        <v>8</v>
      </c>
      <c r="E1983" s="261" t="s">
        <v>407</v>
      </c>
      <c r="F1983" s="262" t="s">
        <v>562</v>
      </c>
      <c r="I1983" s="182" t="s">
        <v>32</v>
      </c>
      <c r="J1983" s="481"/>
    </row>
    <row r="1984" spans="1:10" ht="12.75">
      <c r="A1984" s="256" t="s">
        <v>1262</v>
      </c>
      <c r="B1984" s="22" t="s">
        <v>114</v>
      </c>
      <c r="C1984" s="22" t="s">
        <v>0</v>
      </c>
      <c r="D1984" s="22" t="s">
        <v>11</v>
      </c>
      <c r="E1984" s="261" t="s">
        <v>997</v>
      </c>
      <c r="F1984" s="262" t="s">
        <v>998</v>
      </c>
      <c r="I1984" s="182" t="s">
        <v>32</v>
      </c>
      <c r="J1984" s="481"/>
    </row>
    <row r="1985" spans="1:10" ht="12.75">
      <c r="A1985" s="256" t="s">
        <v>1262</v>
      </c>
      <c r="B1985" s="22" t="s">
        <v>114</v>
      </c>
      <c r="C1985" s="22" t="s">
        <v>0</v>
      </c>
      <c r="D1985" s="22" t="s">
        <v>22</v>
      </c>
      <c r="E1985" s="261" t="s">
        <v>480</v>
      </c>
      <c r="F1985" s="262" t="s">
        <v>480</v>
      </c>
      <c r="I1985" s="182" t="s">
        <v>32</v>
      </c>
      <c r="J1985" s="481"/>
    </row>
    <row r="1986" spans="1:10" ht="12.75">
      <c r="A1986" s="256" t="s">
        <v>1262</v>
      </c>
      <c r="B1986" s="22" t="s">
        <v>114</v>
      </c>
      <c r="C1986" s="22" t="s">
        <v>0</v>
      </c>
      <c r="D1986" s="22" t="s">
        <v>91</v>
      </c>
      <c r="E1986" s="261" t="s">
        <v>232</v>
      </c>
      <c r="F1986" s="262" t="s">
        <v>429</v>
      </c>
      <c r="I1986" s="182" t="s">
        <v>32</v>
      </c>
      <c r="J1986" s="481"/>
    </row>
    <row r="1987" spans="1:10" ht="25.5">
      <c r="A1987" s="256" t="s">
        <v>1262</v>
      </c>
      <c r="B1987" s="22" t="s">
        <v>114</v>
      </c>
      <c r="C1987" s="22" t="s">
        <v>0</v>
      </c>
      <c r="D1987" s="22" t="s">
        <v>14</v>
      </c>
      <c r="E1987" s="261" t="s">
        <v>1197</v>
      </c>
      <c r="F1987" s="262" t="s">
        <v>1198</v>
      </c>
      <c r="I1987" s="182" t="s">
        <v>32</v>
      </c>
      <c r="J1987" s="481"/>
    </row>
    <row r="1988" spans="1:10" ht="12.75">
      <c r="A1988" s="256" t="s">
        <v>1262</v>
      </c>
      <c r="B1988" s="22" t="s">
        <v>114</v>
      </c>
      <c r="C1988" s="22" t="s">
        <v>0</v>
      </c>
      <c r="D1988" s="22" t="s">
        <v>93</v>
      </c>
      <c r="E1988" s="261" t="s">
        <v>1001</v>
      </c>
      <c r="F1988" s="262" t="s">
        <v>95</v>
      </c>
      <c r="I1988" s="182" t="s">
        <v>32</v>
      </c>
      <c r="J1988" s="481"/>
    </row>
    <row r="1989" spans="1:10" ht="38.25">
      <c r="A1989" s="256" t="s">
        <v>1262</v>
      </c>
      <c r="B1989" s="22" t="s">
        <v>114</v>
      </c>
      <c r="C1989" s="22" t="s">
        <v>0</v>
      </c>
      <c r="D1989" s="22" t="s">
        <v>18</v>
      </c>
      <c r="E1989" s="261" t="s">
        <v>1199</v>
      </c>
      <c r="F1989" s="262" t="s">
        <v>277</v>
      </c>
      <c r="I1989" s="182" t="s">
        <v>32</v>
      </c>
      <c r="J1989" s="481"/>
    </row>
    <row r="1990" spans="1:10" ht="12.75">
      <c r="A1990" s="232" t="s">
        <v>1263</v>
      </c>
      <c r="B1990" s="168" t="s">
        <v>49</v>
      </c>
      <c r="C1990" s="168" t="s">
        <v>0</v>
      </c>
      <c r="D1990" s="168" t="s">
        <v>1</v>
      </c>
      <c r="E1990" s="130" t="s">
        <v>2</v>
      </c>
      <c r="F1990" s="131" t="s">
        <v>85</v>
      </c>
      <c r="G1990" s="169"/>
      <c r="H1990" s="168"/>
      <c r="I1990" s="182" t="s">
        <v>1137</v>
      </c>
      <c r="J1990" s="480">
        <v>44736</v>
      </c>
    </row>
    <row r="1991" spans="1:10" ht="12.75">
      <c r="A1991" s="256" t="s">
        <v>1263</v>
      </c>
      <c r="B1991" s="22" t="s">
        <v>49</v>
      </c>
      <c r="C1991" s="22" t="s">
        <v>0</v>
      </c>
      <c r="D1991" s="22" t="s">
        <v>5</v>
      </c>
      <c r="E1991" s="261" t="s">
        <v>104</v>
      </c>
      <c r="F1991" s="262" t="s">
        <v>86</v>
      </c>
      <c r="I1991" s="182" t="s">
        <v>1137</v>
      </c>
      <c r="J1991" s="481"/>
    </row>
    <row r="1992" spans="1:10" ht="12.75">
      <c r="A1992" s="256" t="s">
        <v>1263</v>
      </c>
      <c r="B1992" s="22" t="s">
        <v>49</v>
      </c>
      <c r="C1992" s="22" t="s">
        <v>0</v>
      </c>
      <c r="D1992" s="22" t="s">
        <v>8</v>
      </c>
      <c r="E1992" s="261" t="s">
        <v>407</v>
      </c>
      <c r="F1992" s="262" t="s">
        <v>562</v>
      </c>
      <c r="G1992" s="27" t="s">
        <v>1264</v>
      </c>
      <c r="I1992" s="182" t="s">
        <v>1137</v>
      </c>
      <c r="J1992" s="481"/>
    </row>
    <row r="1993" spans="1:10" ht="12.75">
      <c r="A1993" s="256" t="s">
        <v>1263</v>
      </c>
      <c r="B1993" s="22" t="s">
        <v>49</v>
      </c>
      <c r="C1993" s="22" t="s">
        <v>0</v>
      </c>
      <c r="D1993" s="22" t="s">
        <v>11</v>
      </c>
      <c r="E1993" s="261" t="s">
        <v>997</v>
      </c>
      <c r="F1993" s="262" t="s">
        <v>998</v>
      </c>
      <c r="I1993" s="182" t="s">
        <v>1137</v>
      </c>
      <c r="J1993" s="481"/>
    </row>
    <row r="1994" spans="1:10" ht="12.75">
      <c r="A1994" s="256" t="s">
        <v>1263</v>
      </c>
      <c r="B1994" s="22" t="s">
        <v>49</v>
      </c>
      <c r="C1994" s="22" t="s">
        <v>0</v>
      </c>
      <c r="D1994" s="22" t="s">
        <v>22</v>
      </c>
      <c r="E1994" s="261" t="s">
        <v>480</v>
      </c>
      <c r="F1994" s="262" t="s">
        <v>480</v>
      </c>
      <c r="I1994" s="182" t="s">
        <v>1137</v>
      </c>
      <c r="J1994" s="481"/>
    </row>
    <row r="1995" spans="1:10" ht="12.75">
      <c r="A1995" s="256" t="s">
        <v>1263</v>
      </c>
      <c r="B1995" s="22" t="s">
        <v>49</v>
      </c>
      <c r="C1995" s="22" t="s">
        <v>0</v>
      </c>
      <c r="D1995" s="22" t="s">
        <v>91</v>
      </c>
      <c r="E1995" s="261" t="s">
        <v>232</v>
      </c>
      <c r="F1995" s="262" t="s">
        <v>429</v>
      </c>
      <c r="I1995" s="182" t="s">
        <v>1137</v>
      </c>
      <c r="J1995" s="481"/>
    </row>
    <row r="1996" spans="1:10" ht="63.75">
      <c r="A1996" s="256" t="s">
        <v>1263</v>
      </c>
      <c r="B1996" s="22" t="s">
        <v>49</v>
      </c>
      <c r="C1996" s="22" t="s">
        <v>0</v>
      </c>
      <c r="D1996" s="22" t="s">
        <v>14</v>
      </c>
      <c r="E1996" s="261" t="s">
        <v>1197</v>
      </c>
      <c r="F1996" s="262" t="s">
        <v>1198</v>
      </c>
      <c r="G1996" s="27" t="s">
        <v>1265</v>
      </c>
      <c r="I1996" s="182" t="s">
        <v>1137</v>
      </c>
      <c r="J1996" s="481"/>
    </row>
    <row r="1997" spans="1:10" ht="25.5">
      <c r="A1997" s="256" t="s">
        <v>1263</v>
      </c>
      <c r="B1997" s="22" t="s">
        <v>49</v>
      </c>
      <c r="C1997" s="22" t="s">
        <v>0</v>
      </c>
      <c r="D1997" s="22" t="s">
        <v>93</v>
      </c>
      <c r="E1997" s="261" t="s">
        <v>1001</v>
      </c>
      <c r="F1997" s="262" t="s">
        <v>95</v>
      </c>
      <c r="G1997" s="27" t="s">
        <v>1266</v>
      </c>
      <c r="I1997" s="182" t="s">
        <v>1137</v>
      </c>
      <c r="J1997" s="481"/>
    </row>
    <row r="1998" spans="1:10" ht="38.25">
      <c r="A1998" s="256" t="s">
        <v>1263</v>
      </c>
      <c r="B1998" s="22" t="s">
        <v>49</v>
      </c>
      <c r="C1998" s="22" t="s">
        <v>0</v>
      </c>
      <c r="D1998" s="22" t="s">
        <v>18</v>
      </c>
      <c r="E1998" s="261" t="s">
        <v>1199</v>
      </c>
      <c r="F1998" s="262" t="s">
        <v>277</v>
      </c>
      <c r="I1998" s="182" t="s">
        <v>1137</v>
      </c>
      <c r="J1998" s="481"/>
    </row>
    <row r="1999" spans="1:10" ht="12.75">
      <c r="A1999" s="232" t="s">
        <v>1269</v>
      </c>
      <c r="B1999" s="168" t="s">
        <v>1145</v>
      </c>
      <c r="C1999" s="168" t="s">
        <v>0</v>
      </c>
      <c r="D1999" s="168" t="s">
        <v>1</v>
      </c>
      <c r="E1999" s="130" t="s">
        <v>2</v>
      </c>
      <c r="F1999" s="131" t="s">
        <v>85</v>
      </c>
      <c r="G1999" s="169"/>
      <c r="H1999" s="168"/>
      <c r="I1999" s="182" t="s">
        <v>1137</v>
      </c>
      <c r="J1999" s="480">
        <v>44739</v>
      </c>
    </row>
    <row r="2000" spans="1:10" ht="12.75">
      <c r="A2000" s="256" t="s">
        <v>1269</v>
      </c>
      <c r="B2000" s="22" t="s">
        <v>1145</v>
      </c>
      <c r="C2000" s="22" t="s">
        <v>0</v>
      </c>
      <c r="D2000" s="22" t="s">
        <v>5</v>
      </c>
      <c r="E2000" s="261" t="s">
        <v>104</v>
      </c>
      <c r="F2000" s="262" t="s">
        <v>86</v>
      </c>
      <c r="I2000" s="182" t="s">
        <v>1137</v>
      </c>
      <c r="J2000" s="481"/>
    </row>
    <row r="2001" spans="1:10" ht="12.75">
      <c r="A2001" s="256" t="s">
        <v>1269</v>
      </c>
      <c r="B2001" s="22" t="s">
        <v>1145</v>
      </c>
      <c r="C2001" s="22" t="s">
        <v>0</v>
      </c>
      <c r="D2001" s="22" t="s">
        <v>8</v>
      </c>
      <c r="E2001" s="261" t="s">
        <v>111</v>
      </c>
      <c r="F2001" s="262" t="s">
        <v>562</v>
      </c>
      <c r="I2001" s="182" t="s">
        <v>1137</v>
      </c>
      <c r="J2001" s="481"/>
    </row>
    <row r="2002" spans="1:10" ht="12.75">
      <c r="A2002" s="256" t="s">
        <v>1269</v>
      </c>
      <c r="B2002" s="22" t="s">
        <v>1145</v>
      </c>
      <c r="C2002" s="22" t="s">
        <v>0</v>
      </c>
      <c r="D2002" s="22" t="s">
        <v>11</v>
      </c>
      <c r="E2002" s="261" t="s">
        <v>997</v>
      </c>
      <c r="F2002" s="262" t="s">
        <v>998</v>
      </c>
      <c r="I2002" s="182" t="s">
        <v>1137</v>
      </c>
      <c r="J2002" s="481"/>
    </row>
    <row r="2003" spans="1:10" ht="12.75">
      <c r="A2003" s="256" t="s">
        <v>1269</v>
      </c>
      <c r="B2003" s="22" t="s">
        <v>1145</v>
      </c>
      <c r="C2003" s="22" t="s">
        <v>0</v>
      </c>
      <c r="D2003" s="22" t="s">
        <v>22</v>
      </c>
      <c r="E2003" s="261" t="s">
        <v>480</v>
      </c>
      <c r="F2003" s="262" t="s">
        <v>480</v>
      </c>
      <c r="I2003" s="182" t="s">
        <v>1137</v>
      </c>
      <c r="J2003" s="481"/>
    </row>
    <row r="2004" spans="1:10" ht="12.75">
      <c r="A2004" s="256" t="s">
        <v>1269</v>
      </c>
      <c r="B2004" s="22" t="s">
        <v>1145</v>
      </c>
      <c r="C2004" s="22" t="s">
        <v>0</v>
      </c>
      <c r="D2004" s="22" t="s">
        <v>91</v>
      </c>
      <c r="E2004" s="261" t="s">
        <v>232</v>
      </c>
      <c r="F2004" s="262" t="s">
        <v>429</v>
      </c>
      <c r="I2004" s="182" t="s">
        <v>1137</v>
      </c>
      <c r="J2004" s="481"/>
    </row>
    <row r="2005" spans="1:10" ht="25.5">
      <c r="A2005" s="256" t="s">
        <v>1269</v>
      </c>
      <c r="B2005" s="22" t="s">
        <v>1145</v>
      </c>
      <c r="C2005" s="22" t="s">
        <v>0</v>
      </c>
      <c r="D2005" s="22" t="s">
        <v>14</v>
      </c>
      <c r="E2005" s="261" t="s">
        <v>1197</v>
      </c>
      <c r="F2005" s="262" t="s">
        <v>1198</v>
      </c>
      <c r="I2005" s="182" t="s">
        <v>1137</v>
      </c>
      <c r="J2005" s="481"/>
    </row>
    <row r="2006" spans="1:10" ht="12.75">
      <c r="A2006" s="256" t="s">
        <v>1269</v>
      </c>
      <c r="B2006" s="22" t="s">
        <v>1145</v>
      </c>
      <c r="C2006" s="22" t="s">
        <v>0</v>
      </c>
      <c r="D2006" s="22" t="s">
        <v>93</v>
      </c>
      <c r="E2006" s="261" t="s">
        <v>1001</v>
      </c>
      <c r="F2006" s="262" t="s">
        <v>95</v>
      </c>
      <c r="I2006" s="182" t="s">
        <v>1137</v>
      </c>
      <c r="J2006" s="481"/>
    </row>
    <row r="2007" spans="1:10" ht="38.25">
      <c r="A2007" s="256" t="s">
        <v>1269</v>
      </c>
      <c r="B2007" s="22" t="s">
        <v>1145</v>
      </c>
      <c r="C2007" s="22" t="s">
        <v>0</v>
      </c>
      <c r="D2007" s="22" t="s">
        <v>18</v>
      </c>
      <c r="E2007" s="261" t="s">
        <v>1199</v>
      </c>
      <c r="F2007" s="262" t="s">
        <v>277</v>
      </c>
      <c r="I2007" s="182" t="s">
        <v>1137</v>
      </c>
      <c r="J2007" s="481"/>
    </row>
    <row r="2008" spans="1:10" ht="12.75">
      <c r="A2008" s="232" t="s">
        <v>1272</v>
      </c>
      <c r="B2008" s="168" t="s">
        <v>1145</v>
      </c>
      <c r="C2008" s="168" t="s">
        <v>0</v>
      </c>
      <c r="D2008" s="168" t="s">
        <v>1</v>
      </c>
      <c r="E2008" s="130" t="s">
        <v>2</v>
      </c>
      <c r="F2008" s="131" t="s">
        <v>85</v>
      </c>
      <c r="G2008" s="169"/>
      <c r="H2008" s="168"/>
      <c r="I2008" s="182" t="s">
        <v>32</v>
      </c>
      <c r="J2008" s="480">
        <v>44746</v>
      </c>
    </row>
    <row r="2009" spans="1:10" ht="12.75">
      <c r="A2009" s="73" t="s">
        <v>1272</v>
      </c>
      <c r="B2009" s="104" t="s">
        <v>1145</v>
      </c>
      <c r="C2009" s="104" t="s">
        <v>0</v>
      </c>
      <c r="D2009" s="104" t="s">
        <v>5</v>
      </c>
      <c r="E2009" s="132" t="s">
        <v>104</v>
      </c>
      <c r="F2009" s="133" t="s">
        <v>86</v>
      </c>
      <c r="G2009" s="29"/>
      <c r="H2009" s="104"/>
      <c r="I2009" s="182" t="s">
        <v>32</v>
      </c>
      <c r="J2009" s="481"/>
    </row>
    <row r="2010" spans="1:10" ht="12.75">
      <c r="A2010" s="73" t="s">
        <v>1272</v>
      </c>
      <c r="B2010" s="104" t="s">
        <v>1145</v>
      </c>
      <c r="C2010" s="104" t="s">
        <v>0</v>
      </c>
      <c r="D2010" s="104" t="s">
        <v>8</v>
      </c>
      <c r="E2010" s="132" t="s">
        <v>407</v>
      </c>
      <c r="F2010" s="133" t="s">
        <v>562</v>
      </c>
      <c r="G2010" s="29"/>
      <c r="H2010" s="104"/>
      <c r="I2010" s="182" t="s">
        <v>32</v>
      </c>
      <c r="J2010" s="481"/>
    </row>
    <row r="2011" spans="1:10" ht="12.75">
      <c r="A2011" s="73" t="s">
        <v>1272</v>
      </c>
      <c r="B2011" s="104" t="s">
        <v>1145</v>
      </c>
      <c r="C2011" s="104" t="s">
        <v>0</v>
      </c>
      <c r="D2011" s="104" t="s">
        <v>11</v>
      </c>
      <c r="E2011" s="132" t="s">
        <v>997</v>
      </c>
      <c r="F2011" s="133" t="s">
        <v>998</v>
      </c>
      <c r="G2011" s="29"/>
      <c r="H2011" s="104"/>
      <c r="I2011" s="182" t="s">
        <v>32</v>
      </c>
      <c r="J2011" s="481"/>
    </row>
    <row r="2012" spans="1:10" ht="12.75">
      <c r="A2012" s="73" t="s">
        <v>1272</v>
      </c>
      <c r="B2012" s="104" t="s">
        <v>1145</v>
      </c>
      <c r="C2012" s="104" t="s">
        <v>0</v>
      </c>
      <c r="D2012" s="104" t="s">
        <v>22</v>
      </c>
      <c r="E2012" s="132" t="s">
        <v>480</v>
      </c>
      <c r="F2012" s="133" t="s">
        <v>480</v>
      </c>
      <c r="G2012" s="29"/>
      <c r="H2012" s="104"/>
      <c r="I2012" s="182" t="s">
        <v>32</v>
      </c>
      <c r="J2012" s="481"/>
    </row>
    <row r="2013" spans="1:10" ht="12.75">
      <c r="A2013" s="73" t="s">
        <v>1272</v>
      </c>
      <c r="B2013" s="104" t="s">
        <v>1145</v>
      </c>
      <c r="C2013" s="104" t="s">
        <v>0</v>
      </c>
      <c r="D2013" s="104" t="s">
        <v>91</v>
      </c>
      <c r="E2013" s="132" t="s">
        <v>232</v>
      </c>
      <c r="F2013" s="133" t="s">
        <v>429</v>
      </c>
      <c r="G2013" s="29"/>
      <c r="H2013" s="104"/>
      <c r="I2013" s="182" t="s">
        <v>32</v>
      </c>
      <c r="J2013" s="481"/>
    </row>
    <row r="2014" spans="1:10" ht="25.5">
      <c r="A2014" s="73" t="s">
        <v>1272</v>
      </c>
      <c r="B2014" s="104" t="s">
        <v>1145</v>
      </c>
      <c r="C2014" s="104" t="s">
        <v>0</v>
      </c>
      <c r="D2014" s="104" t="s">
        <v>14</v>
      </c>
      <c r="E2014" s="132" t="s">
        <v>1197</v>
      </c>
      <c r="F2014" s="133" t="s">
        <v>1198</v>
      </c>
      <c r="G2014" s="29"/>
      <c r="H2014" s="104"/>
      <c r="I2014" s="182" t="s">
        <v>32</v>
      </c>
      <c r="J2014" s="481"/>
    </row>
    <row r="2015" spans="1:10" ht="12.75">
      <c r="A2015" s="73" t="s">
        <v>1272</v>
      </c>
      <c r="B2015" s="104" t="s">
        <v>1145</v>
      </c>
      <c r="C2015" s="104" t="s">
        <v>0</v>
      </c>
      <c r="D2015" s="104" t="s">
        <v>93</v>
      </c>
      <c r="E2015" s="132" t="s">
        <v>1001</v>
      </c>
      <c r="F2015" s="133" t="s">
        <v>95</v>
      </c>
      <c r="G2015" s="29"/>
      <c r="H2015" s="104"/>
      <c r="I2015" s="182" t="s">
        <v>32</v>
      </c>
      <c r="J2015" s="481"/>
    </row>
    <row r="2016" spans="1:10" ht="38.25">
      <c r="A2016" s="73" t="s">
        <v>1272</v>
      </c>
      <c r="B2016" s="104" t="s">
        <v>1145</v>
      </c>
      <c r="C2016" s="104" t="s">
        <v>0</v>
      </c>
      <c r="D2016" s="104" t="s">
        <v>18</v>
      </c>
      <c r="E2016" s="132" t="s">
        <v>1199</v>
      </c>
      <c r="F2016" s="133" t="s">
        <v>277</v>
      </c>
      <c r="G2016" s="29"/>
      <c r="H2016" s="104"/>
      <c r="I2016" s="182" t="s">
        <v>32</v>
      </c>
      <c r="J2016" s="481"/>
    </row>
    <row r="2017" spans="1:10" ht="18.75" customHeight="1">
      <c r="A2017" s="232" t="s">
        <v>1344</v>
      </c>
      <c r="B2017" s="168" t="s">
        <v>55</v>
      </c>
      <c r="C2017" s="168" t="s">
        <v>0</v>
      </c>
      <c r="D2017" s="168" t="s">
        <v>1</v>
      </c>
      <c r="E2017" s="130" t="s">
        <v>2</v>
      </c>
      <c r="F2017" s="131" t="s">
        <v>85</v>
      </c>
      <c r="G2017" s="169"/>
      <c r="H2017" s="168"/>
      <c r="I2017" s="182" t="s">
        <v>227</v>
      </c>
      <c r="J2017" s="480">
        <v>44753</v>
      </c>
    </row>
    <row r="2018" spans="1:10" ht="18.75" customHeight="1">
      <c r="A2018" s="256" t="s">
        <v>1344</v>
      </c>
      <c r="B2018" s="22" t="s">
        <v>55</v>
      </c>
      <c r="C2018" s="22" t="s">
        <v>0</v>
      </c>
      <c r="D2018" s="22" t="s">
        <v>5</v>
      </c>
      <c r="E2018" s="261" t="s">
        <v>104</v>
      </c>
      <c r="F2018" s="262" t="s">
        <v>86</v>
      </c>
      <c r="I2018" s="182" t="s">
        <v>227</v>
      </c>
      <c r="J2018" s="481"/>
    </row>
    <row r="2019" spans="1:10" ht="18.75" customHeight="1">
      <c r="A2019" s="256" t="s">
        <v>1344</v>
      </c>
      <c r="B2019" s="22" t="s">
        <v>55</v>
      </c>
      <c r="C2019" s="22" t="s">
        <v>0</v>
      </c>
      <c r="D2019" s="22" t="s">
        <v>8</v>
      </c>
      <c r="E2019" s="261" t="s">
        <v>407</v>
      </c>
      <c r="F2019" s="262" t="s">
        <v>562</v>
      </c>
      <c r="I2019" s="182" t="s">
        <v>227</v>
      </c>
      <c r="J2019" s="481"/>
    </row>
    <row r="2020" spans="1:10" ht="18.75" customHeight="1">
      <c r="A2020" s="256" t="s">
        <v>1344</v>
      </c>
      <c r="B2020" s="22" t="s">
        <v>55</v>
      </c>
      <c r="C2020" s="22" t="s">
        <v>0</v>
      </c>
      <c r="D2020" s="22" t="s">
        <v>11</v>
      </c>
      <c r="E2020" s="261" t="s">
        <v>997</v>
      </c>
      <c r="F2020" s="262" t="s">
        <v>998</v>
      </c>
      <c r="I2020" s="182" t="s">
        <v>227</v>
      </c>
      <c r="J2020" s="481"/>
    </row>
    <row r="2021" spans="1:10" ht="18.75" customHeight="1">
      <c r="A2021" s="256" t="s">
        <v>1344</v>
      </c>
      <c r="B2021" s="22" t="s">
        <v>55</v>
      </c>
      <c r="C2021" s="22" t="s">
        <v>0</v>
      </c>
      <c r="D2021" s="22" t="s">
        <v>22</v>
      </c>
      <c r="E2021" s="261" t="s">
        <v>480</v>
      </c>
      <c r="F2021" s="262" t="s">
        <v>480</v>
      </c>
      <c r="I2021" s="182" t="s">
        <v>227</v>
      </c>
      <c r="J2021" s="481"/>
    </row>
    <row r="2022" spans="1:10" ht="18.75" customHeight="1">
      <c r="A2022" s="256" t="s">
        <v>1344</v>
      </c>
      <c r="B2022" s="22" t="s">
        <v>55</v>
      </c>
      <c r="C2022" s="22" t="s">
        <v>0</v>
      </c>
      <c r="D2022" s="22" t="s">
        <v>91</v>
      </c>
      <c r="E2022" s="261" t="s">
        <v>232</v>
      </c>
      <c r="F2022" s="262" t="s">
        <v>429</v>
      </c>
      <c r="I2022" s="182" t="s">
        <v>227</v>
      </c>
      <c r="J2022" s="481"/>
    </row>
    <row r="2023" spans="1:10" ht="25.5">
      <c r="A2023" s="256" t="s">
        <v>1344</v>
      </c>
      <c r="B2023" s="22" t="s">
        <v>55</v>
      </c>
      <c r="C2023" s="22" t="s">
        <v>0</v>
      </c>
      <c r="D2023" s="22" t="s">
        <v>14</v>
      </c>
      <c r="E2023" s="261" t="s">
        <v>1197</v>
      </c>
      <c r="F2023" s="262" t="s">
        <v>1198</v>
      </c>
      <c r="I2023" s="182" t="s">
        <v>227</v>
      </c>
      <c r="J2023" s="481"/>
    </row>
    <row r="2024" spans="1:10" ht="18.75" customHeight="1">
      <c r="A2024" s="256" t="s">
        <v>1344</v>
      </c>
      <c r="B2024" s="22" t="s">
        <v>55</v>
      </c>
      <c r="C2024" s="22" t="s">
        <v>0</v>
      </c>
      <c r="D2024" s="22" t="s">
        <v>93</v>
      </c>
      <c r="E2024" s="261" t="s">
        <v>1001</v>
      </c>
      <c r="F2024" s="261" t="s">
        <v>95</v>
      </c>
      <c r="G2024" s="27" t="s">
        <v>1346</v>
      </c>
      <c r="I2024" s="182" t="s">
        <v>227</v>
      </c>
      <c r="J2024" s="481"/>
    </row>
    <row r="2025" spans="1:10" ht="38.25">
      <c r="A2025" s="256" t="s">
        <v>1344</v>
      </c>
      <c r="B2025" s="22" t="s">
        <v>55</v>
      </c>
      <c r="C2025" s="22" t="s">
        <v>0</v>
      </c>
      <c r="D2025" s="22" t="s">
        <v>18</v>
      </c>
      <c r="E2025" s="261" t="s">
        <v>1199</v>
      </c>
      <c r="F2025" s="262" t="s">
        <v>277</v>
      </c>
      <c r="J2025" s="481"/>
    </row>
    <row r="2026" spans="1:10" ht="18.75" customHeight="1">
      <c r="A2026" s="232" t="s">
        <v>1347</v>
      </c>
      <c r="B2026" s="168" t="s">
        <v>55</v>
      </c>
      <c r="C2026" s="168" t="s">
        <v>0</v>
      </c>
      <c r="D2026" s="168" t="s">
        <v>1</v>
      </c>
      <c r="E2026" s="130" t="s">
        <v>2</v>
      </c>
      <c r="F2026" s="131" t="s">
        <v>85</v>
      </c>
      <c r="G2026" s="169"/>
      <c r="H2026" s="168"/>
      <c r="I2026" s="182" t="s">
        <v>1137</v>
      </c>
      <c r="J2026" s="480">
        <v>44761</v>
      </c>
    </row>
    <row r="2027" spans="1:10" ht="18.75" customHeight="1">
      <c r="A2027" s="256" t="s">
        <v>1347</v>
      </c>
      <c r="B2027" s="22" t="s">
        <v>55</v>
      </c>
      <c r="C2027" s="22" t="s">
        <v>0</v>
      </c>
      <c r="D2027" s="22" t="s">
        <v>5</v>
      </c>
      <c r="E2027" s="261" t="s">
        <v>104</v>
      </c>
      <c r="F2027" s="262" t="s">
        <v>86</v>
      </c>
      <c r="I2027" s="182" t="s">
        <v>1137</v>
      </c>
      <c r="J2027" s="481"/>
    </row>
    <row r="2028" spans="1:10" ht="18.75" customHeight="1">
      <c r="A2028" s="256" t="s">
        <v>1347</v>
      </c>
      <c r="B2028" s="22" t="s">
        <v>55</v>
      </c>
      <c r="C2028" s="22" t="s">
        <v>0</v>
      </c>
      <c r="D2028" s="22" t="s">
        <v>8</v>
      </c>
      <c r="E2028" s="261" t="s">
        <v>407</v>
      </c>
      <c r="F2028" s="262" t="s">
        <v>10</v>
      </c>
      <c r="I2028" s="182" t="s">
        <v>1137</v>
      </c>
      <c r="J2028" s="481"/>
    </row>
    <row r="2029" spans="1:10" ht="18.75" customHeight="1">
      <c r="A2029" s="256" t="s">
        <v>1347</v>
      </c>
      <c r="B2029" s="22" t="s">
        <v>55</v>
      </c>
      <c r="C2029" s="22" t="s">
        <v>0</v>
      </c>
      <c r="D2029" s="22" t="s">
        <v>11</v>
      </c>
      <c r="E2029" s="261" t="s">
        <v>997</v>
      </c>
      <c r="F2029" s="262" t="s">
        <v>998</v>
      </c>
      <c r="I2029" s="182" t="s">
        <v>1137</v>
      </c>
      <c r="J2029" s="481"/>
    </row>
    <row r="2030" spans="1:10" ht="18.75" customHeight="1">
      <c r="A2030" s="256" t="s">
        <v>1347</v>
      </c>
      <c r="B2030" s="22" t="s">
        <v>55</v>
      </c>
      <c r="C2030" s="22" t="s">
        <v>0</v>
      </c>
      <c r="D2030" s="22" t="s">
        <v>22</v>
      </c>
      <c r="E2030" s="261" t="s">
        <v>480</v>
      </c>
      <c r="F2030" s="262" t="s">
        <v>480</v>
      </c>
      <c r="I2030" s="182" t="s">
        <v>1137</v>
      </c>
      <c r="J2030" s="481"/>
    </row>
    <row r="2031" spans="1:10" ht="18.75" customHeight="1">
      <c r="A2031" s="256" t="s">
        <v>1347</v>
      </c>
      <c r="B2031" s="22" t="s">
        <v>55</v>
      </c>
      <c r="C2031" s="22" t="s">
        <v>0</v>
      </c>
      <c r="D2031" s="22" t="s">
        <v>91</v>
      </c>
      <c r="E2031" s="261" t="s">
        <v>232</v>
      </c>
      <c r="F2031" s="262" t="s">
        <v>429</v>
      </c>
      <c r="I2031" s="182" t="s">
        <v>1137</v>
      </c>
      <c r="J2031" s="481"/>
    </row>
    <row r="2032" spans="1:10" ht="25.5">
      <c r="A2032" s="256" t="s">
        <v>1347</v>
      </c>
      <c r="B2032" s="22" t="s">
        <v>55</v>
      </c>
      <c r="C2032" s="22" t="s">
        <v>0</v>
      </c>
      <c r="D2032" s="22" t="s">
        <v>14</v>
      </c>
      <c r="E2032" s="261" t="s">
        <v>1197</v>
      </c>
      <c r="F2032" s="262" t="s">
        <v>1198</v>
      </c>
      <c r="I2032" s="182" t="s">
        <v>1137</v>
      </c>
      <c r="J2032" s="481"/>
    </row>
    <row r="2033" spans="1:10" ht="18.75" customHeight="1">
      <c r="A2033" s="256" t="s">
        <v>1347</v>
      </c>
      <c r="B2033" s="22" t="s">
        <v>55</v>
      </c>
      <c r="C2033" s="22" t="s">
        <v>0</v>
      </c>
      <c r="D2033" s="22" t="s">
        <v>93</v>
      </c>
      <c r="E2033" s="261" t="s">
        <v>1001</v>
      </c>
      <c r="F2033" s="262" t="s">
        <v>95</v>
      </c>
      <c r="I2033" s="182" t="s">
        <v>1137</v>
      </c>
      <c r="J2033" s="481"/>
    </row>
    <row r="2034" spans="1:10" ht="38.25">
      <c r="A2034" s="256" t="s">
        <v>1347</v>
      </c>
      <c r="B2034" s="22" t="s">
        <v>55</v>
      </c>
      <c r="C2034" s="22" t="s">
        <v>0</v>
      </c>
      <c r="D2034" s="22" t="s">
        <v>18</v>
      </c>
      <c r="E2034" s="261" t="s">
        <v>1199</v>
      </c>
      <c r="F2034" s="262" t="s">
        <v>277</v>
      </c>
      <c r="I2034" s="182" t="s">
        <v>1137</v>
      </c>
      <c r="J2034" s="481"/>
    </row>
    <row r="2035" spans="1:10" ht="18.75" customHeight="1">
      <c r="A2035" s="232" t="s">
        <v>1349</v>
      </c>
      <c r="B2035" s="168" t="s">
        <v>114</v>
      </c>
      <c r="C2035" s="168" t="s">
        <v>0</v>
      </c>
      <c r="D2035" s="168" t="s">
        <v>1</v>
      </c>
      <c r="E2035" s="130" t="s">
        <v>2</v>
      </c>
      <c r="F2035" s="131" t="s">
        <v>85</v>
      </c>
      <c r="G2035" s="169"/>
      <c r="H2035" s="168"/>
      <c r="I2035" s="182" t="s">
        <v>227</v>
      </c>
      <c r="J2035" s="480">
        <v>44767</v>
      </c>
    </row>
    <row r="2036" spans="1:10" ht="18.75" customHeight="1">
      <c r="A2036" s="256" t="s">
        <v>1349</v>
      </c>
      <c r="B2036" s="22" t="s">
        <v>114</v>
      </c>
      <c r="C2036" s="22" t="s">
        <v>0</v>
      </c>
      <c r="D2036" s="22" t="s">
        <v>5</v>
      </c>
      <c r="E2036" s="261" t="s">
        <v>104</v>
      </c>
      <c r="F2036" s="262" t="s">
        <v>86</v>
      </c>
      <c r="I2036" s="182" t="s">
        <v>227</v>
      </c>
      <c r="J2036" s="481"/>
    </row>
    <row r="2037" spans="1:10" ht="18.75" customHeight="1">
      <c r="A2037" s="256" t="s">
        <v>1349</v>
      </c>
      <c r="B2037" s="22" t="s">
        <v>114</v>
      </c>
      <c r="C2037" s="22" t="s">
        <v>0</v>
      </c>
      <c r="D2037" s="22" t="s">
        <v>8</v>
      </c>
      <c r="E2037" s="261" t="s">
        <v>111</v>
      </c>
      <c r="F2037" s="262" t="s">
        <v>562</v>
      </c>
      <c r="I2037" s="182" t="s">
        <v>227</v>
      </c>
      <c r="J2037" s="481"/>
    </row>
    <row r="2038" spans="1:10" ht="18.75" customHeight="1">
      <c r="A2038" s="256" t="s">
        <v>1349</v>
      </c>
      <c r="B2038" s="22" t="s">
        <v>114</v>
      </c>
      <c r="C2038" s="22" t="s">
        <v>0</v>
      </c>
      <c r="D2038" s="22" t="s">
        <v>11</v>
      </c>
      <c r="E2038" s="261" t="s">
        <v>997</v>
      </c>
      <c r="F2038" s="262" t="s">
        <v>998</v>
      </c>
      <c r="I2038" s="182" t="s">
        <v>227</v>
      </c>
      <c r="J2038" s="481"/>
    </row>
    <row r="2039" spans="1:10" ht="18.75" customHeight="1">
      <c r="A2039" s="256" t="s">
        <v>1349</v>
      </c>
      <c r="B2039" s="22" t="s">
        <v>114</v>
      </c>
      <c r="C2039" s="22" t="s">
        <v>0</v>
      </c>
      <c r="D2039" s="22" t="s">
        <v>22</v>
      </c>
      <c r="E2039" s="261" t="s">
        <v>480</v>
      </c>
      <c r="F2039" s="262" t="s">
        <v>480</v>
      </c>
      <c r="I2039" s="182" t="s">
        <v>227</v>
      </c>
      <c r="J2039" s="481"/>
    </row>
    <row r="2040" spans="1:10" ht="18.75" customHeight="1">
      <c r="A2040" s="256" t="s">
        <v>1349</v>
      </c>
      <c r="B2040" s="22" t="s">
        <v>114</v>
      </c>
      <c r="C2040" s="22" t="s">
        <v>0</v>
      </c>
      <c r="D2040" s="22" t="s">
        <v>91</v>
      </c>
      <c r="E2040" s="261" t="s">
        <v>232</v>
      </c>
      <c r="F2040" s="262" t="s">
        <v>429</v>
      </c>
      <c r="I2040" s="182" t="s">
        <v>227</v>
      </c>
      <c r="J2040" s="481"/>
    </row>
    <row r="2041" spans="1:10" ht="25.5">
      <c r="A2041" s="256" t="s">
        <v>1349</v>
      </c>
      <c r="B2041" s="22" t="s">
        <v>114</v>
      </c>
      <c r="C2041" s="22" t="s">
        <v>0</v>
      </c>
      <c r="D2041" s="22" t="s">
        <v>14</v>
      </c>
      <c r="E2041" s="261" t="s">
        <v>1197</v>
      </c>
      <c r="F2041" s="262" t="s">
        <v>1198</v>
      </c>
      <c r="I2041" s="182" t="s">
        <v>227</v>
      </c>
      <c r="J2041" s="481"/>
    </row>
    <row r="2042" spans="1:10" ht="18.75" customHeight="1">
      <c r="A2042" s="256" t="s">
        <v>1349</v>
      </c>
      <c r="B2042" s="22" t="s">
        <v>114</v>
      </c>
      <c r="C2042" s="22" t="s">
        <v>0</v>
      </c>
      <c r="D2042" s="22" t="s">
        <v>93</v>
      </c>
      <c r="E2042" s="261" t="s">
        <v>1001</v>
      </c>
      <c r="F2042" s="262" t="s">
        <v>95</v>
      </c>
      <c r="I2042" s="182" t="s">
        <v>227</v>
      </c>
      <c r="J2042" s="481"/>
    </row>
    <row r="2043" spans="1:10" ht="38.25">
      <c r="A2043" s="256" t="s">
        <v>1349</v>
      </c>
      <c r="B2043" s="22" t="s">
        <v>114</v>
      </c>
      <c r="C2043" s="22" t="s">
        <v>0</v>
      </c>
      <c r="D2043" s="22" t="s">
        <v>18</v>
      </c>
      <c r="E2043" s="261" t="s">
        <v>1199</v>
      </c>
      <c r="F2043" s="262" t="s">
        <v>277</v>
      </c>
      <c r="I2043" s="182" t="s">
        <v>227</v>
      </c>
      <c r="J2043" s="481"/>
    </row>
    <row r="2044" spans="1:10" ht="18.75" customHeight="1">
      <c r="A2044" s="232" t="s">
        <v>1351</v>
      </c>
      <c r="B2044" s="168" t="s">
        <v>55</v>
      </c>
      <c r="C2044" s="168" t="s">
        <v>0</v>
      </c>
      <c r="D2044" s="168" t="s">
        <v>1</v>
      </c>
      <c r="E2044" s="130" t="s">
        <v>2</v>
      </c>
      <c r="F2044" s="131" t="s">
        <v>85</v>
      </c>
      <c r="G2044" s="169"/>
      <c r="H2044" s="168"/>
      <c r="I2044" s="182" t="s">
        <v>32</v>
      </c>
      <c r="J2044" s="480">
        <v>44774</v>
      </c>
    </row>
    <row r="2045" spans="1:10" ht="18.75" customHeight="1">
      <c r="A2045" s="256" t="s">
        <v>1351</v>
      </c>
      <c r="B2045" s="22" t="s">
        <v>55</v>
      </c>
      <c r="C2045" s="22" t="s">
        <v>0</v>
      </c>
      <c r="D2045" s="22" t="s">
        <v>5</v>
      </c>
      <c r="E2045" s="261" t="s">
        <v>104</v>
      </c>
      <c r="F2045" s="262" t="s">
        <v>86</v>
      </c>
      <c r="I2045" s="182" t="s">
        <v>32</v>
      </c>
      <c r="J2045" s="481"/>
    </row>
    <row r="2046" spans="1:10" ht="18.75" customHeight="1">
      <c r="A2046" s="256" t="s">
        <v>1351</v>
      </c>
      <c r="B2046" s="22" t="s">
        <v>55</v>
      </c>
      <c r="C2046" s="22" t="s">
        <v>0</v>
      </c>
      <c r="D2046" s="22" t="s">
        <v>8</v>
      </c>
      <c r="E2046" s="261" t="s">
        <v>407</v>
      </c>
      <c r="F2046" s="262" t="s">
        <v>562</v>
      </c>
      <c r="I2046" s="182" t="s">
        <v>32</v>
      </c>
      <c r="J2046" s="481"/>
    </row>
    <row r="2047" spans="1:10" ht="18.75" customHeight="1">
      <c r="A2047" s="256" t="s">
        <v>1351</v>
      </c>
      <c r="B2047" s="22" t="s">
        <v>55</v>
      </c>
      <c r="C2047" s="22" t="s">
        <v>0</v>
      </c>
      <c r="D2047" s="22" t="s">
        <v>11</v>
      </c>
      <c r="E2047" s="261" t="s">
        <v>997</v>
      </c>
      <c r="F2047" s="262" t="s">
        <v>998</v>
      </c>
      <c r="I2047" s="182" t="s">
        <v>32</v>
      </c>
      <c r="J2047" s="481"/>
    </row>
    <row r="2048" spans="1:10" ht="18.75" customHeight="1">
      <c r="A2048" s="256" t="s">
        <v>1351</v>
      </c>
      <c r="B2048" s="22" t="s">
        <v>55</v>
      </c>
      <c r="C2048" s="22" t="s">
        <v>0</v>
      </c>
      <c r="D2048" s="22" t="s">
        <v>22</v>
      </c>
      <c r="E2048" s="261" t="s">
        <v>480</v>
      </c>
      <c r="F2048" s="262" t="s">
        <v>480</v>
      </c>
      <c r="I2048" s="182" t="s">
        <v>32</v>
      </c>
      <c r="J2048" s="481"/>
    </row>
    <row r="2049" spans="1:10" ht="18.75" customHeight="1">
      <c r="A2049" s="256" t="s">
        <v>1351</v>
      </c>
      <c r="B2049" s="22" t="s">
        <v>55</v>
      </c>
      <c r="C2049" s="22" t="s">
        <v>0</v>
      </c>
      <c r="D2049" s="22" t="s">
        <v>91</v>
      </c>
      <c r="E2049" s="261" t="s">
        <v>232</v>
      </c>
      <c r="F2049" s="262" t="s">
        <v>429</v>
      </c>
      <c r="I2049" s="182" t="s">
        <v>32</v>
      </c>
      <c r="J2049" s="481"/>
    </row>
    <row r="2050" spans="1:10" ht="25.5">
      <c r="A2050" s="256" t="s">
        <v>1351</v>
      </c>
      <c r="B2050" s="22" t="s">
        <v>55</v>
      </c>
      <c r="C2050" s="22" t="s">
        <v>0</v>
      </c>
      <c r="D2050" s="22" t="s">
        <v>14</v>
      </c>
      <c r="E2050" s="261" t="s">
        <v>1197</v>
      </c>
      <c r="F2050" s="262" t="s">
        <v>1198</v>
      </c>
      <c r="I2050" s="182" t="s">
        <v>32</v>
      </c>
      <c r="J2050" s="481"/>
    </row>
    <row r="2051" spans="1:10" ht="18.75" customHeight="1">
      <c r="A2051" s="256" t="s">
        <v>1351</v>
      </c>
      <c r="B2051" s="22" t="s">
        <v>55</v>
      </c>
      <c r="C2051" s="22" t="s">
        <v>0</v>
      </c>
      <c r="D2051" s="22" t="s">
        <v>93</v>
      </c>
      <c r="E2051" s="261" t="s">
        <v>1001</v>
      </c>
      <c r="F2051" s="262" t="s">
        <v>95</v>
      </c>
      <c r="I2051" s="182" t="s">
        <v>32</v>
      </c>
      <c r="J2051" s="481"/>
    </row>
    <row r="2052" spans="1:10" ht="38.25">
      <c r="A2052" s="256" t="s">
        <v>1351</v>
      </c>
      <c r="B2052" s="22" t="s">
        <v>55</v>
      </c>
      <c r="C2052" s="22" t="s">
        <v>0</v>
      </c>
      <c r="D2052" s="22" t="s">
        <v>18</v>
      </c>
      <c r="E2052" s="261" t="s">
        <v>1199</v>
      </c>
      <c r="F2052" s="262" t="s">
        <v>277</v>
      </c>
      <c r="I2052" s="182" t="s">
        <v>32</v>
      </c>
      <c r="J2052" s="481"/>
    </row>
    <row r="2053" spans="1:10" ht="18.75" customHeight="1">
      <c r="A2053" s="232" t="s">
        <v>1354</v>
      </c>
      <c r="B2053" s="168" t="s">
        <v>1145</v>
      </c>
      <c r="C2053" s="168" t="s">
        <v>0</v>
      </c>
      <c r="D2053" s="168" t="s">
        <v>1</v>
      </c>
      <c r="E2053" s="130" t="s">
        <v>2</v>
      </c>
      <c r="F2053" s="131" t="s">
        <v>85</v>
      </c>
      <c r="G2053" s="169"/>
      <c r="H2053" s="168"/>
      <c r="I2053" s="182" t="s">
        <v>32</v>
      </c>
      <c r="J2053" s="480">
        <v>44778</v>
      </c>
    </row>
    <row r="2054" spans="1:10" ht="18.75" customHeight="1">
      <c r="A2054" s="256" t="s">
        <v>1354</v>
      </c>
      <c r="B2054" s="22" t="s">
        <v>1145</v>
      </c>
      <c r="C2054" s="22" t="s">
        <v>0</v>
      </c>
      <c r="D2054" s="22" t="s">
        <v>5</v>
      </c>
      <c r="E2054" s="261" t="s">
        <v>104</v>
      </c>
      <c r="F2054" s="262" t="s">
        <v>86</v>
      </c>
      <c r="I2054" s="182" t="s">
        <v>32</v>
      </c>
      <c r="J2054" s="481"/>
    </row>
    <row r="2055" spans="1:10" ht="18.75" customHeight="1">
      <c r="A2055" s="256" t="s">
        <v>1354</v>
      </c>
      <c r="B2055" s="22" t="s">
        <v>1145</v>
      </c>
      <c r="C2055" s="22" t="s">
        <v>0</v>
      </c>
      <c r="D2055" s="22" t="s">
        <v>8</v>
      </c>
      <c r="E2055" s="261" t="s">
        <v>407</v>
      </c>
      <c r="F2055" s="262" t="s">
        <v>562</v>
      </c>
      <c r="I2055" s="182" t="s">
        <v>32</v>
      </c>
      <c r="J2055" s="481"/>
    </row>
    <row r="2056" spans="1:10" ht="18.75" customHeight="1">
      <c r="A2056" s="256" t="s">
        <v>1354</v>
      </c>
      <c r="B2056" s="22" t="s">
        <v>1145</v>
      </c>
      <c r="C2056" s="22" t="s">
        <v>0</v>
      </c>
      <c r="D2056" s="22" t="s">
        <v>11</v>
      </c>
      <c r="E2056" s="261" t="s">
        <v>997</v>
      </c>
      <c r="F2056" s="262" t="s">
        <v>998</v>
      </c>
      <c r="I2056" s="182" t="s">
        <v>32</v>
      </c>
      <c r="J2056" s="481"/>
    </row>
    <row r="2057" spans="1:10" ht="18.75" customHeight="1">
      <c r="A2057" s="256" t="s">
        <v>1354</v>
      </c>
      <c r="B2057" s="22" t="s">
        <v>1145</v>
      </c>
      <c r="C2057" s="22" t="s">
        <v>0</v>
      </c>
      <c r="D2057" s="22" t="s">
        <v>22</v>
      </c>
      <c r="E2057" s="261" t="s">
        <v>480</v>
      </c>
      <c r="F2057" s="262" t="s">
        <v>480</v>
      </c>
      <c r="I2057" s="182" t="s">
        <v>32</v>
      </c>
      <c r="J2057" s="481"/>
    </row>
    <row r="2058" spans="1:10" ht="18.75" customHeight="1">
      <c r="A2058" s="256" t="s">
        <v>1354</v>
      </c>
      <c r="B2058" s="22" t="s">
        <v>1145</v>
      </c>
      <c r="C2058" s="22" t="s">
        <v>0</v>
      </c>
      <c r="D2058" s="22" t="s">
        <v>91</v>
      </c>
      <c r="E2058" s="261" t="s">
        <v>232</v>
      </c>
      <c r="F2058" s="262" t="s">
        <v>429</v>
      </c>
      <c r="I2058" s="182" t="s">
        <v>32</v>
      </c>
      <c r="J2058" s="481"/>
    </row>
    <row r="2059" spans="1:10" ht="25.5">
      <c r="A2059" s="256" t="s">
        <v>1354</v>
      </c>
      <c r="B2059" s="22" t="s">
        <v>1145</v>
      </c>
      <c r="C2059" s="22" t="s">
        <v>0</v>
      </c>
      <c r="D2059" s="22" t="s">
        <v>14</v>
      </c>
      <c r="E2059" s="261" t="s">
        <v>1197</v>
      </c>
      <c r="F2059" s="262" t="s">
        <v>1198</v>
      </c>
      <c r="I2059" s="182" t="s">
        <v>32</v>
      </c>
      <c r="J2059" s="481"/>
    </row>
    <row r="2060" spans="1:10" ht="18.75" customHeight="1">
      <c r="A2060" s="256" t="s">
        <v>1354</v>
      </c>
      <c r="B2060" s="22" t="s">
        <v>1145</v>
      </c>
      <c r="C2060" s="22" t="s">
        <v>0</v>
      </c>
      <c r="D2060" s="22" t="s">
        <v>93</v>
      </c>
      <c r="E2060" s="261" t="s">
        <v>1001</v>
      </c>
      <c r="F2060" s="262" t="s">
        <v>95</v>
      </c>
      <c r="I2060" s="182" t="s">
        <v>32</v>
      </c>
      <c r="J2060" s="481"/>
    </row>
    <row r="2061" spans="1:10" ht="38.25">
      <c r="A2061" s="256" t="s">
        <v>1354</v>
      </c>
      <c r="B2061" s="22" t="s">
        <v>1145</v>
      </c>
      <c r="C2061" s="22" t="s">
        <v>0</v>
      </c>
      <c r="D2061" s="22" t="s">
        <v>18</v>
      </c>
      <c r="E2061" s="261" t="s">
        <v>1199</v>
      </c>
      <c r="F2061" s="262" t="s">
        <v>277</v>
      </c>
      <c r="I2061" s="182" t="s">
        <v>32</v>
      </c>
      <c r="J2061" s="481"/>
    </row>
    <row r="2062" spans="1:10" ht="18.75" customHeight="1">
      <c r="A2062" s="232" t="s">
        <v>1354</v>
      </c>
      <c r="B2062" s="168" t="s">
        <v>1145</v>
      </c>
      <c r="C2062" s="168" t="s">
        <v>0</v>
      </c>
      <c r="D2062" s="168" t="s">
        <v>1</v>
      </c>
      <c r="E2062" s="130" t="s">
        <v>2</v>
      </c>
      <c r="F2062" s="131" t="s">
        <v>85</v>
      </c>
      <c r="G2062" s="169"/>
      <c r="H2062" s="168"/>
      <c r="I2062" s="182" t="s">
        <v>32</v>
      </c>
      <c r="J2062" s="480">
        <v>44778</v>
      </c>
    </row>
    <row r="2063" spans="1:10" ht="18.75" customHeight="1">
      <c r="A2063" s="256" t="s">
        <v>1354</v>
      </c>
      <c r="B2063" s="22" t="s">
        <v>1145</v>
      </c>
      <c r="C2063" s="22" t="s">
        <v>0</v>
      </c>
      <c r="D2063" s="22" t="s">
        <v>5</v>
      </c>
      <c r="E2063" s="261" t="s">
        <v>104</v>
      </c>
      <c r="F2063" s="262" t="s">
        <v>86</v>
      </c>
      <c r="I2063" s="182" t="s">
        <v>32</v>
      </c>
      <c r="J2063" s="481"/>
    </row>
    <row r="2064" spans="1:10" ht="18.75" customHeight="1">
      <c r="A2064" s="256" t="s">
        <v>1354</v>
      </c>
      <c r="B2064" s="22" t="s">
        <v>1145</v>
      </c>
      <c r="C2064" s="22" t="s">
        <v>0</v>
      </c>
      <c r="D2064" s="22" t="s">
        <v>8</v>
      </c>
      <c r="E2064" s="261" t="s">
        <v>407</v>
      </c>
      <c r="F2064" s="262" t="s">
        <v>562</v>
      </c>
      <c r="I2064" s="182" t="s">
        <v>32</v>
      </c>
      <c r="J2064" s="481"/>
    </row>
    <row r="2065" spans="1:10" ht="18.75" customHeight="1">
      <c r="A2065" s="256" t="s">
        <v>1354</v>
      </c>
      <c r="B2065" s="22" t="s">
        <v>1145</v>
      </c>
      <c r="C2065" s="22" t="s">
        <v>0</v>
      </c>
      <c r="D2065" s="22" t="s">
        <v>11</v>
      </c>
      <c r="E2065" s="261" t="s">
        <v>997</v>
      </c>
      <c r="F2065" s="262" t="s">
        <v>998</v>
      </c>
      <c r="I2065" s="182" t="s">
        <v>32</v>
      </c>
      <c r="J2065" s="481"/>
    </row>
    <row r="2066" spans="1:10" ht="18.75" customHeight="1">
      <c r="A2066" s="256" t="s">
        <v>1354</v>
      </c>
      <c r="B2066" s="22" t="s">
        <v>1145</v>
      </c>
      <c r="C2066" s="22" t="s">
        <v>0</v>
      </c>
      <c r="D2066" s="22" t="s">
        <v>22</v>
      </c>
      <c r="E2066" s="261" t="s">
        <v>480</v>
      </c>
      <c r="F2066" s="262" t="s">
        <v>480</v>
      </c>
      <c r="I2066" s="182" t="s">
        <v>32</v>
      </c>
      <c r="J2066" s="481"/>
    </row>
    <row r="2067" spans="1:10" ht="18.75" customHeight="1">
      <c r="A2067" s="256" t="s">
        <v>1354</v>
      </c>
      <c r="B2067" s="22" t="s">
        <v>1145</v>
      </c>
      <c r="C2067" s="22" t="s">
        <v>0</v>
      </c>
      <c r="D2067" s="22" t="s">
        <v>91</v>
      </c>
      <c r="E2067" s="261" t="s">
        <v>232</v>
      </c>
      <c r="F2067" s="262" t="s">
        <v>429</v>
      </c>
      <c r="I2067" s="182" t="s">
        <v>32</v>
      </c>
      <c r="J2067" s="481"/>
    </row>
    <row r="2068" spans="1:10" ht="25.5">
      <c r="A2068" s="256" t="s">
        <v>1354</v>
      </c>
      <c r="B2068" s="22" t="s">
        <v>1145</v>
      </c>
      <c r="C2068" s="22" t="s">
        <v>0</v>
      </c>
      <c r="D2068" s="22" t="s">
        <v>14</v>
      </c>
      <c r="E2068" s="261" t="s">
        <v>1197</v>
      </c>
      <c r="F2068" s="262" t="s">
        <v>1198</v>
      </c>
      <c r="I2068" s="182" t="s">
        <v>32</v>
      </c>
      <c r="J2068" s="481"/>
    </row>
    <row r="2069" spans="1:10" ht="18.75" customHeight="1">
      <c r="A2069" s="256" t="s">
        <v>1354</v>
      </c>
      <c r="B2069" s="22" t="s">
        <v>1145</v>
      </c>
      <c r="C2069" s="22" t="s">
        <v>0</v>
      </c>
      <c r="D2069" s="22" t="s">
        <v>93</v>
      </c>
      <c r="E2069" s="261" t="s">
        <v>1001</v>
      </c>
      <c r="F2069" s="262" t="s">
        <v>95</v>
      </c>
      <c r="I2069" s="182" t="s">
        <v>32</v>
      </c>
      <c r="J2069" s="481"/>
    </row>
    <row r="2070" spans="1:10" ht="38.25">
      <c r="A2070" s="256" t="s">
        <v>1354</v>
      </c>
      <c r="B2070" s="22" t="s">
        <v>1145</v>
      </c>
      <c r="C2070" s="22" t="s">
        <v>0</v>
      </c>
      <c r="D2070" s="22" t="s">
        <v>18</v>
      </c>
      <c r="E2070" s="261" t="s">
        <v>1199</v>
      </c>
      <c r="F2070" s="262" t="s">
        <v>277</v>
      </c>
      <c r="I2070" s="182" t="s">
        <v>32</v>
      </c>
      <c r="J2070" s="481"/>
    </row>
    <row r="2071" spans="1:10" ht="18.75" customHeight="1">
      <c r="A2071" s="232" t="s">
        <v>1356</v>
      </c>
      <c r="B2071" s="168" t="s">
        <v>49</v>
      </c>
      <c r="C2071" s="168" t="s">
        <v>0</v>
      </c>
      <c r="D2071" s="168" t="s">
        <v>1</v>
      </c>
      <c r="E2071" s="130" t="s">
        <v>2</v>
      </c>
      <c r="F2071" s="131" t="s">
        <v>85</v>
      </c>
      <c r="G2071" s="169"/>
      <c r="H2071" s="168"/>
      <c r="I2071" s="182" t="s">
        <v>2300</v>
      </c>
      <c r="J2071" s="480">
        <v>44781</v>
      </c>
    </row>
    <row r="2072" spans="1:10" ht="18.75" customHeight="1">
      <c r="A2072" s="256" t="s">
        <v>1356</v>
      </c>
      <c r="B2072" s="22" t="s">
        <v>49</v>
      </c>
      <c r="C2072" s="22" t="s">
        <v>0</v>
      </c>
      <c r="D2072" s="22" t="s">
        <v>5</v>
      </c>
      <c r="E2072" s="261" t="s">
        <v>104</v>
      </c>
      <c r="F2072" s="262" t="s">
        <v>86</v>
      </c>
      <c r="I2072" s="182" t="s">
        <v>2300</v>
      </c>
      <c r="J2072" s="481"/>
    </row>
    <row r="2073" spans="1:10" ht="18.75" customHeight="1">
      <c r="A2073" s="256" t="s">
        <v>1356</v>
      </c>
      <c r="B2073" s="22" t="s">
        <v>49</v>
      </c>
      <c r="C2073" s="22" t="s">
        <v>0</v>
      </c>
      <c r="D2073" s="22" t="s">
        <v>8</v>
      </c>
      <c r="E2073" s="261" t="s">
        <v>407</v>
      </c>
      <c r="F2073" s="262" t="s">
        <v>562</v>
      </c>
      <c r="I2073" s="182" t="s">
        <v>2300</v>
      </c>
      <c r="J2073" s="481"/>
    </row>
    <row r="2074" spans="1:10" ht="18.75" customHeight="1">
      <c r="A2074" s="256" t="s">
        <v>1356</v>
      </c>
      <c r="B2074" s="22" t="s">
        <v>49</v>
      </c>
      <c r="C2074" s="22" t="s">
        <v>0</v>
      </c>
      <c r="D2074" s="22" t="s">
        <v>11</v>
      </c>
      <c r="E2074" s="261" t="s">
        <v>997</v>
      </c>
      <c r="F2074" s="262" t="s">
        <v>998</v>
      </c>
      <c r="I2074" s="182" t="s">
        <v>2300</v>
      </c>
      <c r="J2074" s="481"/>
    </row>
    <row r="2075" spans="1:10" ht="18.75" customHeight="1">
      <c r="A2075" s="256" t="s">
        <v>1356</v>
      </c>
      <c r="B2075" s="22" t="s">
        <v>49</v>
      </c>
      <c r="C2075" s="22" t="s">
        <v>0</v>
      </c>
      <c r="D2075" s="22" t="s">
        <v>22</v>
      </c>
      <c r="E2075" s="261" t="s">
        <v>480</v>
      </c>
      <c r="F2075" s="262" t="s">
        <v>480</v>
      </c>
      <c r="I2075" s="182" t="s">
        <v>2300</v>
      </c>
      <c r="J2075" s="481"/>
    </row>
    <row r="2076" spans="1:10" ht="18.75" customHeight="1">
      <c r="A2076" s="256" t="s">
        <v>1356</v>
      </c>
      <c r="B2076" s="22" t="s">
        <v>49</v>
      </c>
      <c r="C2076" s="22" t="s">
        <v>0</v>
      </c>
      <c r="D2076" s="22" t="s">
        <v>91</v>
      </c>
      <c r="E2076" s="261" t="s">
        <v>232</v>
      </c>
      <c r="F2076" s="262" t="s">
        <v>429</v>
      </c>
      <c r="I2076" s="182" t="s">
        <v>2300</v>
      </c>
      <c r="J2076" s="481"/>
    </row>
    <row r="2077" spans="1:10" ht="25.5">
      <c r="A2077" s="256" t="s">
        <v>1356</v>
      </c>
      <c r="B2077" s="22" t="s">
        <v>49</v>
      </c>
      <c r="C2077" s="22" t="s">
        <v>0</v>
      </c>
      <c r="D2077" s="22" t="s">
        <v>14</v>
      </c>
      <c r="E2077" s="261" t="s">
        <v>1197</v>
      </c>
      <c r="F2077" s="262" t="s">
        <v>1198</v>
      </c>
      <c r="I2077" s="182" t="s">
        <v>2300</v>
      </c>
      <c r="J2077" s="481"/>
    </row>
    <row r="2078" spans="1:10" ht="18.75" customHeight="1">
      <c r="A2078" s="256" t="s">
        <v>1356</v>
      </c>
      <c r="B2078" s="22" t="s">
        <v>49</v>
      </c>
      <c r="C2078" s="22" t="s">
        <v>0</v>
      </c>
      <c r="D2078" s="22" t="s">
        <v>93</v>
      </c>
      <c r="E2078" s="261" t="s">
        <v>1001</v>
      </c>
      <c r="F2078" s="262" t="s">
        <v>95</v>
      </c>
      <c r="I2078" s="182" t="s">
        <v>2300</v>
      </c>
      <c r="J2078" s="481"/>
    </row>
    <row r="2079" spans="1:10" ht="38.25">
      <c r="A2079" s="256" t="s">
        <v>1356</v>
      </c>
      <c r="B2079" s="22" t="s">
        <v>49</v>
      </c>
      <c r="C2079" s="22" t="s">
        <v>0</v>
      </c>
      <c r="D2079" s="22" t="s">
        <v>18</v>
      </c>
      <c r="E2079" s="261" t="s">
        <v>1199</v>
      </c>
      <c r="F2079" s="262" t="s">
        <v>277</v>
      </c>
      <c r="I2079" s="182" t="s">
        <v>2300</v>
      </c>
      <c r="J2079" s="481"/>
    </row>
    <row r="2080" spans="1:10" ht="18.75" customHeight="1">
      <c r="A2080" s="232" t="s">
        <v>1357</v>
      </c>
      <c r="B2080" s="168" t="s">
        <v>1358</v>
      </c>
      <c r="C2080" s="168" t="s">
        <v>0</v>
      </c>
      <c r="D2080" s="168" t="s">
        <v>1</v>
      </c>
      <c r="E2080" s="130" t="s">
        <v>2</v>
      </c>
      <c r="F2080" s="131" t="s">
        <v>85</v>
      </c>
      <c r="G2080" s="169"/>
      <c r="H2080" s="168"/>
      <c r="I2080" s="182" t="s">
        <v>32</v>
      </c>
      <c r="J2080" s="480">
        <v>44782</v>
      </c>
    </row>
    <row r="2081" spans="1:10" ht="18.75" customHeight="1">
      <c r="A2081" s="256" t="s">
        <v>1357</v>
      </c>
      <c r="B2081" s="22" t="s">
        <v>1358</v>
      </c>
      <c r="C2081" s="22" t="s">
        <v>0</v>
      </c>
      <c r="D2081" s="22" t="s">
        <v>5</v>
      </c>
      <c r="E2081" s="261" t="s">
        <v>104</v>
      </c>
      <c r="F2081" s="262" t="s">
        <v>86</v>
      </c>
      <c r="I2081" s="182" t="s">
        <v>32</v>
      </c>
      <c r="J2081" s="481"/>
    </row>
    <row r="2082" spans="1:10" ht="18.75" customHeight="1">
      <c r="A2082" s="256" t="s">
        <v>1357</v>
      </c>
      <c r="B2082" s="22" t="s">
        <v>1358</v>
      </c>
      <c r="C2082" s="22" t="s">
        <v>0</v>
      </c>
      <c r="D2082" s="22" t="s">
        <v>8</v>
      </c>
      <c r="E2082" s="261" t="s">
        <v>407</v>
      </c>
      <c r="F2082" s="262" t="s">
        <v>10</v>
      </c>
      <c r="I2082" s="182" t="s">
        <v>32</v>
      </c>
      <c r="J2082" s="481"/>
    </row>
    <row r="2083" spans="1:10" ht="18.75" customHeight="1">
      <c r="A2083" s="256" t="s">
        <v>1357</v>
      </c>
      <c r="B2083" s="22" t="s">
        <v>1358</v>
      </c>
      <c r="C2083" s="22" t="s">
        <v>0</v>
      </c>
      <c r="D2083" s="22" t="s">
        <v>11</v>
      </c>
      <c r="E2083" s="261" t="s">
        <v>997</v>
      </c>
      <c r="F2083" s="262" t="s">
        <v>998</v>
      </c>
      <c r="I2083" s="182" t="s">
        <v>32</v>
      </c>
      <c r="J2083" s="481"/>
    </row>
    <row r="2084" spans="1:10" ht="18.75" customHeight="1">
      <c r="A2084" s="256" t="s">
        <v>1357</v>
      </c>
      <c r="B2084" s="22" t="s">
        <v>1358</v>
      </c>
      <c r="C2084" s="22" t="s">
        <v>0</v>
      </c>
      <c r="D2084" s="22" t="s">
        <v>22</v>
      </c>
      <c r="E2084" s="261" t="s">
        <v>480</v>
      </c>
      <c r="F2084" s="262" t="s">
        <v>480</v>
      </c>
      <c r="I2084" s="182" t="s">
        <v>32</v>
      </c>
      <c r="J2084" s="481"/>
    </row>
    <row r="2085" spans="1:10" ht="18.75" customHeight="1">
      <c r="A2085" s="256" t="s">
        <v>1357</v>
      </c>
      <c r="B2085" s="22" t="s">
        <v>1358</v>
      </c>
      <c r="C2085" s="22" t="s">
        <v>0</v>
      </c>
      <c r="D2085" s="22" t="s">
        <v>91</v>
      </c>
      <c r="E2085" s="261" t="s">
        <v>232</v>
      </c>
      <c r="F2085" s="262" t="s">
        <v>429</v>
      </c>
      <c r="I2085" s="182" t="s">
        <v>32</v>
      </c>
      <c r="J2085" s="481"/>
    </row>
    <row r="2086" spans="1:10" ht="25.5">
      <c r="A2086" s="256" t="s">
        <v>1357</v>
      </c>
      <c r="B2086" s="22" t="s">
        <v>1358</v>
      </c>
      <c r="C2086" s="22" t="s">
        <v>0</v>
      </c>
      <c r="D2086" s="22" t="s">
        <v>14</v>
      </c>
      <c r="E2086" s="261" t="s">
        <v>1197</v>
      </c>
      <c r="F2086" s="262" t="s">
        <v>1198</v>
      </c>
      <c r="I2086" s="182" t="s">
        <v>32</v>
      </c>
      <c r="J2086" s="481"/>
    </row>
    <row r="2087" spans="1:10" ht="18.75" customHeight="1">
      <c r="A2087" s="256" t="s">
        <v>1357</v>
      </c>
      <c r="B2087" s="22" t="s">
        <v>1358</v>
      </c>
      <c r="C2087" s="22" t="s">
        <v>0</v>
      </c>
      <c r="D2087" s="22" t="s">
        <v>93</v>
      </c>
      <c r="E2087" s="261" t="s">
        <v>1001</v>
      </c>
      <c r="F2087" s="262" t="s">
        <v>95</v>
      </c>
      <c r="I2087" s="182" t="s">
        <v>32</v>
      </c>
      <c r="J2087" s="481"/>
    </row>
    <row r="2088" spans="1:10" ht="38.25">
      <c r="A2088" s="256" t="s">
        <v>1357</v>
      </c>
      <c r="B2088" s="22" t="s">
        <v>1358</v>
      </c>
      <c r="C2088" s="22" t="s">
        <v>0</v>
      </c>
      <c r="D2088" s="22" t="s">
        <v>18</v>
      </c>
      <c r="E2088" s="261" t="s">
        <v>1199</v>
      </c>
      <c r="F2088" s="262" t="s">
        <v>277</v>
      </c>
      <c r="I2088" s="182" t="s">
        <v>32</v>
      </c>
      <c r="J2088" s="481"/>
    </row>
    <row r="2089" spans="1:10" ht="18.75" customHeight="1">
      <c r="A2089" s="232" t="s">
        <v>1361</v>
      </c>
      <c r="B2089" s="168" t="s">
        <v>504</v>
      </c>
      <c r="C2089" s="168" t="s">
        <v>0</v>
      </c>
      <c r="D2089" s="168" t="s">
        <v>1</v>
      </c>
      <c r="E2089" s="130" t="s">
        <v>2</v>
      </c>
      <c r="F2089" s="131" t="s">
        <v>85</v>
      </c>
      <c r="G2089" s="169"/>
      <c r="H2089" s="168"/>
      <c r="I2089" s="182" t="s">
        <v>227</v>
      </c>
      <c r="J2089" s="480">
        <v>44785</v>
      </c>
    </row>
    <row r="2090" spans="1:10" ht="18.75" customHeight="1">
      <c r="A2090" s="256" t="s">
        <v>1361</v>
      </c>
      <c r="B2090" s="22" t="s">
        <v>504</v>
      </c>
      <c r="C2090" s="22" t="s">
        <v>0</v>
      </c>
      <c r="D2090" s="22" t="s">
        <v>5</v>
      </c>
      <c r="E2090" s="261" t="s">
        <v>104</v>
      </c>
      <c r="F2090" s="262" t="s">
        <v>86</v>
      </c>
      <c r="I2090" s="182" t="s">
        <v>227</v>
      </c>
      <c r="J2090" s="481"/>
    </row>
    <row r="2091" spans="1:10" ht="18.75" customHeight="1">
      <c r="A2091" s="256" t="s">
        <v>1361</v>
      </c>
      <c r="B2091" s="22" t="s">
        <v>504</v>
      </c>
      <c r="C2091" s="22" t="s">
        <v>0</v>
      </c>
      <c r="D2091" s="22" t="s">
        <v>8</v>
      </c>
      <c r="E2091" s="263" t="s">
        <v>1362</v>
      </c>
      <c r="F2091" s="264" t="s">
        <v>1061</v>
      </c>
      <c r="I2091" s="182" t="s">
        <v>227</v>
      </c>
      <c r="J2091" s="481"/>
    </row>
    <row r="2092" spans="1:10" ht="18.75" customHeight="1">
      <c r="A2092" s="256" t="s">
        <v>1361</v>
      </c>
      <c r="B2092" s="22" t="s">
        <v>504</v>
      </c>
      <c r="C2092" s="22" t="s">
        <v>0</v>
      </c>
      <c r="D2092" s="22" t="s">
        <v>11</v>
      </c>
      <c r="E2092" s="261" t="s">
        <v>997</v>
      </c>
      <c r="F2092" s="262" t="s">
        <v>998</v>
      </c>
      <c r="I2092" s="182" t="s">
        <v>227</v>
      </c>
      <c r="J2092" s="481"/>
    </row>
    <row r="2093" spans="1:10" ht="18.75" customHeight="1">
      <c r="A2093" s="256" t="s">
        <v>1361</v>
      </c>
      <c r="B2093" s="22" t="s">
        <v>504</v>
      </c>
      <c r="C2093" s="22" t="s">
        <v>0</v>
      </c>
      <c r="D2093" s="22" t="s">
        <v>22</v>
      </c>
      <c r="E2093" s="261" t="s">
        <v>480</v>
      </c>
      <c r="F2093" s="262" t="s">
        <v>480</v>
      </c>
      <c r="I2093" s="182" t="s">
        <v>227</v>
      </c>
      <c r="J2093" s="481"/>
    </row>
    <row r="2094" spans="1:10" ht="18.75" customHeight="1">
      <c r="A2094" s="256" t="s">
        <v>1361</v>
      </c>
      <c r="B2094" s="22" t="s">
        <v>504</v>
      </c>
      <c r="C2094" s="22" t="s">
        <v>0</v>
      </c>
      <c r="D2094" s="22" t="s">
        <v>91</v>
      </c>
      <c r="E2094" s="261" t="s">
        <v>232</v>
      </c>
      <c r="F2094" s="262" t="s">
        <v>429</v>
      </c>
      <c r="I2094" s="182" t="s">
        <v>227</v>
      </c>
      <c r="J2094" s="481"/>
    </row>
    <row r="2095" spans="1:10" ht="25.5">
      <c r="A2095" s="256" t="s">
        <v>1361</v>
      </c>
      <c r="B2095" s="22" t="s">
        <v>504</v>
      </c>
      <c r="C2095" s="22" t="s">
        <v>0</v>
      </c>
      <c r="D2095" s="22" t="s">
        <v>14</v>
      </c>
      <c r="E2095" s="261" t="s">
        <v>1197</v>
      </c>
      <c r="F2095" s="262" t="s">
        <v>1198</v>
      </c>
      <c r="I2095" s="182" t="s">
        <v>227</v>
      </c>
      <c r="J2095" s="481"/>
    </row>
    <row r="2096" spans="1:10" ht="18.75" customHeight="1">
      <c r="A2096" s="256" t="s">
        <v>1361</v>
      </c>
      <c r="B2096" s="22" t="s">
        <v>504</v>
      </c>
      <c r="C2096" s="22" t="s">
        <v>0</v>
      </c>
      <c r="D2096" s="22" t="s">
        <v>93</v>
      </c>
      <c r="E2096" s="261" t="s">
        <v>1001</v>
      </c>
      <c r="F2096" s="262" t="s">
        <v>95</v>
      </c>
      <c r="I2096" s="182" t="s">
        <v>227</v>
      </c>
      <c r="J2096" s="481"/>
    </row>
    <row r="2097" spans="1:10" ht="38.25">
      <c r="A2097" s="256" t="s">
        <v>1361</v>
      </c>
      <c r="B2097" s="22" t="s">
        <v>504</v>
      </c>
      <c r="C2097" s="22" t="s">
        <v>0</v>
      </c>
      <c r="D2097" s="22" t="s">
        <v>18</v>
      </c>
      <c r="E2097" s="261" t="s">
        <v>1199</v>
      </c>
      <c r="F2097" s="262" t="s">
        <v>277</v>
      </c>
      <c r="I2097" s="182" t="s">
        <v>227</v>
      </c>
      <c r="J2097" s="481"/>
    </row>
    <row r="2098" spans="1:10" ht="18.75" customHeight="1">
      <c r="A2098" s="232" t="s">
        <v>1364</v>
      </c>
      <c r="B2098" s="168" t="s">
        <v>1145</v>
      </c>
      <c r="C2098" s="168" t="s">
        <v>0</v>
      </c>
      <c r="D2098" s="168" t="s">
        <v>1</v>
      </c>
      <c r="E2098" s="130" t="s">
        <v>2</v>
      </c>
      <c r="F2098" s="131" t="s">
        <v>85</v>
      </c>
      <c r="G2098" s="169"/>
      <c r="H2098" s="168"/>
      <c r="I2098" s="182" t="s">
        <v>1137</v>
      </c>
      <c r="J2098" s="480">
        <v>44789</v>
      </c>
    </row>
    <row r="2099" spans="1:10" ht="18.75" customHeight="1">
      <c r="A2099" s="256" t="s">
        <v>1364</v>
      </c>
      <c r="B2099" s="22" t="s">
        <v>1145</v>
      </c>
      <c r="C2099" s="22" t="s">
        <v>0</v>
      </c>
      <c r="D2099" s="22" t="s">
        <v>5</v>
      </c>
      <c r="E2099" s="261" t="s">
        <v>104</v>
      </c>
      <c r="F2099" s="262" t="s">
        <v>86</v>
      </c>
      <c r="I2099" s="182" t="s">
        <v>1137</v>
      </c>
      <c r="J2099" s="481"/>
    </row>
    <row r="2100" spans="1:10" ht="18.75" customHeight="1">
      <c r="A2100" s="256" t="s">
        <v>1364</v>
      </c>
      <c r="B2100" s="22" t="s">
        <v>1145</v>
      </c>
      <c r="C2100" s="22" t="s">
        <v>0</v>
      </c>
      <c r="D2100" s="22" t="s">
        <v>8</v>
      </c>
      <c r="E2100" s="261" t="s">
        <v>407</v>
      </c>
      <c r="F2100" s="262" t="s">
        <v>10</v>
      </c>
      <c r="I2100" s="182" t="s">
        <v>1137</v>
      </c>
      <c r="J2100" s="481"/>
    </row>
    <row r="2101" spans="1:10" ht="18.75" customHeight="1">
      <c r="A2101" s="256" t="s">
        <v>1364</v>
      </c>
      <c r="B2101" s="22" t="s">
        <v>1145</v>
      </c>
      <c r="C2101" s="22" t="s">
        <v>0</v>
      </c>
      <c r="D2101" s="22" t="s">
        <v>11</v>
      </c>
      <c r="E2101" s="261" t="s">
        <v>997</v>
      </c>
      <c r="F2101" s="262" t="s">
        <v>998</v>
      </c>
      <c r="I2101" s="182" t="s">
        <v>1137</v>
      </c>
      <c r="J2101" s="481"/>
    </row>
    <row r="2102" spans="1:10" ht="18.75" customHeight="1">
      <c r="A2102" s="256" t="s">
        <v>1364</v>
      </c>
      <c r="B2102" s="22" t="s">
        <v>1145</v>
      </c>
      <c r="C2102" s="22" t="s">
        <v>0</v>
      </c>
      <c r="D2102" s="22" t="s">
        <v>22</v>
      </c>
      <c r="E2102" s="261" t="s">
        <v>23</v>
      </c>
      <c r="F2102" s="262" t="s">
        <v>23</v>
      </c>
      <c r="I2102" s="182" t="s">
        <v>1137</v>
      </c>
      <c r="J2102" s="481"/>
    </row>
    <row r="2103" spans="1:10" ht="18.75" customHeight="1">
      <c r="A2103" s="256" t="s">
        <v>1364</v>
      </c>
      <c r="B2103" s="22" t="s">
        <v>1145</v>
      </c>
      <c r="C2103" s="22" t="s">
        <v>0</v>
      </c>
      <c r="D2103" s="22" t="s">
        <v>91</v>
      </c>
      <c r="E2103" s="261" t="s">
        <v>232</v>
      </c>
      <c r="F2103" s="262" t="s">
        <v>429</v>
      </c>
      <c r="I2103" s="182" t="s">
        <v>1137</v>
      </c>
      <c r="J2103" s="481"/>
    </row>
    <row r="2104" spans="1:10" ht="25.5">
      <c r="A2104" s="256" t="s">
        <v>1364</v>
      </c>
      <c r="B2104" s="22" t="s">
        <v>1145</v>
      </c>
      <c r="C2104" s="22" t="s">
        <v>0</v>
      </c>
      <c r="D2104" s="22" t="s">
        <v>14</v>
      </c>
      <c r="E2104" s="261" t="s">
        <v>1197</v>
      </c>
      <c r="F2104" s="262" t="s">
        <v>1198</v>
      </c>
      <c r="I2104" s="182" t="s">
        <v>1137</v>
      </c>
      <c r="J2104" s="481"/>
    </row>
    <row r="2105" spans="1:10" ht="18.75" customHeight="1">
      <c r="A2105" s="256" t="s">
        <v>1364</v>
      </c>
      <c r="B2105" s="22" t="s">
        <v>1145</v>
      </c>
      <c r="C2105" s="22" t="s">
        <v>0</v>
      </c>
      <c r="D2105" s="22" t="s">
        <v>93</v>
      </c>
      <c r="E2105" s="261" t="s">
        <v>1001</v>
      </c>
      <c r="F2105" s="262" t="s">
        <v>95</v>
      </c>
      <c r="I2105" s="182" t="s">
        <v>1137</v>
      </c>
      <c r="J2105" s="481"/>
    </row>
    <row r="2106" spans="1:10" ht="38.25">
      <c r="A2106" s="256" t="s">
        <v>1364</v>
      </c>
      <c r="B2106" s="22" t="s">
        <v>1145</v>
      </c>
      <c r="C2106" s="22" t="s">
        <v>0</v>
      </c>
      <c r="D2106" s="22" t="s">
        <v>18</v>
      </c>
      <c r="E2106" s="261" t="s">
        <v>1199</v>
      </c>
      <c r="F2106" s="262" t="s">
        <v>277</v>
      </c>
      <c r="I2106" s="182" t="s">
        <v>1137</v>
      </c>
      <c r="J2106" s="481"/>
    </row>
    <row r="2107" spans="1:10" ht="18.75" customHeight="1">
      <c r="A2107" s="232" t="s">
        <v>1366</v>
      </c>
      <c r="B2107" s="168" t="s">
        <v>504</v>
      </c>
      <c r="C2107" s="168" t="s">
        <v>0</v>
      </c>
      <c r="D2107" s="168" t="s">
        <v>1</v>
      </c>
      <c r="E2107" s="130" t="s">
        <v>2</v>
      </c>
      <c r="F2107" s="131" t="s">
        <v>85</v>
      </c>
      <c r="G2107" s="169"/>
      <c r="H2107" s="168"/>
      <c r="I2107" s="182" t="s">
        <v>32</v>
      </c>
      <c r="J2107" s="480">
        <v>44795</v>
      </c>
    </row>
    <row r="2108" spans="1:10" ht="18.75" customHeight="1">
      <c r="A2108" s="256" t="s">
        <v>1366</v>
      </c>
      <c r="B2108" s="22" t="s">
        <v>504</v>
      </c>
      <c r="C2108" s="22" t="s">
        <v>0</v>
      </c>
      <c r="D2108" s="22" t="s">
        <v>5</v>
      </c>
      <c r="E2108" s="261" t="s">
        <v>104</v>
      </c>
      <c r="F2108" s="262" t="s">
        <v>86</v>
      </c>
      <c r="I2108" s="182" t="s">
        <v>32</v>
      </c>
      <c r="J2108" s="481"/>
    </row>
    <row r="2109" spans="1:10" ht="18.75" customHeight="1">
      <c r="A2109" s="256" t="s">
        <v>1366</v>
      </c>
      <c r="B2109" s="22" t="s">
        <v>504</v>
      </c>
      <c r="C2109" s="22" t="s">
        <v>0</v>
      </c>
      <c r="D2109" s="22" t="s">
        <v>8</v>
      </c>
      <c r="E2109" s="261" t="s">
        <v>111</v>
      </c>
      <c r="F2109" s="262" t="s">
        <v>10</v>
      </c>
      <c r="I2109" s="182" t="s">
        <v>32</v>
      </c>
      <c r="J2109" s="481"/>
    </row>
    <row r="2110" spans="1:10" ht="18.75" customHeight="1">
      <c r="A2110" s="256" t="s">
        <v>1366</v>
      </c>
      <c r="B2110" s="22" t="s">
        <v>504</v>
      </c>
      <c r="C2110" s="22" t="s">
        <v>0</v>
      </c>
      <c r="D2110" s="22" t="s">
        <v>11</v>
      </c>
      <c r="E2110" s="261" t="s">
        <v>997</v>
      </c>
      <c r="F2110" s="262" t="s">
        <v>998</v>
      </c>
      <c r="I2110" s="182" t="s">
        <v>32</v>
      </c>
      <c r="J2110" s="481"/>
    </row>
    <row r="2111" spans="1:10" ht="18.75" customHeight="1">
      <c r="A2111" s="256" t="s">
        <v>1366</v>
      </c>
      <c r="B2111" s="22" t="s">
        <v>504</v>
      </c>
      <c r="C2111" s="22" t="s">
        <v>0</v>
      </c>
      <c r="D2111" s="22" t="s">
        <v>22</v>
      </c>
      <c r="E2111" s="261" t="s">
        <v>480</v>
      </c>
      <c r="F2111" s="262" t="s">
        <v>480</v>
      </c>
      <c r="I2111" s="182" t="s">
        <v>32</v>
      </c>
      <c r="J2111" s="481"/>
    </row>
    <row r="2112" spans="1:10" ht="18.75" customHeight="1">
      <c r="A2112" s="256" t="s">
        <v>1366</v>
      </c>
      <c r="B2112" s="22" t="s">
        <v>504</v>
      </c>
      <c r="C2112" s="22" t="s">
        <v>0</v>
      </c>
      <c r="D2112" s="22" t="s">
        <v>91</v>
      </c>
      <c r="E2112" s="261" t="s">
        <v>232</v>
      </c>
      <c r="F2112" s="262" t="s">
        <v>429</v>
      </c>
      <c r="I2112" s="182" t="s">
        <v>32</v>
      </c>
      <c r="J2112" s="481"/>
    </row>
    <row r="2113" spans="1:10" ht="25.5">
      <c r="A2113" s="256" t="s">
        <v>1366</v>
      </c>
      <c r="B2113" s="22" t="s">
        <v>504</v>
      </c>
      <c r="C2113" s="22" t="s">
        <v>0</v>
      </c>
      <c r="D2113" s="22" t="s">
        <v>14</v>
      </c>
      <c r="E2113" s="261" t="s">
        <v>1197</v>
      </c>
      <c r="F2113" s="262" t="s">
        <v>1198</v>
      </c>
      <c r="I2113" s="182" t="s">
        <v>32</v>
      </c>
      <c r="J2113" s="481"/>
    </row>
    <row r="2114" spans="1:10" ht="18.75" customHeight="1">
      <c r="A2114" s="256" t="s">
        <v>1366</v>
      </c>
      <c r="B2114" s="22" t="s">
        <v>504</v>
      </c>
      <c r="C2114" s="22" t="s">
        <v>0</v>
      </c>
      <c r="D2114" s="22" t="s">
        <v>93</v>
      </c>
      <c r="E2114" s="261" t="s">
        <v>1001</v>
      </c>
      <c r="F2114" s="262" t="s">
        <v>95</v>
      </c>
      <c r="I2114" s="182" t="s">
        <v>32</v>
      </c>
      <c r="J2114" s="481"/>
    </row>
    <row r="2115" spans="1:10" ht="38.25">
      <c r="A2115" s="256" t="s">
        <v>1366</v>
      </c>
      <c r="B2115" s="22" t="s">
        <v>504</v>
      </c>
      <c r="C2115" s="22" t="s">
        <v>0</v>
      </c>
      <c r="D2115" s="22" t="s">
        <v>18</v>
      </c>
      <c r="E2115" s="261" t="s">
        <v>1199</v>
      </c>
      <c r="F2115" s="262" t="s">
        <v>277</v>
      </c>
      <c r="I2115" s="182" t="s">
        <v>32</v>
      </c>
      <c r="J2115" s="481"/>
    </row>
    <row r="2116" spans="1:10" ht="18.75" customHeight="1">
      <c r="A2116" s="232" t="s">
        <v>1368</v>
      </c>
      <c r="B2116" s="168" t="s">
        <v>504</v>
      </c>
      <c r="C2116" s="168" t="s">
        <v>0</v>
      </c>
      <c r="D2116" s="168" t="s">
        <v>1</v>
      </c>
      <c r="E2116" s="130" t="s">
        <v>2</v>
      </c>
      <c r="F2116" s="131" t="s">
        <v>85</v>
      </c>
      <c r="G2116" s="169"/>
      <c r="H2116" s="168"/>
      <c r="I2116" s="182" t="s">
        <v>1137</v>
      </c>
      <c r="J2116" s="480">
        <v>44802</v>
      </c>
    </row>
    <row r="2117" spans="1:10" ht="18.75" customHeight="1">
      <c r="A2117" s="256" t="s">
        <v>1368</v>
      </c>
      <c r="B2117" s="22" t="s">
        <v>504</v>
      </c>
      <c r="C2117" s="22" t="s">
        <v>0</v>
      </c>
      <c r="D2117" s="22" t="s">
        <v>5</v>
      </c>
      <c r="E2117" s="261" t="s">
        <v>104</v>
      </c>
      <c r="F2117" s="262" t="s">
        <v>86</v>
      </c>
      <c r="I2117" s="182" t="s">
        <v>1137</v>
      </c>
      <c r="J2117" s="481"/>
    </row>
    <row r="2118" spans="1:10" ht="18.75" customHeight="1">
      <c r="A2118" s="256" t="s">
        <v>1368</v>
      </c>
      <c r="B2118" s="22" t="s">
        <v>504</v>
      </c>
      <c r="C2118" s="22" t="s">
        <v>0</v>
      </c>
      <c r="D2118" s="22" t="s">
        <v>8</v>
      </c>
      <c r="E2118" s="261" t="s">
        <v>407</v>
      </c>
      <c r="F2118" s="262" t="s">
        <v>562</v>
      </c>
      <c r="I2118" s="182" t="s">
        <v>1137</v>
      </c>
      <c r="J2118" s="481"/>
    </row>
    <row r="2119" spans="1:10" ht="18.75" customHeight="1">
      <c r="A2119" s="256" t="s">
        <v>1368</v>
      </c>
      <c r="B2119" s="22" t="s">
        <v>504</v>
      </c>
      <c r="C2119" s="22" t="s">
        <v>0</v>
      </c>
      <c r="D2119" s="22" t="s">
        <v>11</v>
      </c>
      <c r="E2119" s="261" t="s">
        <v>997</v>
      </c>
      <c r="F2119" s="262" t="s">
        <v>998</v>
      </c>
      <c r="I2119" s="182" t="s">
        <v>1137</v>
      </c>
      <c r="J2119" s="481"/>
    </row>
    <row r="2120" spans="1:10" ht="18.75" customHeight="1">
      <c r="A2120" s="256" t="s">
        <v>1368</v>
      </c>
      <c r="B2120" s="22" t="s">
        <v>504</v>
      </c>
      <c r="C2120" s="22" t="s">
        <v>0</v>
      </c>
      <c r="D2120" s="22" t="s">
        <v>22</v>
      </c>
      <c r="E2120" s="261" t="s">
        <v>480</v>
      </c>
      <c r="F2120" s="262" t="s">
        <v>480</v>
      </c>
      <c r="I2120" s="182" t="s">
        <v>1137</v>
      </c>
      <c r="J2120" s="481"/>
    </row>
    <row r="2121" spans="1:10" ht="18.75" customHeight="1">
      <c r="A2121" s="256" t="s">
        <v>1368</v>
      </c>
      <c r="B2121" s="22" t="s">
        <v>504</v>
      </c>
      <c r="C2121" s="22" t="s">
        <v>0</v>
      </c>
      <c r="D2121" s="22" t="s">
        <v>91</v>
      </c>
      <c r="E2121" s="261" t="s">
        <v>107</v>
      </c>
      <c r="F2121" s="262" t="s">
        <v>429</v>
      </c>
      <c r="I2121" s="182" t="s">
        <v>1137</v>
      </c>
      <c r="J2121" s="481"/>
    </row>
    <row r="2122" spans="1:10" ht="25.5">
      <c r="A2122" s="256" t="s">
        <v>1368</v>
      </c>
      <c r="B2122" s="22" t="s">
        <v>504</v>
      </c>
      <c r="C2122" s="22" t="s">
        <v>0</v>
      </c>
      <c r="D2122" s="22" t="s">
        <v>14</v>
      </c>
      <c r="E2122" s="261" t="s">
        <v>1197</v>
      </c>
      <c r="F2122" s="262" t="s">
        <v>1198</v>
      </c>
      <c r="I2122" s="182" t="s">
        <v>1137</v>
      </c>
      <c r="J2122" s="481"/>
    </row>
    <row r="2123" spans="1:10" ht="18.75" customHeight="1">
      <c r="A2123" s="256" t="s">
        <v>1368</v>
      </c>
      <c r="B2123" s="22" t="s">
        <v>504</v>
      </c>
      <c r="C2123" s="22" t="s">
        <v>0</v>
      </c>
      <c r="D2123" s="22" t="s">
        <v>93</v>
      </c>
      <c r="E2123" s="261" t="s">
        <v>1001</v>
      </c>
      <c r="F2123" s="262" t="s">
        <v>95</v>
      </c>
      <c r="I2123" s="182" t="s">
        <v>1137</v>
      </c>
      <c r="J2123" s="481"/>
    </row>
    <row r="2124" spans="1:10" ht="38.25">
      <c r="A2124" s="256" t="s">
        <v>1368</v>
      </c>
      <c r="B2124" s="22" t="s">
        <v>504</v>
      </c>
      <c r="C2124" s="22" t="s">
        <v>0</v>
      </c>
      <c r="D2124" s="22" t="s">
        <v>18</v>
      </c>
      <c r="E2124" s="261" t="s">
        <v>1199</v>
      </c>
      <c r="F2124" s="262" t="s">
        <v>277</v>
      </c>
      <c r="I2124" s="182" t="s">
        <v>1137</v>
      </c>
      <c r="J2124" s="481"/>
    </row>
    <row r="2125" spans="1:10" ht="18.75" customHeight="1">
      <c r="A2125" s="232" t="s">
        <v>1369</v>
      </c>
      <c r="B2125" s="168" t="s">
        <v>55</v>
      </c>
      <c r="C2125" s="168" t="s">
        <v>0</v>
      </c>
      <c r="D2125" s="168" t="s">
        <v>1</v>
      </c>
      <c r="E2125" s="130" t="s">
        <v>2</v>
      </c>
      <c r="F2125" s="131" t="s">
        <v>85</v>
      </c>
      <c r="G2125" s="169"/>
      <c r="H2125" s="168"/>
      <c r="I2125" s="182" t="s">
        <v>227</v>
      </c>
      <c r="J2125" s="480">
        <v>44809</v>
      </c>
    </row>
    <row r="2126" spans="1:10" ht="18.75" customHeight="1">
      <c r="A2126" s="256" t="s">
        <v>1369</v>
      </c>
      <c r="B2126" s="22" t="s">
        <v>55</v>
      </c>
      <c r="C2126" s="22" t="s">
        <v>0</v>
      </c>
      <c r="D2126" s="22" t="s">
        <v>5</v>
      </c>
      <c r="E2126" s="261" t="s">
        <v>104</v>
      </c>
      <c r="F2126" s="262" t="s">
        <v>86</v>
      </c>
      <c r="I2126" s="182" t="s">
        <v>227</v>
      </c>
      <c r="J2126" s="481"/>
    </row>
    <row r="2127" spans="1:10" ht="18.75" customHeight="1">
      <c r="A2127" s="256" t="s">
        <v>1369</v>
      </c>
      <c r="B2127" s="22" t="s">
        <v>55</v>
      </c>
      <c r="C2127" s="22" t="s">
        <v>0</v>
      </c>
      <c r="D2127" s="22" t="s">
        <v>8</v>
      </c>
      <c r="E2127" s="261" t="s">
        <v>407</v>
      </c>
      <c r="F2127" s="262" t="s">
        <v>562</v>
      </c>
      <c r="I2127" s="182" t="s">
        <v>227</v>
      </c>
      <c r="J2127" s="481"/>
    </row>
    <row r="2128" spans="1:10" ht="18.75" customHeight="1">
      <c r="A2128" s="256" t="s">
        <v>1369</v>
      </c>
      <c r="B2128" s="22" t="s">
        <v>55</v>
      </c>
      <c r="C2128" s="22" t="s">
        <v>0</v>
      </c>
      <c r="D2128" s="22" t="s">
        <v>11</v>
      </c>
      <c r="E2128" s="261" t="s">
        <v>997</v>
      </c>
      <c r="F2128" s="262" t="s">
        <v>998</v>
      </c>
      <c r="I2128" s="182" t="s">
        <v>227</v>
      </c>
      <c r="J2128" s="481"/>
    </row>
    <row r="2129" spans="1:10" ht="18.75" customHeight="1">
      <c r="A2129" s="256" t="s">
        <v>1369</v>
      </c>
      <c r="B2129" s="22" t="s">
        <v>55</v>
      </c>
      <c r="C2129" s="22" t="s">
        <v>0</v>
      </c>
      <c r="D2129" s="22" t="s">
        <v>22</v>
      </c>
      <c r="E2129" s="261" t="s">
        <v>480</v>
      </c>
      <c r="F2129" s="262" t="s">
        <v>480</v>
      </c>
      <c r="I2129" s="182" t="s">
        <v>227</v>
      </c>
      <c r="J2129" s="481"/>
    </row>
    <row r="2130" spans="1:10" ht="18.75" customHeight="1">
      <c r="A2130" s="256" t="s">
        <v>1369</v>
      </c>
      <c r="B2130" s="22" t="s">
        <v>55</v>
      </c>
      <c r="C2130" s="22" t="s">
        <v>0</v>
      </c>
      <c r="D2130" s="22" t="s">
        <v>91</v>
      </c>
      <c r="E2130" s="261" t="s">
        <v>232</v>
      </c>
      <c r="F2130" s="262" t="s">
        <v>429</v>
      </c>
      <c r="I2130" s="182" t="s">
        <v>227</v>
      </c>
      <c r="J2130" s="481"/>
    </row>
    <row r="2131" spans="1:10" ht="25.5">
      <c r="A2131" s="256" t="s">
        <v>1369</v>
      </c>
      <c r="B2131" s="22" t="s">
        <v>55</v>
      </c>
      <c r="C2131" s="22" t="s">
        <v>0</v>
      </c>
      <c r="D2131" s="22" t="s">
        <v>14</v>
      </c>
      <c r="E2131" s="261" t="s">
        <v>1197</v>
      </c>
      <c r="F2131" s="262" t="s">
        <v>1198</v>
      </c>
      <c r="I2131" s="182" t="s">
        <v>227</v>
      </c>
      <c r="J2131" s="481"/>
    </row>
    <row r="2132" spans="1:10" ht="18.75" customHeight="1">
      <c r="A2132" s="256" t="s">
        <v>1369</v>
      </c>
      <c r="B2132" s="22" t="s">
        <v>55</v>
      </c>
      <c r="C2132" s="22" t="s">
        <v>0</v>
      </c>
      <c r="D2132" s="22" t="s">
        <v>93</v>
      </c>
      <c r="E2132" s="261" t="s">
        <v>1001</v>
      </c>
      <c r="F2132" s="262" t="s">
        <v>95</v>
      </c>
      <c r="I2132" s="182" t="s">
        <v>227</v>
      </c>
      <c r="J2132" s="481"/>
    </row>
    <row r="2133" spans="1:10" ht="38.25">
      <c r="A2133" s="256" t="s">
        <v>1369</v>
      </c>
      <c r="B2133" s="22" t="s">
        <v>55</v>
      </c>
      <c r="C2133" s="22" t="s">
        <v>0</v>
      </c>
      <c r="D2133" s="22" t="s">
        <v>18</v>
      </c>
      <c r="E2133" s="261" t="s">
        <v>1199</v>
      </c>
      <c r="F2133" s="262" t="s">
        <v>277</v>
      </c>
      <c r="I2133" s="182" t="s">
        <v>227</v>
      </c>
      <c r="J2133" s="481"/>
    </row>
    <row r="2134" spans="1:10" ht="18.75" customHeight="1">
      <c r="A2134" s="232" t="s">
        <v>1372</v>
      </c>
      <c r="B2134" s="168" t="s">
        <v>55</v>
      </c>
      <c r="C2134" s="168" t="s">
        <v>0</v>
      </c>
      <c r="D2134" s="168" t="s">
        <v>1</v>
      </c>
      <c r="E2134" s="130" t="s">
        <v>2</v>
      </c>
      <c r="F2134" s="131" t="s">
        <v>85</v>
      </c>
      <c r="G2134" s="169"/>
      <c r="H2134" s="168"/>
      <c r="I2134" s="182" t="s">
        <v>32</v>
      </c>
      <c r="J2134" s="480">
        <v>44816</v>
      </c>
    </row>
    <row r="2135" spans="1:10" ht="18.75" customHeight="1">
      <c r="A2135" s="256" t="s">
        <v>1372</v>
      </c>
      <c r="B2135" s="22" t="s">
        <v>55</v>
      </c>
      <c r="C2135" s="22" t="s">
        <v>0</v>
      </c>
      <c r="D2135" s="22" t="s">
        <v>5</v>
      </c>
      <c r="E2135" s="261" t="s">
        <v>104</v>
      </c>
      <c r="F2135" s="262" t="s">
        <v>86</v>
      </c>
      <c r="I2135" s="182" t="s">
        <v>32</v>
      </c>
      <c r="J2135" s="481"/>
    </row>
    <row r="2136" spans="1:10" ht="18.75" customHeight="1">
      <c r="A2136" s="256" t="s">
        <v>1372</v>
      </c>
      <c r="B2136" s="22" t="s">
        <v>55</v>
      </c>
      <c r="C2136" s="22" t="s">
        <v>0</v>
      </c>
      <c r="D2136" s="22" t="s">
        <v>8</v>
      </c>
      <c r="E2136" s="261" t="s">
        <v>407</v>
      </c>
      <c r="F2136" s="262" t="s">
        <v>562</v>
      </c>
      <c r="I2136" s="182" t="s">
        <v>32</v>
      </c>
      <c r="J2136" s="481"/>
    </row>
    <row r="2137" spans="1:10" ht="18.75" customHeight="1">
      <c r="A2137" s="256" t="s">
        <v>1372</v>
      </c>
      <c r="B2137" s="22" t="s">
        <v>55</v>
      </c>
      <c r="C2137" s="22" t="s">
        <v>0</v>
      </c>
      <c r="D2137" s="22" t="s">
        <v>11</v>
      </c>
      <c r="E2137" s="261" t="s">
        <v>997</v>
      </c>
      <c r="F2137" s="262" t="s">
        <v>998</v>
      </c>
      <c r="I2137" s="182" t="s">
        <v>32</v>
      </c>
      <c r="J2137" s="481"/>
    </row>
    <row r="2138" spans="1:10" ht="18.75" customHeight="1">
      <c r="A2138" s="256" t="s">
        <v>1372</v>
      </c>
      <c r="B2138" s="22" t="s">
        <v>55</v>
      </c>
      <c r="C2138" s="22" t="s">
        <v>0</v>
      </c>
      <c r="D2138" s="22" t="s">
        <v>22</v>
      </c>
      <c r="E2138" s="261" t="s">
        <v>480</v>
      </c>
      <c r="F2138" s="262" t="s">
        <v>480</v>
      </c>
      <c r="I2138" s="182" t="s">
        <v>32</v>
      </c>
      <c r="J2138" s="481"/>
    </row>
    <row r="2139" spans="1:10" ht="18.75" customHeight="1">
      <c r="A2139" s="256" t="s">
        <v>1372</v>
      </c>
      <c r="B2139" s="22" t="s">
        <v>55</v>
      </c>
      <c r="C2139" s="22" t="s">
        <v>0</v>
      </c>
      <c r="D2139" s="22" t="s">
        <v>91</v>
      </c>
      <c r="E2139" s="261" t="s">
        <v>232</v>
      </c>
      <c r="F2139" s="262" t="s">
        <v>429</v>
      </c>
      <c r="I2139" s="182" t="s">
        <v>32</v>
      </c>
      <c r="J2139" s="481"/>
    </row>
    <row r="2140" spans="1:10" ht="25.5">
      <c r="A2140" s="256" t="s">
        <v>1372</v>
      </c>
      <c r="B2140" s="22" t="s">
        <v>55</v>
      </c>
      <c r="C2140" s="22" t="s">
        <v>0</v>
      </c>
      <c r="D2140" s="22" t="s">
        <v>14</v>
      </c>
      <c r="E2140" s="261" t="s">
        <v>1197</v>
      </c>
      <c r="F2140" s="262" t="s">
        <v>1198</v>
      </c>
      <c r="I2140" s="182" t="s">
        <v>32</v>
      </c>
      <c r="J2140" s="481"/>
    </row>
    <row r="2141" spans="1:10" ht="18.75" customHeight="1">
      <c r="A2141" s="256" t="s">
        <v>1372</v>
      </c>
      <c r="B2141" s="22" t="s">
        <v>55</v>
      </c>
      <c r="C2141" s="22" t="s">
        <v>0</v>
      </c>
      <c r="D2141" s="22" t="s">
        <v>93</v>
      </c>
      <c r="E2141" s="261" t="s">
        <v>1001</v>
      </c>
      <c r="F2141" s="262" t="s">
        <v>95</v>
      </c>
      <c r="I2141" s="182" t="s">
        <v>32</v>
      </c>
      <c r="J2141" s="481"/>
    </row>
    <row r="2142" spans="1:10" ht="38.25">
      <c r="A2142" s="256" t="s">
        <v>1372</v>
      </c>
      <c r="B2142" s="22" t="s">
        <v>55</v>
      </c>
      <c r="C2142" s="22" t="s">
        <v>0</v>
      </c>
      <c r="D2142" s="22" t="s">
        <v>18</v>
      </c>
      <c r="E2142" s="261" t="s">
        <v>1199</v>
      </c>
      <c r="F2142" s="262" t="s">
        <v>277</v>
      </c>
      <c r="I2142" s="182" t="s">
        <v>32</v>
      </c>
      <c r="J2142" s="481"/>
    </row>
    <row r="2143" spans="1:10" ht="18.75" customHeight="1">
      <c r="A2143" s="232" t="s">
        <v>1374</v>
      </c>
      <c r="B2143" s="168" t="s">
        <v>49</v>
      </c>
      <c r="C2143" s="168" t="s">
        <v>0</v>
      </c>
      <c r="D2143" s="168" t="s">
        <v>1</v>
      </c>
      <c r="E2143" s="130" t="s">
        <v>2</v>
      </c>
      <c r="F2143" s="131" t="s">
        <v>85</v>
      </c>
      <c r="G2143" s="169"/>
      <c r="H2143" s="168"/>
      <c r="I2143" s="182" t="s">
        <v>227</v>
      </c>
      <c r="J2143" s="480">
        <v>44823</v>
      </c>
    </row>
    <row r="2144" spans="1:10" ht="18.75" customHeight="1">
      <c r="A2144" s="256" t="s">
        <v>1374</v>
      </c>
      <c r="B2144" s="22" t="s">
        <v>49</v>
      </c>
      <c r="C2144" s="22" t="s">
        <v>0</v>
      </c>
      <c r="D2144" s="22" t="s">
        <v>5</v>
      </c>
      <c r="E2144" s="261" t="s">
        <v>104</v>
      </c>
      <c r="F2144" s="262" t="s">
        <v>86</v>
      </c>
      <c r="I2144" s="182" t="s">
        <v>227</v>
      </c>
      <c r="J2144" s="481"/>
    </row>
    <row r="2145" spans="1:10" ht="18.75" customHeight="1">
      <c r="A2145" s="256" t="s">
        <v>1374</v>
      </c>
      <c r="B2145" s="22" t="s">
        <v>49</v>
      </c>
      <c r="C2145" s="22" t="s">
        <v>0</v>
      </c>
      <c r="D2145" s="22" t="s">
        <v>8</v>
      </c>
      <c r="E2145" s="261" t="s">
        <v>407</v>
      </c>
      <c r="F2145" s="262" t="s">
        <v>10</v>
      </c>
      <c r="I2145" s="182" t="s">
        <v>227</v>
      </c>
      <c r="J2145" s="481"/>
    </row>
    <row r="2146" spans="1:10" ht="18.75" customHeight="1">
      <c r="A2146" s="256" t="s">
        <v>1374</v>
      </c>
      <c r="B2146" s="22" t="s">
        <v>49</v>
      </c>
      <c r="C2146" s="22" t="s">
        <v>0</v>
      </c>
      <c r="D2146" s="22" t="s">
        <v>11</v>
      </c>
      <c r="E2146" s="261" t="s">
        <v>997</v>
      </c>
      <c r="F2146" s="262" t="s">
        <v>998</v>
      </c>
      <c r="I2146" s="182" t="s">
        <v>227</v>
      </c>
      <c r="J2146" s="481"/>
    </row>
    <row r="2147" spans="1:10" ht="18.75" customHeight="1">
      <c r="A2147" s="256" t="s">
        <v>1374</v>
      </c>
      <c r="B2147" s="22" t="s">
        <v>49</v>
      </c>
      <c r="C2147" s="22" t="s">
        <v>0</v>
      </c>
      <c r="D2147" s="22" t="s">
        <v>22</v>
      </c>
      <c r="E2147" s="261" t="s">
        <v>480</v>
      </c>
      <c r="F2147" s="262" t="s">
        <v>480</v>
      </c>
      <c r="I2147" s="182" t="s">
        <v>227</v>
      </c>
      <c r="J2147" s="481"/>
    </row>
    <row r="2148" spans="1:10" ht="18.75" customHeight="1">
      <c r="A2148" s="256" t="s">
        <v>1374</v>
      </c>
      <c r="B2148" s="22" t="s">
        <v>49</v>
      </c>
      <c r="C2148" s="22" t="s">
        <v>0</v>
      </c>
      <c r="D2148" s="22" t="s">
        <v>91</v>
      </c>
      <c r="E2148" s="261" t="s">
        <v>107</v>
      </c>
      <c r="F2148" s="262" t="s">
        <v>429</v>
      </c>
      <c r="I2148" s="182" t="s">
        <v>227</v>
      </c>
      <c r="J2148" s="481"/>
    </row>
    <row r="2149" spans="1:10" ht="38.25">
      <c r="A2149" s="256" t="s">
        <v>1374</v>
      </c>
      <c r="B2149" s="22" t="s">
        <v>49</v>
      </c>
      <c r="C2149" s="22" t="s">
        <v>0</v>
      </c>
      <c r="D2149" s="22" t="s">
        <v>14</v>
      </c>
      <c r="E2149" s="263" t="s">
        <v>1253</v>
      </c>
      <c r="F2149" s="262" t="s">
        <v>1198</v>
      </c>
      <c r="G2149" s="27" t="s">
        <v>1375</v>
      </c>
      <c r="I2149" s="182" t="s">
        <v>227</v>
      </c>
      <c r="J2149" s="481"/>
    </row>
    <row r="2150" spans="1:10" ht="18.75" customHeight="1">
      <c r="A2150" s="256" t="s">
        <v>1374</v>
      </c>
      <c r="B2150" s="22" t="s">
        <v>49</v>
      </c>
      <c r="C2150" s="22" t="s">
        <v>0</v>
      </c>
      <c r="D2150" s="22" t="s">
        <v>93</v>
      </c>
      <c r="E2150" s="261" t="s">
        <v>1001</v>
      </c>
      <c r="F2150" s="262" t="s">
        <v>95</v>
      </c>
      <c r="I2150" s="182" t="s">
        <v>227</v>
      </c>
      <c r="J2150" s="481"/>
    </row>
    <row r="2151" spans="1:10" ht="38.25">
      <c r="A2151" s="256" t="s">
        <v>1374</v>
      </c>
      <c r="B2151" s="22" t="s">
        <v>49</v>
      </c>
      <c r="C2151" s="22" t="s">
        <v>0</v>
      </c>
      <c r="D2151" s="22" t="s">
        <v>18</v>
      </c>
      <c r="E2151" s="261" t="s">
        <v>1199</v>
      </c>
      <c r="F2151" s="262" t="s">
        <v>277</v>
      </c>
      <c r="I2151" s="182" t="s">
        <v>227</v>
      </c>
      <c r="J2151" s="481"/>
    </row>
    <row r="2152" spans="1:10" ht="18.75" customHeight="1">
      <c r="A2152" s="232" t="s">
        <v>1377</v>
      </c>
      <c r="B2152" s="168" t="s">
        <v>1145</v>
      </c>
      <c r="C2152" s="168" t="s">
        <v>0</v>
      </c>
      <c r="D2152" s="168" t="s">
        <v>1</v>
      </c>
      <c r="E2152" s="130" t="s">
        <v>2</v>
      </c>
      <c r="F2152" s="131" t="s">
        <v>85</v>
      </c>
      <c r="G2152" s="169"/>
      <c r="H2152" s="168"/>
      <c r="I2152" s="182" t="s">
        <v>1137</v>
      </c>
      <c r="J2152" s="480">
        <v>44830</v>
      </c>
    </row>
    <row r="2153" spans="1:10" ht="18.75" customHeight="1">
      <c r="A2153" s="256" t="s">
        <v>1377</v>
      </c>
      <c r="B2153" s="168" t="s">
        <v>1145</v>
      </c>
      <c r="C2153" s="22" t="s">
        <v>0</v>
      </c>
      <c r="D2153" s="22" t="s">
        <v>5</v>
      </c>
      <c r="E2153" s="261" t="s">
        <v>104</v>
      </c>
      <c r="F2153" s="262" t="s">
        <v>86</v>
      </c>
      <c r="I2153" s="182" t="s">
        <v>1137</v>
      </c>
      <c r="J2153" s="481"/>
    </row>
    <row r="2154" spans="1:10" ht="18.75" customHeight="1">
      <c r="A2154" s="256" t="s">
        <v>1377</v>
      </c>
      <c r="B2154" s="168" t="s">
        <v>1145</v>
      </c>
      <c r="C2154" s="22" t="s">
        <v>0</v>
      </c>
      <c r="D2154" s="22" t="s">
        <v>8</v>
      </c>
      <c r="E2154" s="261" t="s">
        <v>407</v>
      </c>
      <c r="F2154" s="262" t="s">
        <v>10</v>
      </c>
      <c r="I2154" s="182" t="s">
        <v>1137</v>
      </c>
      <c r="J2154" s="481"/>
    </row>
    <row r="2155" spans="1:10" ht="18.75" customHeight="1">
      <c r="A2155" s="256" t="s">
        <v>1377</v>
      </c>
      <c r="B2155" s="168" t="s">
        <v>1145</v>
      </c>
      <c r="C2155" s="22" t="s">
        <v>0</v>
      </c>
      <c r="D2155" s="22" t="s">
        <v>11</v>
      </c>
      <c r="E2155" s="261" t="s">
        <v>997</v>
      </c>
      <c r="F2155" s="262" t="s">
        <v>998</v>
      </c>
      <c r="I2155" s="182" t="s">
        <v>1137</v>
      </c>
      <c r="J2155" s="481"/>
    </row>
    <row r="2156" spans="1:10" ht="18.75" customHeight="1">
      <c r="A2156" s="256" t="s">
        <v>1377</v>
      </c>
      <c r="B2156" s="168" t="s">
        <v>1145</v>
      </c>
      <c r="C2156" s="22" t="s">
        <v>0</v>
      </c>
      <c r="D2156" s="22" t="s">
        <v>22</v>
      </c>
      <c r="E2156" s="261" t="s">
        <v>480</v>
      </c>
      <c r="F2156" s="262" t="s">
        <v>480</v>
      </c>
      <c r="I2156" s="182" t="s">
        <v>1137</v>
      </c>
      <c r="J2156" s="481"/>
    </row>
    <row r="2157" spans="1:10" ht="18.75" customHeight="1">
      <c r="A2157" s="256" t="s">
        <v>1377</v>
      </c>
      <c r="B2157" s="168" t="s">
        <v>1145</v>
      </c>
      <c r="C2157" s="22" t="s">
        <v>0</v>
      </c>
      <c r="D2157" s="22" t="s">
        <v>91</v>
      </c>
      <c r="E2157" s="261" t="s">
        <v>107</v>
      </c>
      <c r="F2157" s="262" t="s">
        <v>429</v>
      </c>
      <c r="I2157" s="182" t="s">
        <v>1137</v>
      </c>
      <c r="J2157" s="481"/>
    </row>
    <row r="2158" spans="1:10" ht="25.5">
      <c r="A2158" s="256" t="s">
        <v>1377</v>
      </c>
      <c r="B2158" s="168" t="s">
        <v>1145</v>
      </c>
      <c r="C2158" s="22" t="s">
        <v>0</v>
      </c>
      <c r="D2158" s="22" t="s">
        <v>14</v>
      </c>
      <c r="E2158" s="261" t="s">
        <v>1197</v>
      </c>
      <c r="F2158" s="262" t="s">
        <v>1198</v>
      </c>
      <c r="I2158" s="182" t="s">
        <v>1137</v>
      </c>
      <c r="J2158" s="481"/>
    </row>
    <row r="2159" spans="1:10" ht="18.75" customHeight="1">
      <c r="A2159" s="256" t="s">
        <v>1377</v>
      </c>
      <c r="B2159" s="168" t="s">
        <v>1145</v>
      </c>
      <c r="C2159" s="22" t="s">
        <v>0</v>
      </c>
      <c r="D2159" s="22" t="s">
        <v>93</v>
      </c>
      <c r="E2159" s="263" t="s">
        <v>1378</v>
      </c>
      <c r="F2159" s="262" t="s">
        <v>95</v>
      </c>
      <c r="I2159" s="182" t="s">
        <v>1137</v>
      </c>
      <c r="J2159" s="481"/>
    </row>
    <row r="2160" spans="1:10" ht="38.25">
      <c r="A2160" s="256" t="s">
        <v>1377</v>
      </c>
      <c r="B2160" s="168" t="s">
        <v>1145</v>
      </c>
      <c r="C2160" s="22" t="s">
        <v>0</v>
      </c>
      <c r="D2160" s="22" t="s">
        <v>18</v>
      </c>
      <c r="E2160" s="261" t="s">
        <v>1199</v>
      </c>
      <c r="F2160" s="262" t="s">
        <v>277</v>
      </c>
      <c r="I2160" s="182" t="s">
        <v>1137</v>
      </c>
      <c r="J2160" s="481"/>
    </row>
    <row r="2161" spans="1:10" ht="18.75" customHeight="1">
      <c r="A2161" s="232" t="s">
        <v>1381</v>
      </c>
      <c r="B2161" s="168" t="s">
        <v>1145</v>
      </c>
      <c r="C2161" s="168" t="s">
        <v>0</v>
      </c>
      <c r="D2161" s="168" t="s">
        <v>1</v>
      </c>
      <c r="E2161" s="130" t="s">
        <v>2</v>
      </c>
      <c r="F2161" s="131" t="s">
        <v>85</v>
      </c>
      <c r="G2161" s="169"/>
      <c r="H2161" s="168"/>
      <c r="I2161" s="182" t="s">
        <v>2299</v>
      </c>
      <c r="J2161" s="480">
        <v>44837</v>
      </c>
    </row>
    <row r="2162" spans="1:10" ht="18.75" customHeight="1">
      <c r="A2162" s="256" t="s">
        <v>1381</v>
      </c>
      <c r="B2162" s="22" t="s">
        <v>1145</v>
      </c>
      <c r="C2162" s="22" t="s">
        <v>0</v>
      </c>
      <c r="D2162" s="22" t="s">
        <v>5</v>
      </c>
      <c r="E2162" s="261" t="s">
        <v>104</v>
      </c>
      <c r="F2162" s="262" t="s">
        <v>86</v>
      </c>
      <c r="I2162" s="182" t="s">
        <v>2299</v>
      </c>
      <c r="J2162" s="481"/>
    </row>
    <row r="2163" spans="1:10" ht="18.75" customHeight="1">
      <c r="A2163" s="256" t="s">
        <v>1381</v>
      </c>
      <c r="B2163" s="22" t="s">
        <v>1145</v>
      </c>
      <c r="C2163" s="22" t="s">
        <v>0</v>
      </c>
      <c r="D2163" s="22" t="s">
        <v>8</v>
      </c>
      <c r="E2163" s="261" t="s">
        <v>407</v>
      </c>
      <c r="F2163" s="262" t="s">
        <v>10</v>
      </c>
      <c r="I2163" s="182" t="s">
        <v>2299</v>
      </c>
      <c r="J2163" s="481"/>
    </row>
    <row r="2164" spans="1:10" ht="18.75" customHeight="1">
      <c r="A2164" s="256" t="s">
        <v>1381</v>
      </c>
      <c r="B2164" s="22" t="s">
        <v>1145</v>
      </c>
      <c r="C2164" s="22" t="s">
        <v>0</v>
      </c>
      <c r="D2164" s="22" t="s">
        <v>11</v>
      </c>
      <c r="E2164" s="261" t="s">
        <v>997</v>
      </c>
      <c r="F2164" s="262" t="s">
        <v>998</v>
      </c>
      <c r="I2164" s="182" t="s">
        <v>2299</v>
      </c>
      <c r="J2164" s="481"/>
    </row>
    <row r="2165" spans="1:10" ht="18.75" customHeight="1">
      <c r="A2165" s="256" t="s">
        <v>1381</v>
      </c>
      <c r="B2165" s="22" t="s">
        <v>1145</v>
      </c>
      <c r="C2165" s="22" t="s">
        <v>0</v>
      </c>
      <c r="D2165" s="22" t="s">
        <v>22</v>
      </c>
      <c r="E2165" s="261" t="s">
        <v>480</v>
      </c>
      <c r="F2165" s="262" t="s">
        <v>480</v>
      </c>
      <c r="I2165" s="182" t="s">
        <v>2299</v>
      </c>
      <c r="J2165" s="481"/>
    </row>
    <row r="2166" spans="1:10" ht="18.75" customHeight="1">
      <c r="A2166" s="256" t="s">
        <v>1381</v>
      </c>
      <c r="B2166" s="22" t="s">
        <v>1145</v>
      </c>
      <c r="C2166" s="22" t="s">
        <v>0</v>
      </c>
      <c r="D2166" s="22" t="s">
        <v>91</v>
      </c>
      <c r="E2166" s="261" t="s">
        <v>107</v>
      </c>
      <c r="F2166" s="262" t="s">
        <v>429</v>
      </c>
      <c r="I2166" s="182" t="s">
        <v>2299</v>
      </c>
      <c r="J2166" s="481"/>
    </row>
    <row r="2167" spans="1:10" ht="25.5">
      <c r="A2167" s="256" t="s">
        <v>1381</v>
      </c>
      <c r="B2167" s="22" t="s">
        <v>1145</v>
      </c>
      <c r="C2167" s="22" t="s">
        <v>0</v>
      </c>
      <c r="D2167" s="22" t="s">
        <v>14</v>
      </c>
      <c r="E2167" s="261" t="s">
        <v>1197</v>
      </c>
      <c r="F2167" s="262" t="s">
        <v>1198</v>
      </c>
      <c r="I2167" s="182" t="s">
        <v>2299</v>
      </c>
      <c r="J2167" s="481"/>
    </row>
    <row r="2168" spans="1:10" ht="18.75" customHeight="1">
      <c r="A2168" s="256" t="s">
        <v>1381</v>
      </c>
      <c r="B2168" s="22" t="s">
        <v>1145</v>
      </c>
      <c r="C2168" s="22" t="s">
        <v>0</v>
      </c>
      <c r="D2168" s="22" t="s">
        <v>93</v>
      </c>
      <c r="E2168" s="261" t="s">
        <v>1001</v>
      </c>
      <c r="F2168" s="262" t="s">
        <v>95</v>
      </c>
      <c r="I2168" s="182" t="s">
        <v>2299</v>
      </c>
      <c r="J2168" s="481"/>
    </row>
    <row r="2169" spans="1:10" ht="38.25">
      <c r="A2169" s="256" t="s">
        <v>1381</v>
      </c>
      <c r="B2169" s="22" t="s">
        <v>1145</v>
      </c>
      <c r="C2169" s="22" t="s">
        <v>0</v>
      </c>
      <c r="D2169" s="22" t="s">
        <v>18</v>
      </c>
      <c r="E2169" s="261" t="s">
        <v>1199</v>
      </c>
      <c r="F2169" s="262" t="s">
        <v>277</v>
      </c>
      <c r="I2169" s="182" t="s">
        <v>2299</v>
      </c>
      <c r="J2169" s="481"/>
    </row>
    <row r="2170" spans="1:10" ht="18.75" customHeight="1">
      <c r="A2170" s="232" t="s">
        <v>1382</v>
      </c>
      <c r="B2170" s="168" t="s">
        <v>55</v>
      </c>
      <c r="C2170" s="168" t="s">
        <v>0</v>
      </c>
      <c r="D2170" s="168" t="s">
        <v>1</v>
      </c>
      <c r="E2170" s="130" t="s">
        <v>2</v>
      </c>
      <c r="F2170" s="131" t="s">
        <v>85</v>
      </c>
      <c r="G2170" s="169"/>
      <c r="H2170" s="168"/>
      <c r="I2170" s="182" t="s">
        <v>227</v>
      </c>
      <c r="J2170" s="480">
        <v>44844</v>
      </c>
    </row>
    <row r="2171" spans="1:10" ht="18.75" customHeight="1">
      <c r="A2171" s="256" t="s">
        <v>1382</v>
      </c>
      <c r="B2171" s="22" t="s">
        <v>55</v>
      </c>
      <c r="C2171" s="22" t="s">
        <v>0</v>
      </c>
      <c r="D2171" s="22" t="s">
        <v>5</v>
      </c>
      <c r="E2171" s="261" t="s">
        <v>104</v>
      </c>
      <c r="F2171" s="262" t="s">
        <v>86</v>
      </c>
      <c r="I2171" s="182" t="s">
        <v>227</v>
      </c>
      <c r="J2171" s="481"/>
    </row>
    <row r="2172" spans="1:10" ht="18.75" customHeight="1">
      <c r="A2172" s="256" t="s">
        <v>1382</v>
      </c>
      <c r="B2172" s="22" t="s">
        <v>55</v>
      </c>
      <c r="C2172" s="22" t="s">
        <v>0</v>
      </c>
      <c r="D2172" s="22" t="s">
        <v>8</v>
      </c>
      <c r="E2172" s="261" t="s">
        <v>407</v>
      </c>
      <c r="F2172" s="262" t="s">
        <v>10</v>
      </c>
      <c r="I2172" s="182" t="s">
        <v>227</v>
      </c>
      <c r="J2172" s="481"/>
    </row>
    <row r="2173" spans="1:10" ht="18.75" customHeight="1">
      <c r="A2173" s="256" t="s">
        <v>1382</v>
      </c>
      <c r="B2173" s="22" t="s">
        <v>55</v>
      </c>
      <c r="C2173" s="22" t="s">
        <v>0</v>
      </c>
      <c r="D2173" s="22" t="s">
        <v>11</v>
      </c>
      <c r="E2173" s="261" t="s">
        <v>997</v>
      </c>
      <c r="F2173" s="262" t="s">
        <v>998</v>
      </c>
      <c r="I2173" s="182" t="s">
        <v>227</v>
      </c>
      <c r="J2173" s="481"/>
    </row>
    <row r="2174" spans="1:10" ht="18.75" customHeight="1">
      <c r="A2174" s="256" t="s">
        <v>1382</v>
      </c>
      <c r="B2174" s="22" t="s">
        <v>55</v>
      </c>
      <c r="C2174" s="22" t="s">
        <v>0</v>
      </c>
      <c r="D2174" s="22" t="s">
        <v>22</v>
      </c>
      <c r="E2174" s="261" t="s">
        <v>480</v>
      </c>
      <c r="F2174" s="262" t="s">
        <v>480</v>
      </c>
      <c r="I2174" s="182" t="s">
        <v>227</v>
      </c>
      <c r="J2174" s="481"/>
    </row>
    <row r="2175" spans="1:10" ht="18.75" customHeight="1">
      <c r="A2175" s="256" t="s">
        <v>1382</v>
      </c>
      <c r="B2175" s="22" t="s">
        <v>55</v>
      </c>
      <c r="C2175" s="22" t="s">
        <v>0</v>
      </c>
      <c r="D2175" s="22" t="s">
        <v>91</v>
      </c>
      <c r="E2175" s="261" t="s">
        <v>232</v>
      </c>
      <c r="F2175" s="262" t="s">
        <v>429</v>
      </c>
      <c r="I2175" s="182" t="s">
        <v>227</v>
      </c>
      <c r="J2175" s="481"/>
    </row>
    <row r="2176" spans="1:10" ht="25.5">
      <c r="A2176" s="256" t="s">
        <v>1382</v>
      </c>
      <c r="B2176" s="22" t="s">
        <v>55</v>
      </c>
      <c r="C2176" s="22" t="s">
        <v>0</v>
      </c>
      <c r="D2176" s="22" t="s">
        <v>14</v>
      </c>
      <c r="E2176" s="261" t="s">
        <v>1197</v>
      </c>
      <c r="F2176" s="262" t="s">
        <v>1198</v>
      </c>
      <c r="I2176" s="182" t="s">
        <v>227</v>
      </c>
      <c r="J2176" s="481"/>
    </row>
    <row r="2177" spans="1:10" ht="18.75" customHeight="1">
      <c r="A2177" s="256" t="s">
        <v>1382</v>
      </c>
      <c r="B2177" s="22" t="s">
        <v>55</v>
      </c>
      <c r="C2177" s="22" t="s">
        <v>0</v>
      </c>
      <c r="D2177" s="22" t="s">
        <v>93</v>
      </c>
      <c r="E2177" s="261" t="s">
        <v>1001</v>
      </c>
      <c r="F2177" s="262" t="s">
        <v>95</v>
      </c>
      <c r="I2177" s="182" t="s">
        <v>227</v>
      </c>
      <c r="J2177" s="481"/>
    </row>
    <row r="2178" spans="1:10" ht="38.25">
      <c r="A2178" s="256" t="s">
        <v>1382</v>
      </c>
      <c r="B2178" s="22" t="s">
        <v>55</v>
      </c>
      <c r="C2178" s="22" t="s">
        <v>0</v>
      </c>
      <c r="D2178" s="22" t="s">
        <v>18</v>
      </c>
      <c r="E2178" s="261" t="s">
        <v>1199</v>
      </c>
      <c r="F2178" s="262" t="s">
        <v>277</v>
      </c>
      <c r="I2178" s="182" t="s">
        <v>227</v>
      </c>
      <c r="J2178" s="481"/>
    </row>
    <row r="2179" spans="1:10" ht="18.75" customHeight="1">
      <c r="A2179" s="232" t="s">
        <v>1497</v>
      </c>
      <c r="B2179" s="168" t="s">
        <v>55</v>
      </c>
      <c r="C2179" s="168" t="s">
        <v>0</v>
      </c>
      <c r="D2179" s="168" t="s">
        <v>1</v>
      </c>
      <c r="E2179" s="130" t="s">
        <v>2</v>
      </c>
      <c r="F2179" s="131" t="s">
        <v>85</v>
      </c>
      <c r="G2179" s="169"/>
      <c r="H2179" s="168"/>
      <c r="I2179" s="182" t="s">
        <v>1137</v>
      </c>
      <c r="J2179" s="480">
        <v>44851</v>
      </c>
    </row>
    <row r="2180" spans="1:10" ht="18.75" customHeight="1">
      <c r="A2180" s="256" t="s">
        <v>1497</v>
      </c>
      <c r="B2180" s="22" t="s">
        <v>55</v>
      </c>
      <c r="C2180" s="22" t="s">
        <v>0</v>
      </c>
      <c r="D2180" s="22" t="s">
        <v>5</v>
      </c>
      <c r="E2180" s="261" t="s">
        <v>104</v>
      </c>
      <c r="F2180" s="262" t="s">
        <v>86</v>
      </c>
      <c r="I2180" s="182" t="s">
        <v>1137</v>
      </c>
      <c r="J2180" s="481"/>
    </row>
    <row r="2181" spans="1:10" ht="18.75" customHeight="1">
      <c r="A2181" s="256" t="s">
        <v>1497</v>
      </c>
      <c r="B2181" s="22" t="s">
        <v>55</v>
      </c>
      <c r="C2181" s="22" t="s">
        <v>0</v>
      </c>
      <c r="D2181" s="22" t="s">
        <v>8</v>
      </c>
      <c r="E2181" s="261" t="s">
        <v>407</v>
      </c>
      <c r="F2181" s="262" t="s">
        <v>10</v>
      </c>
      <c r="I2181" s="182" t="s">
        <v>1137</v>
      </c>
      <c r="J2181" s="481"/>
    </row>
    <row r="2182" spans="1:10" ht="18.75" customHeight="1">
      <c r="A2182" s="256" t="s">
        <v>1497</v>
      </c>
      <c r="B2182" s="22" t="s">
        <v>55</v>
      </c>
      <c r="C2182" s="22" t="s">
        <v>0</v>
      </c>
      <c r="D2182" s="22" t="s">
        <v>11</v>
      </c>
      <c r="E2182" s="261" t="s">
        <v>997</v>
      </c>
      <c r="F2182" s="262" t="s">
        <v>998</v>
      </c>
      <c r="I2182" s="182" t="s">
        <v>1137</v>
      </c>
      <c r="J2182" s="481"/>
    </row>
    <row r="2183" spans="1:10" ht="18.75" customHeight="1">
      <c r="A2183" s="256" t="s">
        <v>1497</v>
      </c>
      <c r="B2183" s="22" t="s">
        <v>55</v>
      </c>
      <c r="C2183" s="22" t="s">
        <v>0</v>
      </c>
      <c r="D2183" s="22" t="s">
        <v>22</v>
      </c>
      <c r="E2183" s="261" t="s">
        <v>480</v>
      </c>
      <c r="F2183" s="262" t="s">
        <v>480</v>
      </c>
      <c r="I2183" s="182" t="s">
        <v>1137</v>
      </c>
      <c r="J2183" s="481"/>
    </row>
    <row r="2184" spans="1:10" ht="18.75" customHeight="1">
      <c r="A2184" s="256" t="s">
        <v>1497</v>
      </c>
      <c r="B2184" s="22" t="s">
        <v>55</v>
      </c>
      <c r="C2184" s="22" t="s">
        <v>0</v>
      </c>
      <c r="D2184" s="22" t="s">
        <v>91</v>
      </c>
      <c r="E2184" s="261" t="s">
        <v>232</v>
      </c>
      <c r="F2184" s="262" t="s">
        <v>429</v>
      </c>
      <c r="I2184" s="182" t="s">
        <v>1137</v>
      </c>
      <c r="J2184" s="481"/>
    </row>
    <row r="2185" spans="1:10" ht="25.5">
      <c r="A2185" s="256" t="s">
        <v>1497</v>
      </c>
      <c r="B2185" s="22" t="s">
        <v>55</v>
      </c>
      <c r="C2185" s="22" t="s">
        <v>0</v>
      </c>
      <c r="D2185" s="22" t="s">
        <v>14</v>
      </c>
      <c r="E2185" s="263" t="s">
        <v>1498</v>
      </c>
      <c r="F2185" s="262" t="s">
        <v>1198</v>
      </c>
      <c r="I2185" s="182" t="s">
        <v>1137</v>
      </c>
      <c r="J2185" s="481"/>
    </row>
    <row r="2186" spans="1:10" ht="18.75" customHeight="1">
      <c r="A2186" s="256" t="s">
        <v>1497</v>
      </c>
      <c r="B2186" s="22" t="s">
        <v>55</v>
      </c>
      <c r="C2186" s="22" t="s">
        <v>0</v>
      </c>
      <c r="D2186" s="22" t="s">
        <v>93</v>
      </c>
      <c r="E2186" s="261" t="s">
        <v>1001</v>
      </c>
      <c r="F2186" s="262" t="s">
        <v>95</v>
      </c>
      <c r="I2186" s="182" t="s">
        <v>1137</v>
      </c>
      <c r="J2186" s="481"/>
    </row>
    <row r="2187" spans="1:10" ht="38.25">
      <c r="A2187" s="256" t="s">
        <v>1497</v>
      </c>
      <c r="B2187" s="22" t="s">
        <v>55</v>
      </c>
      <c r="C2187" s="22" t="s">
        <v>0</v>
      </c>
      <c r="D2187" s="22" t="s">
        <v>18</v>
      </c>
      <c r="E2187" s="261" t="s">
        <v>1199</v>
      </c>
      <c r="F2187" s="262" t="s">
        <v>277</v>
      </c>
      <c r="I2187" s="182" t="s">
        <v>1137</v>
      </c>
      <c r="J2187" s="481"/>
    </row>
    <row r="2188" spans="1:10" ht="18.75" customHeight="1">
      <c r="A2188" s="232" t="s">
        <v>1500</v>
      </c>
      <c r="B2188" s="168" t="s">
        <v>504</v>
      </c>
      <c r="C2188" s="168" t="s">
        <v>0</v>
      </c>
      <c r="D2188" s="168" t="s">
        <v>1</v>
      </c>
      <c r="E2188" s="130" t="s">
        <v>2</v>
      </c>
      <c r="F2188" s="131" t="s">
        <v>85</v>
      </c>
      <c r="G2188" s="169"/>
      <c r="H2188" s="168"/>
      <c r="I2188" s="182" t="s">
        <v>227</v>
      </c>
      <c r="J2188" s="480">
        <v>44858</v>
      </c>
    </row>
    <row r="2189" spans="1:10" ht="18.75" customHeight="1">
      <c r="A2189" s="256" t="s">
        <v>1500</v>
      </c>
      <c r="B2189" s="22" t="s">
        <v>504</v>
      </c>
      <c r="C2189" s="22" t="s">
        <v>0</v>
      </c>
      <c r="D2189" s="22" t="s">
        <v>5</v>
      </c>
      <c r="E2189" s="261" t="s">
        <v>104</v>
      </c>
      <c r="F2189" s="262" t="s">
        <v>86</v>
      </c>
      <c r="I2189" s="182" t="s">
        <v>227</v>
      </c>
      <c r="J2189" s="481"/>
    </row>
    <row r="2190" spans="1:10" ht="18.75" customHeight="1">
      <c r="A2190" s="256" t="s">
        <v>1500</v>
      </c>
      <c r="B2190" s="22" t="s">
        <v>504</v>
      </c>
      <c r="C2190" s="22" t="s">
        <v>0</v>
      </c>
      <c r="D2190" s="22" t="s">
        <v>8</v>
      </c>
      <c r="E2190" s="261" t="s">
        <v>407</v>
      </c>
      <c r="F2190" s="262" t="s">
        <v>562</v>
      </c>
      <c r="I2190" s="182" t="s">
        <v>227</v>
      </c>
      <c r="J2190" s="481"/>
    </row>
    <row r="2191" spans="1:10" ht="18.75" customHeight="1">
      <c r="A2191" s="256" t="s">
        <v>1500</v>
      </c>
      <c r="B2191" s="22" t="s">
        <v>504</v>
      </c>
      <c r="C2191" s="22" t="s">
        <v>0</v>
      </c>
      <c r="D2191" s="22" t="s">
        <v>11</v>
      </c>
      <c r="E2191" s="261" t="s">
        <v>997</v>
      </c>
      <c r="F2191" s="262" t="s">
        <v>998</v>
      </c>
      <c r="I2191" s="182" t="s">
        <v>227</v>
      </c>
      <c r="J2191" s="481"/>
    </row>
    <row r="2192" spans="1:10" ht="18.75" customHeight="1">
      <c r="A2192" s="256" t="s">
        <v>1500</v>
      </c>
      <c r="B2192" s="22" t="s">
        <v>504</v>
      </c>
      <c r="C2192" s="22" t="s">
        <v>0</v>
      </c>
      <c r="D2192" s="22" t="s">
        <v>22</v>
      </c>
      <c r="E2192" s="261" t="s">
        <v>480</v>
      </c>
      <c r="F2192" s="262" t="s">
        <v>480</v>
      </c>
      <c r="I2192" s="182" t="s">
        <v>227</v>
      </c>
      <c r="J2192" s="481"/>
    </row>
    <row r="2193" spans="1:10" ht="18.75" customHeight="1">
      <c r="A2193" s="256" t="s">
        <v>1500</v>
      </c>
      <c r="B2193" s="22" t="s">
        <v>504</v>
      </c>
      <c r="C2193" s="22" t="s">
        <v>0</v>
      </c>
      <c r="D2193" s="22" t="s">
        <v>91</v>
      </c>
      <c r="E2193" s="261" t="s">
        <v>232</v>
      </c>
      <c r="F2193" s="262" t="s">
        <v>429</v>
      </c>
      <c r="I2193" s="182" t="s">
        <v>227</v>
      </c>
      <c r="J2193" s="481"/>
    </row>
    <row r="2194" spans="1:10" ht="25.5">
      <c r="A2194" s="256" t="s">
        <v>1500</v>
      </c>
      <c r="B2194" s="22" t="s">
        <v>504</v>
      </c>
      <c r="C2194" s="22" t="s">
        <v>0</v>
      </c>
      <c r="D2194" s="22" t="s">
        <v>14</v>
      </c>
      <c r="E2194" s="263" t="s">
        <v>1498</v>
      </c>
      <c r="F2194" s="262" t="s">
        <v>1198</v>
      </c>
      <c r="I2194" s="182" t="s">
        <v>227</v>
      </c>
      <c r="J2194" s="481"/>
    </row>
    <row r="2195" spans="1:10" ht="18.75" customHeight="1">
      <c r="A2195" s="256" t="s">
        <v>1500</v>
      </c>
      <c r="B2195" s="22" t="s">
        <v>504</v>
      </c>
      <c r="C2195" s="22" t="s">
        <v>0</v>
      </c>
      <c r="D2195" s="22" t="s">
        <v>93</v>
      </c>
      <c r="E2195" s="261" t="s">
        <v>1001</v>
      </c>
      <c r="F2195" s="262" t="s">
        <v>95</v>
      </c>
      <c r="I2195" s="182" t="s">
        <v>227</v>
      </c>
      <c r="J2195" s="481"/>
    </row>
    <row r="2196" spans="1:10" ht="38.25">
      <c r="A2196" s="256" t="s">
        <v>1500</v>
      </c>
      <c r="B2196" s="22" t="s">
        <v>504</v>
      </c>
      <c r="C2196" s="22" t="s">
        <v>0</v>
      </c>
      <c r="D2196" s="22" t="s">
        <v>18</v>
      </c>
      <c r="E2196" s="261" t="s">
        <v>1199</v>
      </c>
      <c r="F2196" s="262" t="s">
        <v>277</v>
      </c>
      <c r="I2196" s="182" t="s">
        <v>227</v>
      </c>
      <c r="J2196" s="481"/>
    </row>
    <row r="2197" spans="1:10" ht="18.75" customHeight="1">
      <c r="A2197" s="232" t="s">
        <v>1503</v>
      </c>
      <c r="B2197" s="168" t="s">
        <v>55</v>
      </c>
      <c r="C2197" s="168" t="s">
        <v>0</v>
      </c>
      <c r="D2197" s="168" t="s">
        <v>1</v>
      </c>
      <c r="E2197" s="130" t="s">
        <v>2</v>
      </c>
      <c r="F2197" s="131" t="s">
        <v>85</v>
      </c>
      <c r="G2197" s="169"/>
      <c r="H2197" s="168"/>
      <c r="I2197" s="182" t="s">
        <v>227</v>
      </c>
      <c r="J2197" s="480">
        <v>44861</v>
      </c>
    </row>
    <row r="2198" spans="1:10" ht="18.75" customHeight="1">
      <c r="A2198" s="256" t="s">
        <v>1503</v>
      </c>
      <c r="B2198" s="22" t="s">
        <v>55</v>
      </c>
      <c r="C2198" s="22" t="s">
        <v>0</v>
      </c>
      <c r="D2198" s="22" t="s">
        <v>5</v>
      </c>
      <c r="E2198" s="261" t="s">
        <v>104</v>
      </c>
      <c r="F2198" s="262" t="s">
        <v>86</v>
      </c>
      <c r="I2198" s="182" t="s">
        <v>227</v>
      </c>
      <c r="J2198" s="481"/>
    </row>
    <row r="2199" spans="1:10" ht="18.75" customHeight="1">
      <c r="A2199" s="256" t="s">
        <v>1503</v>
      </c>
      <c r="B2199" s="22" t="s">
        <v>55</v>
      </c>
      <c r="C2199" s="22" t="s">
        <v>0</v>
      </c>
      <c r="D2199" s="22" t="s">
        <v>8</v>
      </c>
      <c r="E2199" s="261" t="s">
        <v>407</v>
      </c>
      <c r="F2199" s="262" t="s">
        <v>562</v>
      </c>
      <c r="I2199" s="182" t="s">
        <v>227</v>
      </c>
      <c r="J2199" s="481"/>
    </row>
    <row r="2200" spans="1:10" ht="18.75" customHeight="1">
      <c r="A2200" s="256" t="s">
        <v>1503</v>
      </c>
      <c r="B2200" s="22" t="s">
        <v>55</v>
      </c>
      <c r="C2200" s="22" t="s">
        <v>0</v>
      </c>
      <c r="D2200" s="22" t="s">
        <v>11</v>
      </c>
      <c r="E2200" s="261" t="s">
        <v>997</v>
      </c>
      <c r="F2200" s="262" t="s">
        <v>998</v>
      </c>
      <c r="I2200" s="182" t="s">
        <v>227</v>
      </c>
      <c r="J2200" s="481"/>
    </row>
    <row r="2201" spans="1:10" ht="18.75" customHeight="1">
      <c r="A2201" s="256" t="s">
        <v>1503</v>
      </c>
      <c r="B2201" s="22" t="s">
        <v>55</v>
      </c>
      <c r="C2201" s="22" t="s">
        <v>0</v>
      </c>
      <c r="D2201" s="22" t="s">
        <v>22</v>
      </c>
      <c r="E2201" s="261" t="s">
        <v>480</v>
      </c>
      <c r="F2201" s="262" t="s">
        <v>480</v>
      </c>
      <c r="I2201" s="182" t="s">
        <v>227</v>
      </c>
      <c r="J2201" s="481"/>
    </row>
    <row r="2202" spans="1:10" ht="18.75" customHeight="1">
      <c r="A2202" s="256" t="s">
        <v>1503</v>
      </c>
      <c r="B2202" s="22" t="s">
        <v>55</v>
      </c>
      <c r="C2202" s="22" t="s">
        <v>0</v>
      </c>
      <c r="D2202" s="22" t="s">
        <v>91</v>
      </c>
      <c r="E2202" s="261" t="s">
        <v>232</v>
      </c>
      <c r="F2202" s="262" t="s">
        <v>429</v>
      </c>
      <c r="I2202" s="182" t="s">
        <v>227</v>
      </c>
      <c r="J2202" s="481"/>
    </row>
    <row r="2203" spans="1:10" ht="25.5">
      <c r="A2203" s="256" t="s">
        <v>1503</v>
      </c>
      <c r="B2203" s="22" t="s">
        <v>55</v>
      </c>
      <c r="C2203" s="22" t="s">
        <v>0</v>
      </c>
      <c r="D2203" s="22" t="s">
        <v>14</v>
      </c>
      <c r="E2203" s="263" t="s">
        <v>1498</v>
      </c>
      <c r="F2203" s="262" t="s">
        <v>1198</v>
      </c>
      <c r="I2203" s="182" t="s">
        <v>227</v>
      </c>
      <c r="J2203" s="481"/>
    </row>
    <row r="2204" spans="1:10" ht="18.75" customHeight="1">
      <c r="A2204" s="256" t="s">
        <v>1503</v>
      </c>
      <c r="B2204" s="22" t="s">
        <v>55</v>
      </c>
      <c r="C2204" s="22" t="s">
        <v>0</v>
      </c>
      <c r="D2204" s="22" t="s">
        <v>93</v>
      </c>
      <c r="E2204" s="261" t="s">
        <v>1001</v>
      </c>
      <c r="F2204" s="262" t="s">
        <v>95</v>
      </c>
      <c r="I2204" s="182" t="s">
        <v>227</v>
      </c>
      <c r="J2204" s="481"/>
    </row>
    <row r="2205" spans="1:10" ht="38.25">
      <c r="A2205" s="256" t="s">
        <v>1503</v>
      </c>
      <c r="B2205" s="22" t="s">
        <v>55</v>
      </c>
      <c r="C2205" s="22" t="s">
        <v>0</v>
      </c>
      <c r="D2205" s="22" t="s">
        <v>18</v>
      </c>
      <c r="E2205" s="261" t="s">
        <v>1199</v>
      </c>
      <c r="F2205" s="262" t="s">
        <v>277</v>
      </c>
      <c r="I2205" s="182" t="s">
        <v>227</v>
      </c>
      <c r="J2205" s="481"/>
    </row>
    <row r="2206" spans="1:10" ht="18.75" customHeight="1">
      <c r="A2206" s="232" t="s">
        <v>1505</v>
      </c>
      <c r="B2206" s="168" t="s">
        <v>55</v>
      </c>
      <c r="C2206" s="168" t="s">
        <v>0</v>
      </c>
      <c r="D2206" s="168" t="s">
        <v>1</v>
      </c>
      <c r="E2206" s="130" t="s">
        <v>2</v>
      </c>
      <c r="F2206" s="131" t="s">
        <v>85</v>
      </c>
      <c r="G2206" s="169"/>
      <c r="H2206" s="168"/>
      <c r="I2206" s="182" t="s">
        <v>227</v>
      </c>
      <c r="J2206" s="480">
        <v>44865</v>
      </c>
    </row>
    <row r="2207" spans="1:10" ht="18.75" customHeight="1">
      <c r="A2207" s="256" t="s">
        <v>1505</v>
      </c>
      <c r="B2207" s="22" t="s">
        <v>55</v>
      </c>
      <c r="C2207" s="22" t="s">
        <v>0</v>
      </c>
      <c r="D2207" s="22" t="s">
        <v>5</v>
      </c>
      <c r="E2207" s="261" t="s">
        <v>104</v>
      </c>
      <c r="F2207" s="262" t="s">
        <v>86</v>
      </c>
      <c r="I2207" s="182" t="s">
        <v>227</v>
      </c>
      <c r="J2207" s="481"/>
    </row>
    <row r="2208" spans="1:10" ht="18.75" customHeight="1">
      <c r="A2208" s="256" t="s">
        <v>1505</v>
      </c>
      <c r="B2208" s="22" t="s">
        <v>55</v>
      </c>
      <c r="C2208" s="22" t="s">
        <v>0</v>
      </c>
      <c r="D2208" s="22" t="s">
        <v>8</v>
      </c>
      <c r="E2208" s="261" t="s">
        <v>407</v>
      </c>
      <c r="F2208" s="262" t="s">
        <v>562</v>
      </c>
      <c r="I2208" s="182" t="s">
        <v>227</v>
      </c>
      <c r="J2208" s="481"/>
    </row>
    <row r="2209" spans="1:10" ht="18.75" customHeight="1">
      <c r="A2209" s="256" t="s">
        <v>1505</v>
      </c>
      <c r="B2209" s="22" t="s">
        <v>55</v>
      </c>
      <c r="C2209" s="22" t="s">
        <v>0</v>
      </c>
      <c r="D2209" s="22" t="s">
        <v>11</v>
      </c>
      <c r="E2209" s="261" t="s">
        <v>997</v>
      </c>
      <c r="F2209" s="262" t="s">
        <v>998</v>
      </c>
      <c r="I2209" s="182" t="s">
        <v>227</v>
      </c>
      <c r="J2209" s="481"/>
    </row>
    <row r="2210" spans="1:10" ht="18.75" customHeight="1">
      <c r="A2210" s="256" t="s">
        <v>1505</v>
      </c>
      <c r="B2210" s="22" t="s">
        <v>55</v>
      </c>
      <c r="C2210" s="22" t="s">
        <v>0</v>
      </c>
      <c r="D2210" s="22" t="s">
        <v>22</v>
      </c>
      <c r="E2210" s="261" t="s">
        <v>480</v>
      </c>
      <c r="F2210" s="262" t="s">
        <v>480</v>
      </c>
      <c r="I2210" s="182" t="s">
        <v>227</v>
      </c>
      <c r="J2210" s="481"/>
    </row>
    <row r="2211" spans="1:10" ht="18.75" customHeight="1">
      <c r="A2211" s="256" t="s">
        <v>1505</v>
      </c>
      <c r="B2211" s="22" t="s">
        <v>55</v>
      </c>
      <c r="C2211" s="22" t="s">
        <v>0</v>
      </c>
      <c r="D2211" s="22" t="s">
        <v>91</v>
      </c>
      <c r="E2211" s="261" t="s">
        <v>232</v>
      </c>
      <c r="F2211" s="262" t="s">
        <v>429</v>
      </c>
      <c r="I2211" s="182" t="s">
        <v>227</v>
      </c>
      <c r="J2211" s="481"/>
    </row>
    <row r="2212" spans="1:10" ht="25.5">
      <c r="A2212" s="256" t="s">
        <v>1505</v>
      </c>
      <c r="B2212" s="22" t="s">
        <v>55</v>
      </c>
      <c r="C2212" s="22" t="s">
        <v>0</v>
      </c>
      <c r="D2212" s="22" t="s">
        <v>14</v>
      </c>
      <c r="E2212" s="263" t="s">
        <v>1498</v>
      </c>
      <c r="F2212" s="262" t="s">
        <v>1198</v>
      </c>
      <c r="I2212" s="182" t="s">
        <v>227</v>
      </c>
      <c r="J2212" s="481"/>
    </row>
    <row r="2213" spans="1:10" ht="18.75" customHeight="1">
      <c r="A2213" s="256" t="s">
        <v>1505</v>
      </c>
      <c r="B2213" s="22" t="s">
        <v>55</v>
      </c>
      <c r="C2213" s="22" t="s">
        <v>0</v>
      </c>
      <c r="D2213" s="22" t="s">
        <v>93</v>
      </c>
      <c r="E2213" s="261" t="s">
        <v>1001</v>
      </c>
      <c r="F2213" s="262" t="s">
        <v>95</v>
      </c>
      <c r="I2213" s="182" t="s">
        <v>227</v>
      </c>
      <c r="J2213" s="481"/>
    </row>
    <row r="2214" spans="1:10" ht="38.25">
      <c r="A2214" s="256" t="s">
        <v>1505</v>
      </c>
      <c r="B2214" s="22" t="s">
        <v>55</v>
      </c>
      <c r="C2214" s="22" t="s">
        <v>0</v>
      </c>
      <c r="D2214" s="22" t="s">
        <v>18</v>
      </c>
      <c r="E2214" s="261" t="s">
        <v>1199</v>
      </c>
      <c r="F2214" s="262" t="s">
        <v>277</v>
      </c>
      <c r="I2214" s="182" t="s">
        <v>227</v>
      </c>
      <c r="J2214" s="481"/>
    </row>
    <row r="2215" spans="1:10" ht="18.75" customHeight="1">
      <c r="A2215" s="232" t="s">
        <v>1509</v>
      </c>
      <c r="B2215" s="168" t="s">
        <v>49</v>
      </c>
      <c r="C2215" s="168" t="s">
        <v>0</v>
      </c>
      <c r="D2215" s="168" t="s">
        <v>1</v>
      </c>
      <c r="E2215" s="130" t="s">
        <v>2</v>
      </c>
      <c r="F2215" s="131" t="s">
        <v>85</v>
      </c>
      <c r="G2215" s="169"/>
      <c r="H2215" s="168"/>
      <c r="I2215" s="182" t="s">
        <v>32</v>
      </c>
      <c r="J2215" s="480">
        <v>44872</v>
      </c>
    </row>
    <row r="2216" spans="1:10" ht="18.75" customHeight="1">
      <c r="A2216" s="256" t="s">
        <v>1509</v>
      </c>
      <c r="B2216" s="22" t="s">
        <v>49</v>
      </c>
      <c r="C2216" s="22" t="s">
        <v>0</v>
      </c>
      <c r="D2216" s="22" t="s">
        <v>5</v>
      </c>
      <c r="E2216" s="261" t="s">
        <v>104</v>
      </c>
      <c r="F2216" s="262" t="s">
        <v>86</v>
      </c>
      <c r="I2216" s="182" t="s">
        <v>32</v>
      </c>
      <c r="J2216" s="481"/>
    </row>
    <row r="2217" spans="1:10" ht="18.75" customHeight="1">
      <c r="A2217" s="256" t="s">
        <v>1509</v>
      </c>
      <c r="B2217" s="22" t="s">
        <v>49</v>
      </c>
      <c r="C2217" s="22" t="s">
        <v>0</v>
      </c>
      <c r="D2217" s="22" t="s">
        <v>8</v>
      </c>
      <c r="E2217" s="261" t="s">
        <v>407</v>
      </c>
      <c r="F2217" s="262" t="s">
        <v>10</v>
      </c>
      <c r="I2217" s="182" t="s">
        <v>32</v>
      </c>
      <c r="J2217" s="481"/>
    </row>
    <row r="2218" spans="1:10" ht="18.75" customHeight="1">
      <c r="A2218" s="256" t="s">
        <v>1509</v>
      </c>
      <c r="B2218" s="22" t="s">
        <v>49</v>
      </c>
      <c r="C2218" s="22" t="s">
        <v>0</v>
      </c>
      <c r="D2218" s="22" t="s">
        <v>11</v>
      </c>
      <c r="E2218" s="261" t="s">
        <v>997</v>
      </c>
      <c r="F2218" s="262" t="s">
        <v>998</v>
      </c>
      <c r="I2218" s="182" t="s">
        <v>32</v>
      </c>
      <c r="J2218" s="481"/>
    </row>
    <row r="2219" spans="1:10" ht="18.75" customHeight="1">
      <c r="A2219" s="256" t="s">
        <v>1509</v>
      </c>
      <c r="B2219" s="22" t="s">
        <v>49</v>
      </c>
      <c r="C2219" s="22" t="s">
        <v>0</v>
      </c>
      <c r="D2219" s="22" t="s">
        <v>22</v>
      </c>
      <c r="E2219" s="261" t="s">
        <v>480</v>
      </c>
      <c r="F2219" s="262" t="s">
        <v>480</v>
      </c>
      <c r="I2219" s="182" t="s">
        <v>32</v>
      </c>
      <c r="J2219" s="481"/>
    </row>
    <row r="2220" spans="1:10" ht="18.75" customHeight="1">
      <c r="A2220" s="256" t="s">
        <v>1509</v>
      </c>
      <c r="B2220" s="22" t="s">
        <v>49</v>
      </c>
      <c r="C2220" s="22" t="s">
        <v>0</v>
      </c>
      <c r="D2220" s="22" t="s">
        <v>91</v>
      </c>
      <c r="E2220" s="261" t="s">
        <v>232</v>
      </c>
      <c r="F2220" s="262" t="s">
        <v>429</v>
      </c>
      <c r="I2220" s="182" t="s">
        <v>32</v>
      </c>
      <c r="J2220" s="481"/>
    </row>
    <row r="2221" spans="1:10" ht="25.5">
      <c r="A2221" s="256" t="s">
        <v>1509</v>
      </c>
      <c r="B2221" s="22" t="s">
        <v>49</v>
      </c>
      <c r="C2221" s="22" t="s">
        <v>0</v>
      </c>
      <c r="D2221" s="22" t="s">
        <v>14</v>
      </c>
      <c r="E2221" s="263" t="s">
        <v>1510</v>
      </c>
      <c r="F2221" s="262" t="s">
        <v>1198</v>
      </c>
      <c r="I2221" s="182" t="s">
        <v>32</v>
      </c>
      <c r="J2221" s="481"/>
    </row>
    <row r="2222" spans="1:10" ht="18.75" customHeight="1">
      <c r="A2222" s="256" t="s">
        <v>1509</v>
      </c>
      <c r="B2222" s="22" t="s">
        <v>49</v>
      </c>
      <c r="C2222" s="22" t="s">
        <v>0</v>
      </c>
      <c r="D2222" s="22" t="s">
        <v>93</v>
      </c>
      <c r="E2222" s="261" t="s">
        <v>1001</v>
      </c>
      <c r="F2222" s="262" t="s">
        <v>95</v>
      </c>
      <c r="I2222" s="182" t="s">
        <v>32</v>
      </c>
      <c r="J2222" s="481"/>
    </row>
    <row r="2223" spans="1:10" ht="38.25">
      <c r="A2223" s="256" t="s">
        <v>1509</v>
      </c>
      <c r="B2223" s="22" t="s">
        <v>49</v>
      </c>
      <c r="C2223" s="22" t="s">
        <v>0</v>
      </c>
      <c r="D2223" s="22" t="s">
        <v>18</v>
      </c>
      <c r="E2223" s="261" t="s">
        <v>1199</v>
      </c>
      <c r="F2223" s="262" t="s">
        <v>277</v>
      </c>
      <c r="I2223" s="182" t="s">
        <v>32</v>
      </c>
      <c r="J2223" s="481"/>
    </row>
    <row r="2224" spans="1:10" ht="18.75" customHeight="1">
      <c r="A2224" s="232" t="s">
        <v>1512</v>
      </c>
      <c r="B2224" s="168" t="s">
        <v>114</v>
      </c>
      <c r="C2224" s="168" t="s">
        <v>0</v>
      </c>
      <c r="D2224" s="168" t="s">
        <v>1</v>
      </c>
      <c r="E2224" s="130" t="s">
        <v>2</v>
      </c>
      <c r="F2224" s="131" t="s">
        <v>85</v>
      </c>
      <c r="G2224" s="169"/>
      <c r="H2224" s="168"/>
      <c r="I2224" s="182" t="s">
        <v>32</v>
      </c>
      <c r="J2224" s="480">
        <v>44879</v>
      </c>
    </row>
    <row r="2225" spans="1:10" ht="18.75" customHeight="1">
      <c r="A2225" s="256" t="s">
        <v>1512</v>
      </c>
      <c r="B2225" s="22" t="s">
        <v>114</v>
      </c>
      <c r="C2225" s="22" t="s">
        <v>0</v>
      </c>
      <c r="D2225" s="22" t="s">
        <v>5</v>
      </c>
      <c r="E2225" s="261" t="s">
        <v>104</v>
      </c>
      <c r="F2225" s="262" t="s">
        <v>86</v>
      </c>
      <c r="I2225" s="182" t="s">
        <v>32</v>
      </c>
      <c r="J2225" s="481"/>
    </row>
    <row r="2226" spans="1:10" ht="18.75" customHeight="1">
      <c r="A2226" s="256" t="s">
        <v>1512</v>
      </c>
      <c r="B2226" s="22" t="s">
        <v>114</v>
      </c>
      <c r="C2226" s="22" t="s">
        <v>0</v>
      </c>
      <c r="D2226" s="22" t="s">
        <v>8</v>
      </c>
      <c r="E2226" s="261" t="s">
        <v>407</v>
      </c>
      <c r="F2226" s="262" t="s">
        <v>10</v>
      </c>
      <c r="I2226" s="182" t="s">
        <v>32</v>
      </c>
      <c r="J2226" s="481"/>
    </row>
    <row r="2227" spans="1:10" ht="18.75" customHeight="1">
      <c r="A2227" s="256" t="s">
        <v>1512</v>
      </c>
      <c r="B2227" s="22" t="s">
        <v>114</v>
      </c>
      <c r="C2227" s="22" t="s">
        <v>0</v>
      </c>
      <c r="D2227" s="22" t="s">
        <v>11</v>
      </c>
      <c r="E2227" s="261" t="s">
        <v>997</v>
      </c>
      <c r="F2227" s="262" t="s">
        <v>998</v>
      </c>
      <c r="I2227" s="182" t="s">
        <v>32</v>
      </c>
      <c r="J2227" s="481"/>
    </row>
    <row r="2228" spans="1:10" ht="18.75" customHeight="1">
      <c r="A2228" s="256" t="s">
        <v>1512</v>
      </c>
      <c r="B2228" s="22" t="s">
        <v>114</v>
      </c>
      <c r="C2228" s="22" t="s">
        <v>0</v>
      </c>
      <c r="D2228" s="22" t="s">
        <v>22</v>
      </c>
      <c r="E2228" s="261" t="s">
        <v>23</v>
      </c>
      <c r="F2228" s="262" t="s">
        <v>23</v>
      </c>
      <c r="I2228" s="182" t="s">
        <v>32</v>
      </c>
      <c r="J2228" s="481"/>
    </row>
    <row r="2229" spans="1:10" ht="18.75" customHeight="1">
      <c r="A2229" s="256" t="s">
        <v>1512</v>
      </c>
      <c r="B2229" s="22" t="s">
        <v>114</v>
      </c>
      <c r="C2229" s="22" t="s">
        <v>0</v>
      </c>
      <c r="D2229" s="22" t="s">
        <v>91</v>
      </c>
      <c r="E2229" s="261" t="s">
        <v>232</v>
      </c>
      <c r="F2229" s="262" t="s">
        <v>429</v>
      </c>
      <c r="I2229" s="182" t="s">
        <v>32</v>
      </c>
      <c r="J2229" s="481"/>
    </row>
    <row r="2230" spans="1:10" ht="25.5">
      <c r="A2230" s="256" t="s">
        <v>1512</v>
      </c>
      <c r="B2230" s="22" t="s">
        <v>114</v>
      </c>
      <c r="C2230" s="22" t="s">
        <v>0</v>
      </c>
      <c r="D2230" s="22" t="s">
        <v>14</v>
      </c>
      <c r="E2230" s="263" t="s">
        <v>1498</v>
      </c>
      <c r="F2230" s="262" t="s">
        <v>1198</v>
      </c>
      <c r="I2230" s="182" t="s">
        <v>32</v>
      </c>
      <c r="J2230" s="481"/>
    </row>
    <row r="2231" spans="1:10" ht="18.75" customHeight="1">
      <c r="A2231" s="256" t="s">
        <v>1512</v>
      </c>
      <c r="B2231" s="22" t="s">
        <v>114</v>
      </c>
      <c r="C2231" s="22" t="s">
        <v>0</v>
      </c>
      <c r="D2231" s="22" t="s">
        <v>93</v>
      </c>
      <c r="E2231" s="261" t="s">
        <v>1001</v>
      </c>
      <c r="F2231" s="262" t="s">
        <v>95</v>
      </c>
      <c r="I2231" s="182" t="s">
        <v>32</v>
      </c>
      <c r="J2231" s="481"/>
    </row>
    <row r="2232" spans="1:10" ht="38.25">
      <c r="A2232" s="256" t="s">
        <v>1512</v>
      </c>
      <c r="B2232" s="22" t="s">
        <v>114</v>
      </c>
      <c r="C2232" s="22" t="s">
        <v>0</v>
      </c>
      <c r="D2232" s="22" t="s">
        <v>18</v>
      </c>
      <c r="E2232" s="261" t="s">
        <v>1199</v>
      </c>
      <c r="F2232" s="262" t="s">
        <v>277</v>
      </c>
      <c r="I2232" s="182" t="s">
        <v>32</v>
      </c>
      <c r="J2232" s="481"/>
    </row>
    <row r="2233" spans="1:10">
      <c r="A2233" s="232" t="s">
        <v>1628</v>
      </c>
      <c r="B2233" s="168"/>
      <c r="C2233" s="168" t="s">
        <v>0</v>
      </c>
      <c r="D2233" s="168"/>
      <c r="E2233" s="169"/>
      <c r="F2233" s="168"/>
      <c r="G2233" s="169" t="s">
        <v>2298</v>
      </c>
      <c r="H2233" s="168"/>
      <c r="I2233" s="182" t="s">
        <v>32</v>
      </c>
      <c r="J2233" s="303">
        <v>44883</v>
      </c>
    </row>
    <row r="2234" spans="1:10" ht="18.75" customHeight="1">
      <c r="A2234" s="232" t="s">
        <v>1528</v>
      </c>
      <c r="B2234" s="168" t="s">
        <v>1529</v>
      </c>
      <c r="C2234" s="168" t="s">
        <v>0</v>
      </c>
      <c r="D2234" s="168" t="s">
        <v>1</v>
      </c>
      <c r="E2234" s="130" t="s">
        <v>2</v>
      </c>
      <c r="F2234" s="131" t="s">
        <v>85</v>
      </c>
      <c r="G2234" s="169"/>
      <c r="H2234" s="168"/>
      <c r="I2234" s="182" t="s">
        <v>32</v>
      </c>
      <c r="J2234" s="480">
        <v>44886</v>
      </c>
    </row>
    <row r="2235" spans="1:10" ht="18.75" customHeight="1">
      <c r="A2235" s="256" t="s">
        <v>1528</v>
      </c>
      <c r="B2235" s="22" t="s">
        <v>1529</v>
      </c>
      <c r="C2235" s="22" t="s">
        <v>0</v>
      </c>
      <c r="D2235" s="22" t="s">
        <v>5</v>
      </c>
      <c r="E2235" s="261" t="s">
        <v>104</v>
      </c>
      <c r="F2235" s="262" t="s">
        <v>86</v>
      </c>
      <c r="I2235" s="182" t="s">
        <v>32</v>
      </c>
      <c r="J2235" s="481"/>
    </row>
    <row r="2236" spans="1:10" ht="18.75" customHeight="1">
      <c r="A2236" s="256" t="s">
        <v>1528</v>
      </c>
      <c r="B2236" s="22" t="s">
        <v>1529</v>
      </c>
      <c r="C2236" s="22" t="s">
        <v>0</v>
      </c>
      <c r="D2236" s="22" t="s">
        <v>8</v>
      </c>
      <c r="E2236" s="261" t="s">
        <v>407</v>
      </c>
      <c r="F2236" s="262" t="s">
        <v>10</v>
      </c>
      <c r="I2236" s="182" t="s">
        <v>32</v>
      </c>
      <c r="J2236" s="481"/>
    </row>
    <row r="2237" spans="1:10" ht="18.75" customHeight="1">
      <c r="A2237" s="256" t="s">
        <v>1528</v>
      </c>
      <c r="B2237" s="22" t="s">
        <v>1529</v>
      </c>
      <c r="C2237" s="22" t="s">
        <v>0</v>
      </c>
      <c r="D2237" s="22" t="s">
        <v>11</v>
      </c>
      <c r="E2237" s="261" t="s">
        <v>997</v>
      </c>
      <c r="F2237" s="262" t="s">
        <v>998</v>
      </c>
      <c r="I2237" s="182" t="s">
        <v>32</v>
      </c>
      <c r="J2237" s="481"/>
    </row>
    <row r="2238" spans="1:10" ht="18.75" customHeight="1">
      <c r="A2238" s="256" t="s">
        <v>1528</v>
      </c>
      <c r="B2238" s="22" t="s">
        <v>1529</v>
      </c>
      <c r="C2238" s="22" t="s">
        <v>0</v>
      </c>
      <c r="D2238" s="22" t="s">
        <v>22</v>
      </c>
      <c r="E2238" s="261" t="s">
        <v>480</v>
      </c>
      <c r="F2238" s="262" t="s">
        <v>480</v>
      </c>
      <c r="I2238" s="182" t="s">
        <v>32</v>
      </c>
      <c r="J2238" s="481"/>
    </row>
    <row r="2239" spans="1:10" ht="18.75" customHeight="1">
      <c r="A2239" s="256" t="s">
        <v>1528</v>
      </c>
      <c r="B2239" s="22" t="s">
        <v>1529</v>
      </c>
      <c r="C2239" s="22" t="s">
        <v>0</v>
      </c>
      <c r="D2239" s="22" t="s">
        <v>91</v>
      </c>
      <c r="E2239" s="261" t="s">
        <v>232</v>
      </c>
      <c r="F2239" s="262" t="s">
        <v>429</v>
      </c>
      <c r="I2239" s="182" t="s">
        <v>32</v>
      </c>
      <c r="J2239" s="481"/>
    </row>
    <row r="2240" spans="1:10" ht="25.5">
      <c r="A2240" s="256" t="s">
        <v>1528</v>
      </c>
      <c r="B2240" s="22" t="s">
        <v>1529</v>
      </c>
      <c r="C2240" s="22" t="s">
        <v>0</v>
      </c>
      <c r="D2240" s="22" t="s">
        <v>14</v>
      </c>
      <c r="E2240" s="263" t="s">
        <v>1498</v>
      </c>
      <c r="F2240" s="262" t="s">
        <v>1198</v>
      </c>
      <c r="I2240" s="182" t="s">
        <v>32</v>
      </c>
      <c r="J2240" s="481"/>
    </row>
    <row r="2241" spans="1:10" ht="18.75" customHeight="1">
      <c r="A2241" s="256" t="s">
        <v>1528</v>
      </c>
      <c r="B2241" s="22" t="s">
        <v>1529</v>
      </c>
      <c r="C2241" s="22" t="s">
        <v>0</v>
      </c>
      <c r="D2241" s="22" t="s">
        <v>93</v>
      </c>
      <c r="E2241" s="261" t="s">
        <v>1001</v>
      </c>
      <c r="F2241" s="262" t="s">
        <v>95</v>
      </c>
      <c r="I2241" s="182" t="s">
        <v>32</v>
      </c>
      <c r="J2241" s="481"/>
    </row>
    <row r="2242" spans="1:10" ht="38.25">
      <c r="A2242" s="256" t="s">
        <v>1528</v>
      </c>
      <c r="B2242" s="22" t="s">
        <v>1529</v>
      </c>
      <c r="C2242" s="22" t="s">
        <v>0</v>
      </c>
      <c r="D2242" s="22" t="s">
        <v>18</v>
      </c>
      <c r="E2242" s="261" t="s">
        <v>1199</v>
      </c>
      <c r="F2242" s="262" t="s">
        <v>277</v>
      </c>
      <c r="I2242" s="182" t="s">
        <v>32</v>
      </c>
      <c r="J2242" s="481"/>
    </row>
    <row r="2243" spans="1:10" ht="18.75" customHeight="1">
      <c r="A2243" s="232" t="s">
        <v>1530</v>
      </c>
      <c r="B2243" s="168" t="s">
        <v>504</v>
      </c>
      <c r="C2243" s="168" t="s">
        <v>0</v>
      </c>
      <c r="D2243" s="168" t="s">
        <v>1</v>
      </c>
      <c r="E2243" s="130" t="s">
        <v>2</v>
      </c>
      <c r="F2243" s="131" t="s">
        <v>85</v>
      </c>
      <c r="G2243" s="169"/>
      <c r="H2243" s="168"/>
      <c r="I2243" s="182" t="s">
        <v>1137</v>
      </c>
      <c r="J2243" s="480">
        <v>44886</v>
      </c>
    </row>
    <row r="2244" spans="1:10" ht="18.75" customHeight="1">
      <c r="A2244" s="256" t="s">
        <v>1530</v>
      </c>
      <c r="B2244" s="22" t="s">
        <v>504</v>
      </c>
      <c r="C2244" s="22" t="s">
        <v>0</v>
      </c>
      <c r="D2244" s="22" t="s">
        <v>5</v>
      </c>
      <c r="E2244" s="261" t="s">
        <v>104</v>
      </c>
      <c r="F2244" s="262" t="s">
        <v>86</v>
      </c>
      <c r="I2244" s="182" t="s">
        <v>1137</v>
      </c>
      <c r="J2244" s="481"/>
    </row>
    <row r="2245" spans="1:10" ht="18.75" customHeight="1">
      <c r="A2245" s="256" t="s">
        <v>1530</v>
      </c>
      <c r="B2245" s="22" t="s">
        <v>504</v>
      </c>
      <c r="C2245" s="22" t="s">
        <v>0</v>
      </c>
      <c r="D2245" s="22" t="s">
        <v>8</v>
      </c>
      <c r="E2245" s="261" t="s">
        <v>407</v>
      </c>
      <c r="F2245" s="262" t="s">
        <v>562</v>
      </c>
      <c r="I2245" s="182" t="s">
        <v>1137</v>
      </c>
      <c r="J2245" s="481"/>
    </row>
    <row r="2246" spans="1:10" ht="18.75" customHeight="1">
      <c r="A2246" s="256" t="s">
        <v>1530</v>
      </c>
      <c r="B2246" s="22" t="s">
        <v>504</v>
      </c>
      <c r="C2246" s="22" t="s">
        <v>0</v>
      </c>
      <c r="D2246" s="22" t="s">
        <v>11</v>
      </c>
      <c r="E2246" s="261" t="s">
        <v>997</v>
      </c>
      <c r="F2246" s="262" t="s">
        <v>998</v>
      </c>
      <c r="I2246" s="182" t="s">
        <v>1137</v>
      </c>
      <c r="J2246" s="481"/>
    </row>
    <row r="2247" spans="1:10" ht="18.75" customHeight="1">
      <c r="A2247" s="256" t="s">
        <v>1530</v>
      </c>
      <c r="B2247" s="22" t="s">
        <v>504</v>
      </c>
      <c r="C2247" s="22" t="s">
        <v>0</v>
      </c>
      <c r="D2247" s="22" t="s">
        <v>22</v>
      </c>
      <c r="E2247" s="261" t="s">
        <v>23</v>
      </c>
      <c r="F2247" s="262" t="s">
        <v>23</v>
      </c>
      <c r="I2247" s="182" t="s">
        <v>1137</v>
      </c>
      <c r="J2247" s="481"/>
    </row>
    <row r="2248" spans="1:10" ht="18.75" customHeight="1">
      <c r="A2248" s="256" t="s">
        <v>1530</v>
      </c>
      <c r="B2248" s="22" t="s">
        <v>504</v>
      </c>
      <c r="C2248" s="22" t="s">
        <v>0</v>
      </c>
      <c r="D2248" s="22" t="s">
        <v>91</v>
      </c>
      <c r="E2248" s="261" t="s">
        <v>232</v>
      </c>
      <c r="F2248" s="262" t="s">
        <v>429</v>
      </c>
      <c r="I2248" s="182" t="s">
        <v>1137</v>
      </c>
      <c r="J2248" s="481"/>
    </row>
    <row r="2249" spans="1:10" ht="25.5">
      <c r="A2249" s="256" t="s">
        <v>1530</v>
      </c>
      <c r="B2249" s="22" t="s">
        <v>504</v>
      </c>
      <c r="C2249" s="22" t="s">
        <v>0</v>
      </c>
      <c r="D2249" s="22" t="s">
        <v>14</v>
      </c>
      <c r="E2249" s="263" t="s">
        <v>1498</v>
      </c>
      <c r="F2249" s="262" t="s">
        <v>1198</v>
      </c>
      <c r="I2249" s="182" t="s">
        <v>1137</v>
      </c>
      <c r="J2249" s="481"/>
    </row>
    <row r="2250" spans="1:10" ht="18.75" customHeight="1">
      <c r="A2250" s="256" t="s">
        <v>1530</v>
      </c>
      <c r="B2250" s="22" t="s">
        <v>504</v>
      </c>
      <c r="C2250" s="22" t="s">
        <v>0</v>
      </c>
      <c r="D2250" s="22" t="s">
        <v>93</v>
      </c>
      <c r="E2250" s="261" t="s">
        <v>1001</v>
      </c>
      <c r="F2250" s="262" t="s">
        <v>95</v>
      </c>
      <c r="I2250" s="182" t="s">
        <v>1137</v>
      </c>
      <c r="J2250" s="481"/>
    </row>
    <row r="2251" spans="1:10" ht="38.25">
      <c r="A2251" s="256" t="s">
        <v>1530</v>
      </c>
      <c r="B2251" s="22" t="s">
        <v>504</v>
      </c>
      <c r="C2251" s="22" t="s">
        <v>0</v>
      </c>
      <c r="D2251" s="22" t="s">
        <v>18</v>
      </c>
      <c r="E2251" s="261" t="s">
        <v>1199</v>
      </c>
      <c r="F2251" s="262" t="s">
        <v>277</v>
      </c>
      <c r="I2251" s="182" t="s">
        <v>1137</v>
      </c>
      <c r="J2251" s="481"/>
    </row>
    <row r="2252" spans="1:10" ht="18.75" customHeight="1">
      <c r="A2252" s="232" t="s">
        <v>1532</v>
      </c>
      <c r="B2252" s="168" t="s">
        <v>55</v>
      </c>
      <c r="C2252" s="168" t="s">
        <v>0</v>
      </c>
      <c r="D2252" s="168" t="s">
        <v>1</v>
      </c>
      <c r="E2252" s="130" t="s">
        <v>2</v>
      </c>
      <c r="F2252" s="131" t="s">
        <v>85</v>
      </c>
      <c r="G2252" s="169"/>
      <c r="H2252" s="168"/>
      <c r="I2252" s="182" t="s">
        <v>227</v>
      </c>
      <c r="J2252" s="480">
        <v>44887</v>
      </c>
    </row>
    <row r="2253" spans="1:10" ht="18.75" customHeight="1">
      <c r="A2253" s="256" t="s">
        <v>1532</v>
      </c>
      <c r="B2253" s="22" t="s">
        <v>55</v>
      </c>
      <c r="C2253" s="22" t="s">
        <v>0</v>
      </c>
      <c r="D2253" s="22" t="s">
        <v>5</v>
      </c>
      <c r="E2253" s="261" t="s">
        <v>104</v>
      </c>
      <c r="F2253" s="262" t="s">
        <v>86</v>
      </c>
      <c r="I2253" s="182" t="s">
        <v>227</v>
      </c>
      <c r="J2253" s="481"/>
    </row>
    <row r="2254" spans="1:10" ht="18.75" customHeight="1">
      <c r="A2254" s="256" t="s">
        <v>1532</v>
      </c>
      <c r="B2254" s="22" t="s">
        <v>55</v>
      </c>
      <c r="C2254" s="22" t="s">
        <v>0</v>
      </c>
      <c r="D2254" s="22" t="s">
        <v>8</v>
      </c>
      <c r="E2254" s="261" t="s">
        <v>407</v>
      </c>
      <c r="F2254" s="262" t="s">
        <v>10</v>
      </c>
      <c r="I2254" s="182" t="s">
        <v>227</v>
      </c>
      <c r="J2254" s="481"/>
    </row>
    <row r="2255" spans="1:10" ht="18.75" customHeight="1">
      <c r="A2255" s="256" t="s">
        <v>1532</v>
      </c>
      <c r="B2255" s="22" t="s">
        <v>55</v>
      </c>
      <c r="C2255" s="22" t="s">
        <v>0</v>
      </c>
      <c r="D2255" s="22" t="s">
        <v>11</v>
      </c>
      <c r="E2255" s="261" t="s">
        <v>997</v>
      </c>
      <c r="F2255" s="262" t="s">
        <v>998</v>
      </c>
      <c r="I2255" s="182" t="s">
        <v>227</v>
      </c>
      <c r="J2255" s="481"/>
    </row>
    <row r="2256" spans="1:10" ht="18.75" customHeight="1">
      <c r="A2256" s="256" t="s">
        <v>1532</v>
      </c>
      <c r="B2256" s="22" t="s">
        <v>55</v>
      </c>
      <c r="C2256" s="22" t="s">
        <v>0</v>
      </c>
      <c r="D2256" s="22" t="s">
        <v>22</v>
      </c>
      <c r="E2256" s="261" t="s">
        <v>480</v>
      </c>
      <c r="F2256" s="262" t="s">
        <v>480</v>
      </c>
      <c r="I2256" s="182" t="s">
        <v>227</v>
      </c>
      <c r="J2256" s="481"/>
    </row>
    <row r="2257" spans="1:10" ht="18.75" customHeight="1">
      <c r="A2257" s="256" t="s">
        <v>1532</v>
      </c>
      <c r="B2257" s="22" t="s">
        <v>55</v>
      </c>
      <c r="C2257" s="22" t="s">
        <v>0</v>
      </c>
      <c r="D2257" s="22" t="s">
        <v>91</v>
      </c>
      <c r="E2257" s="261" t="s">
        <v>232</v>
      </c>
      <c r="F2257" s="262" t="s">
        <v>429</v>
      </c>
      <c r="I2257" s="182" t="s">
        <v>227</v>
      </c>
      <c r="J2257" s="481"/>
    </row>
    <row r="2258" spans="1:10" ht="25.5">
      <c r="A2258" s="256" t="s">
        <v>1532</v>
      </c>
      <c r="B2258" s="22" t="s">
        <v>55</v>
      </c>
      <c r="C2258" s="22" t="s">
        <v>0</v>
      </c>
      <c r="D2258" s="22" t="s">
        <v>14</v>
      </c>
      <c r="E2258" s="263" t="s">
        <v>1498</v>
      </c>
      <c r="F2258" s="262" t="s">
        <v>1198</v>
      </c>
      <c r="I2258" s="182" t="s">
        <v>227</v>
      </c>
      <c r="J2258" s="481"/>
    </row>
    <row r="2259" spans="1:10" ht="18.75" customHeight="1">
      <c r="A2259" s="256" t="s">
        <v>1532</v>
      </c>
      <c r="B2259" s="22" t="s">
        <v>55</v>
      </c>
      <c r="C2259" s="22" t="s">
        <v>0</v>
      </c>
      <c r="D2259" s="22" t="s">
        <v>93</v>
      </c>
      <c r="E2259" s="261" t="s">
        <v>1001</v>
      </c>
      <c r="F2259" s="262" t="s">
        <v>95</v>
      </c>
      <c r="I2259" s="182" t="s">
        <v>227</v>
      </c>
      <c r="J2259" s="481"/>
    </row>
    <row r="2260" spans="1:10" ht="38.25">
      <c r="A2260" s="256" t="s">
        <v>1532</v>
      </c>
      <c r="B2260" s="22" t="s">
        <v>55</v>
      </c>
      <c r="C2260" s="22" t="s">
        <v>0</v>
      </c>
      <c r="D2260" s="22" t="s">
        <v>18</v>
      </c>
      <c r="E2260" s="261" t="s">
        <v>1199</v>
      </c>
      <c r="F2260" s="262" t="s">
        <v>277</v>
      </c>
      <c r="I2260" s="182" t="s">
        <v>227</v>
      </c>
      <c r="J2260" s="481"/>
    </row>
    <row r="2261" spans="1:10" ht="18.75" customHeight="1">
      <c r="A2261" s="232" t="s">
        <v>1534</v>
      </c>
      <c r="B2261" s="168" t="s">
        <v>49</v>
      </c>
      <c r="C2261" s="168" t="s">
        <v>0</v>
      </c>
      <c r="D2261" s="168" t="s">
        <v>1</v>
      </c>
      <c r="E2261" s="130" t="s">
        <v>2</v>
      </c>
      <c r="F2261" s="131" t="s">
        <v>85</v>
      </c>
      <c r="G2261" s="169"/>
      <c r="H2261" s="168"/>
      <c r="I2261" s="182" t="s">
        <v>227</v>
      </c>
      <c r="J2261" s="480">
        <v>44888</v>
      </c>
    </row>
    <row r="2262" spans="1:10" ht="18.75" customHeight="1">
      <c r="A2262" s="256" t="s">
        <v>1534</v>
      </c>
      <c r="B2262" s="22" t="s">
        <v>49</v>
      </c>
      <c r="C2262" s="22" t="s">
        <v>0</v>
      </c>
      <c r="D2262" s="22" t="s">
        <v>5</v>
      </c>
      <c r="E2262" s="261" t="s">
        <v>104</v>
      </c>
      <c r="F2262" s="262" t="s">
        <v>86</v>
      </c>
      <c r="I2262" s="182" t="s">
        <v>227</v>
      </c>
      <c r="J2262" s="481"/>
    </row>
    <row r="2263" spans="1:10" ht="18.75" customHeight="1">
      <c r="A2263" s="256" t="s">
        <v>1534</v>
      </c>
      <c r="B2263" s="22" t="s">
        <v>49</v>
      </c>
      <c r="C2263" s="22" t="s">
        <v>0</v>
      </c>
      <c r="D2263" s="22" t="s">
        <v>8</v>
      </c>
      <c r="E2263" s="261" t="s">
        <v>407</v>
      </c>
      <c r="F2263" s="262" t="s">
        <v>562</v>
      </c>
      <c r="I2263" s="182" t="s">
        <v>227</v>
      </c>
      <c r="J2263" s="481"/>
    </row>
    <row r="2264" spans="1:10" ht="18.75" customHeight="1">
      <c r="A2264" s="256" t="s">
        <v>1534</v>
      </c>
      <c r="B2264" s="22" t="s">
        <v>49</v>
      </c>
      <c r="C2264" s="22" t="s">
        <v>0</v>
      </c>
      <c r="D2264" s="22" t="s">
        <v>11</v>
      </c>
      <c r="E2264" s="261" t="s">
        <v>997</v>
      </c>
      <c r="F2264" s="262" t="s">
        <v>998</v>
      </c>
      <c r="I2264" s="182" t="s">
        <v>227</v>
      </c>
      <c r="J2264" s="481"/>
    </row>
    <row r="2265" spans="1:10" ht="18.75" customHeight="1">
      <c r="A2265" s="256" t="s">
        <v>1534</v>
      </c>
      <c r="B2265" s="22" t="s">
        <v>49</v>
      </c>
      <c r="C2265" s="22" t="s">
        <v>0</v>
      </c>
      <c r="D2265" s="22" t="s">
        <v>22</v>
      </c>
      <c r="E2265" s="261" t="s">
        <v>480</v>
      </c>
      <c r="F2265" s="262" t="s">
        <v>480</v>
      </c>
      <c r="I2265" s="182" t="s">
        <v>227</v>
      </c>
      <c r="J2265" s="481"/>
    </row>
    <row r="2266" spans="1:10" ht="18.75" customHeight="1">
      <c r="A2266" s="256" t="s">
        <v>1534</v>
      </c>
      <c r="B2266" s="22" t="s">
        <v>49</v>
      </c>
      <c r="C2266" s="22" t="s">
        <v>0</v>
      </c>
      <c r="D2266" s="22" t="s">
        <v>91</v>
      </c>
      <c r="E2266" s="261" t="s">
        <v>232</v>
      </c>
      <c r="F2266" s="262" t="s">
        <v>128</v>
      </c>
      <c r="I2266" s="182" t="s">
        <v>227</v>
      </c>
      <c r="J2266" s="481"/>
    </row>
    <row r="2267" spans="1:10" ht="25.5">
      <c r="A2267" s="256" t="s">
        <v>1534</v>
      </c>
      <c r="B2267" s="22" t="s">
        <v>49</v>
      </c>
      <c r="C2267" s="22" t="s">
        <v>0</v>
      </c>
      <c r="D2267" s="22" t="s">
        <v>14</v>
      </c>
      <c r="E2267" s="263" t="s">
        <v>1510</v>
      </c>
      <c r="F2267" s="262" t="s">
        <v>1198</v>
      </c>
      <c r="I2267" s="182" t="s">
        <v>227</v>
      </c>
      <c r="J2267" s="481"/>
    </row>
    <row r="2268" spans="1:10" ht="18.75" customHeight="1">
      <c r="A2268" s="256" t="s">
        <v>1534</v>
      </c>
      <c r="B2268" s="22" t="s">
        <v>49</v>
      </c>
      <c r="C2268" s="22" t="s">
        <v>0</v>
      </c>
      <c r="D2268" s="22" t="s">
        <v>93</v>
      </c>
      <c r="E2268" s="261" t="s">
        <v>1001</v>
      </c>
      <c r="F2268" s="262" t="s">
        <v>95</v>
      </c>
      <c r="I2268" s="182" t="s">
        <v>227</v>
      </c>
      <c r="J2268" s="481"/>
    </row>
    <row r="2269" spans="1:10" ht="38.25">
      <c r="A2269" s="256" t="s">
        <v>1534</v>
      </c>
      <c r="B2269" s="22" t="s">
        <v>49</v>
      </c>
      <c r="C2269" s="22" t="s">
        <v>0</v>
      </c>
      <c r="D2269" s="22" t="s">
        <v>18</v>
      </c>
      <c r="E2269" s="261" t="s">
        <v>1199</v>
      </c>
      <c r="F2269" s="262" t="s">
        <v>277</v>
      </c>
      <c r="I2269" s="182" t="s">
        <v>227</v>
      </c>
      <c r="J2269" s="481"/>
    </row>
    <row r="2270" spans="1:10" ht="18.75" customHeight="1">
      <c r="A2270" s="232" t="s">
        <v>1536</v>
      </c>
      <c r="B2270" s="168" t="s">
        <v>504</v>
      </c>
      <c r="C2270" s="168" t="s">
        <v>0</v>
      </c>
      <c r="D2270" s="168" t="s">
        <v>1</v>
      </c>
      <c r="E2270" s="130" t="s">
        <v>2</v>
      </c>
      <c r="F2270" s="131" t="s">
        <v>85</v>
      </c>
      <c r="G2270" s="169"/>
      <c r="H2270" s="168"/>
      <c r="I2270" s="182" t="s">
        <v>227</v>
      </c>
      <c r="J2270" s="480">
        <v>44893</v>
      </c>
    </row>
    <row r="2271" spans="1:10" ht="18.75" customHeight="1">
      <c r="A2271" s="256" t="s">
        <v>1536</v>
      </c>
      <c r="B2271" s="22" t="s">
        <v>504</v>
      </c>
      <c r="C2271" s="22" t="s">
        <v>0</v>
      </c>
      <c r="D2271" s="22" t="s">
        <v>5</v>
      </c>
      <c r="E2271" s="261" t="s">
        <v>104</v>
      </c>
      <c r="F2271" s="262" t="s">
        <v>86</v>
      </c>
      <c r="I2271" s="182" t="s">
        <v>227</v>
      </c>
      <c r="J2271" s="481"/>
    </row>
    <row r="2272" spans="1:10" ht="18.75" customHeight="1">
      <c r="A2272" s="256" t="s">
        <v>1536</v>
      </c>
      <c r="B2272" s="22" t="s">
        <v>504</v>
      </c>
      <c r="C2272" s="22" t="s">
        <v>0</v>
      </c>
      <c r="D2272" s="22" t="s">
        <v>8</v>
      </c>
      <c r="E2272" s="261" t="s">
        <v>407</v>
      </c>
      <c r="F2272" s="262" t="s">
        <v>10</v>
      </c>
      <c r="I2272" s="182" t="s">
        <v>227</v>
      </c>
      <c r="J2272" s="481"/>
    </row>
    <row r="2273" spans="1:10" ht="18.75" customHeight="1">
      <c r="A2273" s="256" t="s">
        <v>1536</v>
      </c>
      <c r="B2273" s="22" t="s">
        <v>504</v>
      </c>
      <c r="C2273" s="22" t="s">
        <v>0</v>
      </c>
      <c r="D2273" s="22" t="s">
        <v>11</v>
      </c>
      <c r="E2273" s="261" t="s">
        <v>997</v>
      </c>
      <c r="F2273" s="262" t="s">
        <v>998</v>
      </c>
      <c r="I2273" s="182" t="s">
        <v>227</v>
      </c>
      <c r="J2273" s="481"/>
    </row>
    <row r="2274" spans="1:10" ht="18.75" customHeight="1">
      <c r="A2274" s="256" t="s">
        <v>1536</v>
      </c>
      <c r="B2274" s="22" t="s">
        <v>504</v>
      </c>
      <c r="C2274" s="22" t="s">
        <v>0</v>
      </c>
      <c r="D2274" s="22" t="s">
        <v>22</v>
      </c>
      <c r="E2274" s="261" t="s">
        <v>480</v>
      </c>
      <c r="F2274" s="262" t="s">
        <v>480</v>
      </c>
      <c r="I2274" s="182" t="s">
        <v>227</v>
      </c>
      <c r="J2274" s="481"/>
    </row>
    <row r="2275" spans="1:10" ht="18.75" customHeight="1">
      <c r="A2275" s="256" t="s">
        <v>1536</v>
      </c>
      <c r="B2275" s="22" t="s">
        <v>504</v>
      </c>
      <c r="C2275" s="22" t="s">
        <v>0</v>
      </c>
      <c r="D2275" s="22" t="s">
        <v>91</v>
      </c>
      <c r="E2275" s="261" t="s">
        <v>232</v>
      </c>
      <c r="F2275" s="262" t="s">
        <v>429</v>
      </c>
      <c r="I2275" s="182" t="s">
        <v>227</v>
      </c>
      <c r="J2275" s="481"/>
    </row>
    <row r="2276" spans="1:10" ht="12.75" customHeight="1">
      <c r="A2276" s="256" t="s">
        <v>1536</v>
      </c>
      <c r="B2276" s="22" t="s">
        <v>504</v>
      </c>
      <c r="C2276" s="22" t="s">
        <v>0</v>
      </c>
      <c r="D2276" s="22" t="s">
        <v>14</v>
      </c>
      <c r="E2276" s="263" t="s">
        <v>1498</v>
      </c>
      <c r="F2276" s="262" t="s">
        <v>1198</v>
      </c>
      <c r="I2276" s="182" t="s">
        <v>227</v>
      </c>
      <c r="J2276" s="481"/>
    </row>
    <row r="2277" spans="1:10" ht="18.75" customHeight="1">
      <c r="A2277" s="256" t="s">
        <v>1536</v>
      </c>
      <c r="B2277" s="22" t="s">
        <v>504</v>
      </c>
      <c r="C2277" s="22" t="s">
        <v>0</v>
      </c>
      <c r="D2277" s="22" t="s">
        <v>93</v>
      </c>
      <c r="E2277" s="261" t="s">
        <v>1001</v>
      </c>
      <c r="F2277" s="262" t="s">
        <v>95</v>
      </c>
      <c r="I2277" s="182" t="s">
        <v>227</v>
      </c>
      <c r="J2277" s="481"/>
    </row>
    <row r="2278" spans="1:10" ht="38.25">
      <c r="A2278" s="256" t="s">
        <v>1536</v>
      </c>
      <c r="B2278" s="22" t="s">
        <v>504</v>
      </c>
      <c r="C2278" s="22" t="s">
        <v>0</v>
      </c>
      <c r="D2278" s="22" t="s">
        <v>18</v>
      </c>
      <c r="E2278" s="261" t="s">
        <v>1199</v>
      </c>
      <c r="F2278" s="262" t="s">
        <v>277</v>
      </c>
      <c r="I2278" s="182" t="s">
        <v>227</v>
      </c>
      <c r="J2278" s="481"/>
    </row>
    <row r="2279" spans="1:10" ht="18.75" customHeight="1">
      <c r="A2279" s="232" t="s">
        <v>1537</v>
      </c>
      <c r="B2279" s="168" t="s">
        <v>49</v>
      </c>
      <c r="C2279" s="168" t="s">
        <v>0</v>
      </c>
      <c r="D2279" s="168" t="s">
        <v>1</v>
      </c>
      <c r="E2279" s="130" t="s">
        <v>2</v>
      </c>
      <c r="F2279" s="131" t="s">
        <v>85</v>
      </c>
      <c r="G2279" s="169"/>
      <c r="H2279" s="168"/>
      <c r="I2279" s="182" t="s">
        <v>1137</v>
      </c>
      <c r="J2279" s="480">
        <v>44900</v>
      </c>
    </row>
    <row r="2280" spans="1:10" ht="18.75" customHeight="1">
      <c r="A2280" s="256" t="s">
        <v>1537</v>
      </c>
      <c r="B2280" s="22" t="s">
        <v>49</v>
      </c>
      <c r="C2280" s="22" t="s">
        <v>0</v>
      </c>
      <c r="D2280" s="22" t="s">
        <v>5</v>
      </c>
      <c r="E2280" s="261" t="s">
        <v>104</v>
      </c>
      <c r="F2280" s="262" t="s">
        <v>86</v>
      </c>
      <c r="I2280" s="182" t="s">
        <v>1137</v>
      </c>
      <c r="J2280" s="481"/>
    </row>
    <row r="2281" spans="1:10" ht="18.75" customHeight="1">
      <c r="A2281" s="256" t="s">
        <v>1537</v>
      </c>
      <c r="B2281" s="22" t="s">
        <v>49</v>
      </c>
      <c r="C2281" s="22" t="s">
        <v>0</v>
      </c>
      <c r="D2281" s="22" t="s">
        <v>8</v>
      </c>
      <c r="E2281" s="261" t="s">
        <v>407</v>
      </c>
      <c r="F2281" s="262" t="s">
        <v>10</v>
      </c>
      <c r="I2281" s="182" t="s">
        <v>1137</v>
      </c>
      <c r="J2281" s="481"/>
    </row>
    <row r="2282" spans="1:10" ht="18.75" customHeight="1">
      <c r="A2282" s="256" t="s">
        <v>1537</v>
      </c>
      <c r="B2282" s="22" t="s">
        <v>49</v>
      </c>
      <c r="C2282" s="22" t="s">
        <v>0</v>
      </c>
      <c r="D2282" s="22" t="s">
        <v>11</v>
      </c>
      <c r="E2282" s="261" t="s">
        <v>997</v>
      </c>
      <c r="F2282" s="262" t="s">
        <v>998</v>
      </c>
      <c r="I2282" s="182" t="s">
        <v>1137</v>
      </c>
      <c r="J2282" s="481"/>
    </row>
    <row r="2283" spans="1:10" ht="18.75" customHeight="1">
      <c r="A2283" s="256" t="s">
        <v>1537</v>
      </c>
      <c r="B2283" s="22" t="s">
        <v>49</v>
      </c>
      <c r="C2283" s="22" t="s">
        <v>0</v>
      </c>
      <c r="D2283" s="22" t="s">
        <v>22</v>
      </c>
      <c r="E2283" s="261" t="s">
        <v>480</v>
      </c>
      <c r="F2283" s="262" t="s">
        <v>480</v>
      </c>
      <c r="I2283" s="182" t="s">
        <v>1137</v>
      </c>
      <c r="J2283" s="481"/>
    </row>
    <row r="2284" spans="1:10" ht="18.75" customHeight="1">
      <c r="A2284" s="256" t="s">
        <v>1537</v>
      </c>
      <c r="B2284" s="22" t="s">
        <v>49</v>
      </c>
      <c r="C2284" s="22" t="s">
        <v>0</v>
      </c>
      <c r="D2284" s="22" t="s">
        <v>91</v>
      </c>
      <c r="E2284" s="261" t="s">
        <v>232</v>
      </c>
      <c r="F2284" s="262" t="s">
        <v>429</v>
      </c>
      <c r="I2284" s="182" t="s">
        <v>1137</v>
      </c>
      <c r="J2284" s="481"/>
    </row>
    <row r="2285" spans="1:10" ht="25.5">
      <c r="A2285" s="256" t="s">
        <v>1537</v>
      </c>
      <c r="B2285" s="22" t="s">
        <v>49</v>
      </c>
      <c r="C2285" s="22" t="s">
        <v>0</v>
      </c>
      <c r="D2285" s="22" t="s">
        <v>14</v>
      </c>
      <c r="E2285" s="263" t="s">
        <v>1498</v>
      </c>
      <c r="F2285" s="262" t="s">
        <v>1198</v>
      </c>
      <c r="G2285" s="27" t="s">
        <v>1627</v>
      </c>
      <c r="I2285" s="182" t="s">
        <v>1137</v>
      </c>
      <c r="J2285" s="481"/>
    </row>
    <row r="2286" spans="1:10" ht="18.75" customHeight="1">
      <c r="A2286" s="256" t="s">
        <v>1537</v>
      </c>
      <c r="B2286" s="22" t="s">
        <v>49</v>
      </c>
      <c r="C2286" s="22" t="s">
        <v>0</v>
      </c>
      <c r="D2286" s="22" t="s">
        <v>93</v>
      </c>
      <c r="E2286" s="261" t="s">
        <v>1001</v>
      </c>
      <c r="F2286" s="262" t="s">
        <v>95</v>
      </c>
      <c r="I2286" s="182" t="s">
        <v>1137</v>
      </c>
      <c r="J2286" s="481"/>
    </row>
    <row r="2287" spans="1:10" ht="38.25">
      <c r="A2287" s="256" t="s">
        <v>1537</v>
      </c>
      <c r="B2287" s="22" t="s">
        <v>49</v>
      </c>
      <c r="C2287" s="22" t="s">
        <v>0</v>
      </c>
      <c r="D2287" s="22" t="s">
        <v>18</v>
      </c>
      <c r="E2287" s="261" t="s">
        <v>1199</v>
      </c>
      <c r="F2287" s="262" t="s">
        <v>277</v>
      </c>
      <c r="I2287" s="182" t="s">
        <v>1137</v>
      </c>
      <c r="J2287" s="481"/>
    </row>
    <row r="2288" spans="1:10" ht="18.75" customHeight="1">
      <c r="A2288" s="232" t="s">
        <v>1540</v>
      </c>
      <c r="B2288" s="168" t="s">
        <v>49</v>
      </c>
      <c r="C2288" s="168" t="s">
        <v>0</v>
      </c>
      <c r="D2288" s="168" t="s">
        <v>1</v>
      </c>
      <c r="E2288" s="130" t="s">
        <v>2</v>
      </c>
      <c r="F2288" s="131" t="s">
        <v>85</v>
      </c>
      <c r="G2288" s="169"/>
      <c r="H2288" s="168"/>
      <c r="I2288" s="182" t="s">
        <v>227</v>
      </c>
      <c r="J2288" s="480">
        <v>44910</v>
      </c>
    </row>
    <row r="2289" spans="1:10" ht="18.75" customHeight="1">
      <c r="A2289" s="256" t="s">
        <v>1540</v>
      </c>
      <c r="B2289" s="22" t="s">
        <v>49</v>
      </c>
      <c r="C2289" s="22" t="s">
        <v>0</v>
      </c>
      <c r="D2289" s="22" t="s">
        <v>5</v>
      </c>
      <c r="E2289" s="261" t="s">
        <v>104</v>
      </c>
      <c r="F2289" s="262" t="s">
        <v>86</v>
      </c>
      <c r="I2289" s="182" t="s">
        <v>227</v>
      </c>
      <c r="J2289" s="481"/>
    </row>
    <row r="2290" spans="1:10" ht="18.75" customHeight="1">
      <c r="A2290" s="256" t="s">
        <v>1540</v>
      </c>
      <c r="B2290" s="22" t="s">
        <v>49</v>
      </c>
      <c r="C2290" s="22" t="s">
        <v>0</v>
      </c>
      <c r="D2290" s="22" t="s">
        <v>8</v>
      </c>
      <c r="E2290" s="261" t="s">
        <v>407</v>
      </c>
      <c r="F2290" s="262" t="s">
        <v>10</v>
      </c>
      <c r="I2290" s="182" t="s">
        <v>227</v>
      </c>
      <c r="J2290" s="481"/>
    </row>
    <row r="2291" spans="1:10" ht="18.75" customHeight="1">
      <c r="A2291" s="256" t="s">
        <v>1540</v>
      </c>
      <c r="B2291" s="22" t="s">
        <v>49</v>
      </c>
      <c r="C2291" s="22" t="s">
        <v>0</v>
      </c>
      <c r="D2291" s="22" t="s">
        <v>11</v>
      </c>
      <c r="E2291" s="261" t="s">
        <v>997</v>
      </c>
      <c r="F2291" s="262" t="s">
        <v>998</v>
      </c>
      <c r="I2291" s="182" t="s">
        <v>227</v>
      </c>
      <c r="J2291" s="481"/>
    </row>
    <row r="2292" spans="1:10" ht="18.75" customHeight="1">
      <c r="A2292" s="256" t="s">
        <v>1540</v>
      </c>
      <c r="B2292" s="22" t="s">
        <v>49</v>
      </c>
      <c r="C2292" s="22" t="s">
        <v>0</v>
      </c>
      <c r="D2292" s="22" t="s">
        <v>22</v>
      </c>
      <c r="E2292" s="261" t="s">
        <v>480</v>
      </c>
      <c r="F2292" s="262" t="s">
        <v>480</v>
      </c>
      <c r="I2292" s="182" t="s">
        <v>227</v>
      </c>
      <c r="J2292" s="481"/>
    </row>
    <row r="2293" spans="1:10" ht="18.75" customHeight="1">
      <c r="A2293" s="256" t="s">
        <v>1540</v>
      </c>
      <c r="B2293" s="22" t="s">
        <v>49</v>
      </c>
      <c r="C2293" s="22" t="s">
        <v>0</v>
      </c>
      <c r="D2293" s="22" t="s">
        <v>91</v>
      </c>
      <c r="E2293" s="261" t="s">
        <v>232</v>
      </c>
      <c r="F2293" s="262" t="s">
        <v>429</v>
      </c>
      <c r="I2293" s="182" t="s">
        <v>227</v>
      </c>
      <c r="J2293" s="481"/>
    </row>
    <row r="2294" spans="1:10" ht="25.5">
      <c r="A2294" s="256" t="s">
        <v>1540</v>
      </c>
      <c r="B2294" s="22" t="s">
        <v>49</v>
      </c>
      <c r="C2294" s="22" t="s">
        <v>0</v>
      </c>
      <c r="D2294" s="22" t="s">
        <v>14</v>
      </c>
      <c r="E2294" s="263" t="s">
        <v>1498</v>
      </c>
      <c r="F2294" s="262" t="s">
        <v>1198</v>
      </c>
      <c r="I2294" s="182" t="s">
        <v>227</v>
      </c>
      <c r="J2294" s="481"/>
    </row>
    <row r="2295" spans="1:10" ht="18.75" customHeight="1">
      <c r="A2295" s="256" t="s">
        <v>1540</v>
      </c>
      <c r="B2295" s="22" t="s">
        <v>49</v>
      </c>
      <c r="C2295" s="22" t="s">
        <v>0</v>
      </c>
      <c r="D2295" s="22" t="s">
        <v>93</v>
      </c>
      <c r="E2295" s="261" t="s">
        <v>1001</v>
      </c>
      <c r="F2295" s="262" t="s">
        <v>95</v>
      </c>
      <c r="I2295" s="182" t="s">
        <v>227</v>
      </c>
      <c r="J2295" s="481"/>
    </row>
    <row r="2296" spans="1:10" ht="38.25">
      <c r="A2296" s="256" t="s">
        <v>1540</v>
      </c>
      <c r="B2296" s="22" t="s">
        <v>49</v>
      </c>
      <c r="C2296" s="22" t="s">
        <v>0</v>
      </c>
      <c r="D2296" s="22" t="s">
        <v>18</v>
      </c>
      <c r="E2296" s="261" t="s">
        <v>1199</v>
      </c>
      <c r="F2296" s="262" t="s">
        <v>277</v>
      </c>
      <c r="I2296" s="182" t="s">
        <v>227</v>
      </c>
      <c r="J2296" s="481"/>
    </row>
    <row r="2297" spans="1:10" ht="18.75" customHeight="1">
      <c r="A2297" s="232" t="s">
        <v>1541</v>
      </c>
      <c r="B2297" s="168" t="s">
        <v>55</v>
      </c>
      <c r="C2297" s="168" t="s">
        <v>0</v>
      </c>
      <c r="D2297" s="168" t="s">
        <v>1</v>
      </c>
      <c r="E2297" s="130" t="s">
        <v>2</v>
      </c>
      <c r="F2297" s="131" t="s">
        <v>85</v>
      </c>
      <c r="G2297" s="169"/>
      <c r="H2297" s="168"/>
      <c r="I2297" s="182" t="s">
        <v>32</v>
      </c>
      <c r="J2297" s="480">
        <v>44914</v>
      </c>
    </row>
    <row r="2298" spans="1:10" ht="18.75" customHeight="1">
      <c r="A2298" s="256" t="s">
        <v>1541</v>
      </c>
      <c r="B2298" s="22" t="s">
        <v>55</v>
      </c>
      <c r="C2298" s="22" t="s">
        <v>0</v>
      </c>
      <c r="D2298" s="22" t="s">
        <v>5</v>
      </c>
      <c r="E2298" s="261" t="s">
        <v>104</v>
      </c>
      <c r="F2298" s="262" t="s">
        <v>86</v>
      </c>
      <c r="I2298" s="182" t="s">
        <v>32</v>
      </c>
      <c r="J2298" s="481"/>
    </row>
    <row r="2299" spans="1:10" ht="18.75" customHeight="1">
      <c r="A2299" s="256" t="s">
        <v>1541</v>
      </c>
      <c r="B2299" s="22" t="s">
        <v>55</v>
      </c>
      <c r="C2299" s="22" t="s">
        <v>0</v>
      </c>
      <c r="D2299" s="22" t="s">
        <v>8</v>
      </c>
      <c r="E2299" s="261" t="s">
        <v>407</v>
      </c>
      <c r="F2299" s="262" t="s">
        <v>10</v>
      </c>
      <c r="I2299" s="182" t="s">
        <v>32</v>
      </c>
      <c r="J2299" s="481"/>
    </row>
    <row r="2300" spans="1:10" ht="25.5">
      <c r="A2300" s="256" t="s">
        <v>1541</v>
      </c>
      <c r="B2300" s="22" t="s">
        <v>55</v>
      </c>
      <c r="C2300" s="22" t="s">
        <v>0</v>
      </c>
      <c r="D2300" s="22" t="s">
        <v>11</v>
      </c>
      <c r="E2300" s="263" t="s">
        <v>1542</v>
      </c>
      <c r="F2300" s="264" t="s">
        <v>1543</v>
      </c>
      <c r="I2300" s="182" t="s">
        <v>32</v>
      </c>
      <c r="J2300" s="481"/>
    </row>
    <row r="2301" spans="1:10" ht="18.75" customHeight="1">
      <c r="A2301" s="256" t="s">
        <v>1541</v>
      </c>
      <c r="B2301" s="22" t="s">
        <v>55</v>
      </c>
      <c r="C2301" s="22" t="s">
        <v>0</v>
      </c>
      <c r="D2301" s="22" t="s">
        <v>22</v>
      </c>
      <c r="E2301" s="261" t="s">
        <v>480</v>
      </c>
      <c r="F2301" s="262" t="s">
        <v>480</v>
      </c>
      <c r="I2301" s="182" t="s">
        <v>32</v>
      </c>
      <c r="J2301" s="481"/>
    </row>
    <row r="2302" spans="1:10" ht="18.75" customHeight="1">
      <c r="A2302" s="256" t="s">
        <v>1541</v>
      </c>
      <c r="B2302" s="22" t="s">
        <v>55</v>
      </c>
      <c r="C2302" s="22" t="s">
        <v>0</v>
      </c>
      <c r="D2302" s="22" t="s">
        <v>91</v>
      </c>
      <c r="E2302" s="261" t="s">
        <v>232</v>
      </c>
      <c r="F2302" s="264" t="s">
        <v>1544</v>
      </c>
      <c r="I2302" s="182" t="s">
        <v>32</v>
      </c>
      <c r="J2302" s="481"/>
    </row>
    <row r="2303" spans="1:10" ht="25.5">
      <c r="A2303" s="256" t="s">
        <v>1541</v>
      </c>
      <c r="B2303" s="22" t="s">
        <v>55</v>
      </c>
      <c r="C2303" s="22" t="s">
        <v>0</v>
      </c>
      <c r="D2303" s="22" t="s">
        <v>14</v>
      </c>
      <c r="E2303" s="263" t="s">
        <v>1545</v>
      </c>
      <c r="F2303" s="264" t="s">
        <v>1546</v>
      </c>
      <c r="I2303" s="182" t="s">
        <v>32</v>
      </c>
      <c r="J2303" s="481"/>
    </row>
    <row r="2304" spans="1:10" ht="18.75" customHeight="1">
      <c r="A2304" s="256" t="s">
        <v>1541</v>
      </c>
      <c r="B2304" s="22" t="s">
        <v>55</v>
      </c>
      <c r="C2304" s="22" t="s">
        <v>0</v>
      </c>
      <c r="D2304" s="22" t="s">
        <v>93</v>
      </c>
      <c r="E2304" s="261" t="s">
        <v>1001</v>
      </c>
      <c r="F2304" s="262" t="s">
        <v>95</v>
      </c>
      <c r="I2304" s="182" t="s">
        <v>32</v>
      </c>
      <c r="J2304" s="481"/>
    </row>
    <row r="2305" spans="1:10" ht="51">
      <c r="A2305" s="256" t="s">
        <v>1541</v>
      </c>
      <c r="B2305" s="22" t="s">
        <v>55</v>
      </c>
      <c r="C2305" s="22" t="s">
        <v>0</v>
      </c>
      <c r="D2305" s="22" t="s">
        <v>18</v>
      </c>
      <c r="E2305" s="263" t="s">
        <v>1547</v>
      </c>
      <c r="F2305" s="262" t="s">
        <v>277</v>
      </c>
      <c r="I2305" s="182" t="s">
        <v>32</v>
      </c>
      <c r="J2305" s="481"/>
    </row>
    <row r="2306" spans="1:10" ht="18.75" customHeight="1">
      <c r="A2306" s="232" t="s">
        <v>1550</v>
      </c>
      <c r="B2306" s="168">
        <v>2</v>
      </c>
      <c r="C2306" s="168" t="s">
        <v>0</v>
      </c>
      <c r="D2306" s="168" t="s">
        <v>1</v>
      </c>
      <c r="E2306" s="130" t="s">
        <v>2</v>
      </c>
      <c r="F2306" s="131" t="s">
        <v>85</v>
      </c>
      <c r="G2306" s="169"/>
      <c r="H2306" s="168" t="s">
        <v>4</v>
      </c>
      <c r="I2306" s="182" t="s">
        <v>227</v>
      </c>
      <c r="J2306" s="480">
        <v>44923</v>
      </c>
    </row>
    <row r="2307" spans="1:10" ht="18.75" customHeight="1">
      <c r="A2307" s="256" t="s">
        <v>1550</v>
      </c>
      <c r="B2307" s="22">
        <v>2</v>
      </c>
      <c r="C2307" s="22" t="s">
        <v>0</v>
      </c>
      <c r="D2307" s="22" t="s">
        <v>5</v>
      </c>
      <c r="E2307" s="261" t="s">
        <v>104</v>
      </c>
      <c r="F2307" s="262" t="s">
        <v>86</v>
      </c>
      <c r="H2307" s="22" t="s">
        <v>4</v>
      </c>
      <c r="I2307" s="203" t="s">
        <v>227</v>
      </c>
      <c r="J2307" s="481"/>
    </row>
    <row r="2308" spans="1:10" ht="18.75" customHeight="1">
      <c r="A2308" s="256" t="s">
        <v>1550</v>
      </c>
      <c r="B2308" s="22">
        <v>2</v>
      </c>
      <c r="C2308" s="22" t="s">
        <v>0</v>
      </c>
      <c r="D2308" s="22" t="s">
        <v>8</v>
      </c>
      <c r="E2308" s="261" t="s">
        <v>407</v>
      </c>
      <c r="F2308" s="262" t="s">
        <v>10</v>
      </c>
      <c r="H2308" s="22" t="s">
        <v>4</v>
      </c>
      <c r="I2308" s="203" t="s">
        <v>227</v>
      </c>
      <c r="J2308" s="481"/>
    </row>
    <row r="2309" spans="1:10" ht="25.5">
      <c r="A2309" s="256" t="s">
        <v>1550</v>
      </c>
      <c r="B2309" s="22">
        <v>2</v>
      </c>
      <c r="C2309" s="22" t="s">
        <v>0</v>
      </c>
      <c r="D2309" s="22" t="s">
        <v>11</v>
      </c>
      <c r="E2309" s="263" t="s">
        <v>1542</v>
      </c>
      <c r="F2309" s="264" t="s">
        <v>1543</v>
      </c>
      <c r="G2309" s="27" t="s">
        <v>1551</v>
      </c>
      <c r="H2309" s="22" t="s">
        <v>4</v>
      </c>
      <c r="I2309" s="203" t="s">
        <v>227</v>
      </c>
      <c r="J2309" s="481"/>
    </row>
    <row r="2310" spans="1:10" ht="18.75" customHeight="1">
      <c r="A2310" s="256" t="s">
        <v>1550</v>
      </c>
      <c r="B2310" s="22">
        <v>2</v>
      </c>
      <c r="C2310" s="22" t="s">
        <v>0</v>
      </c>
      <c r="D2310" s="22" t="s">
        <v>22</v>
      </c>
      <c r="E2310" s="261" t="s">
        <v>480</v>
      </c>
      <c r="F2310" s="262" t="s">
        <v>480</v>
      </c>
      <c r="H2310" s="22" t="s">
        <v>4</v>
      </c>
      <c r="I2310" s="203" t="s">
        <v>227</v>
      </c>
      <c r="J2310" s="481"/>
    </row>
    <row r="2311" spans="1:10" ht="18.75" customHeight="1">
      <c r="A2311" s="256" t="s">
        <v>1550</v>
      </c>
      <c r="B2311" s="22">
        <v>2</v>
      </c>
      <c r="C2311" s="22" t="s">
        <v>0</v>
      </c>
      <c r="D2311" s="22" t="s">
        <v>91</v>
      </c>
      <c r="E2311" s="261" t="s">
        <v>232</v>
      </c>
      <c r="F2311" s="264" t="s">
        <v>1544</v>
      </c>
      <c r="H2311" s="22" t="s">
        <v>4</v>
      </c>
      <c r="I2311" s="203" t="s">
        <v>227</v>
      </c>
      <c r="J2311" s="481"/>
    </row>
    <row r="2312" spans="1:10" ht="25.5">
      <c r="A2312" s="256" t="s">
        <v>1550</v>
      </c>
      <c r="B2312" s="22">
        <v>2</v>
      </c>
      <c r="C2312" s="22" t="s">
        <v>0</v>
      </c>
      <c r="D2312" s="22" t="s">
        <v>14</v>
      </c>
      <c r="E2312" s="263" t="s">
        <v>1545</v>
      </c>
      <c r="F2312" s="264" t="s">
        <v>1546</v>
      </c>
      <c r="G2312" s="27" t="s">
        <v>1552</v>
      </c>
      <c r="H2312" s="22" t="s">
        <v>4</v>
      </c>
      <c r="I2312" s="203" t="s">
        <v>227</v>
      </c>
      <c r="J2312" s="481"/>
    </row>
    <row r="2313" spans="1:10" ht="18.75" customHeight="1">
      <c r="A2313" s="256" t="s">
        <v>1550</v>
      </c>
      <c r="B2313" s="22">
        <v>2</v>
      </c>
      <c r="C2313" s="22" t="s">
        <v>0</v>
      </c>
      <c r="D2313" s="22" t="s">
        <v>93</v>
      </c>
      <c r="E2313" s="261" t="s">
        <v>1001</v>
      </c>
      <c r="F2313" s="262" t="s">
        <v>95</v>
      </c>
      <c r="H2313" s="22" t="s">
        <v>4</v>
      </c>
      <c r="I2313" s="203" t="s">
        <v>227</v>
      </c>
      <c r="J2313" s="481"/>
    </row>
    <row r="2314" spans="1:10" ht="51">
      <c r="A2314" s="256" t="s">
        <v>1550</v>
      </c>
      <c r="B2314" s="22">
        <v>2</v>
      </c>
      <c r="C2314" s="22" t="s">
        <v>0</v>
      </c>
      <c r="D2314" s="22" t="s">
        <v>18</v>
      </c>
      <c r="E2314" s="263" t="s">
        <v>1547</v>
      </c>
      <c r="F2314" s="262" t="s">
        <v>277</v>
      </c>
      <c r="H2314" s="22" t="s">
        <v>4</v>
      </c>
      <c r="I2314" s="203" t="s">
        <v>227</v>
      </c>
      <c r="J2314" s="481"/>
    </row>
    <row r="2315" spans="1:10" ht="18.75" customHeight="1">
      <c r="A2315" s="232" t="s">
        <v>1626</v>
      </c>
      <c r="B2315" s="168" t="s">
        <v>55</v>
      </c>
      <c r="C2315" s="168" t="s">
        <v>0</v>
      </c>
      <c r="D2315" s="168" t="s">
        <v>1</v>
      </c>
      <c r="E2315" s="130" t="s">
        <v>2</v>
      </c>
      <c r="F2315" s="131" t="s">
        <v>85</v>
      </c>
      <c r="G2315" s="169"/>
      <c r="H2315" s="168"/>
      <c r="I2315" s="182" t="s">
        <v>1137</v>
      </c>
      <c r="J2315" s="480">
        <v>44928</v>
      </c>
    </row>
    <row r="2316" spans="1:10" ht="18.75" customHeight="1">
      <c r="A2316" s="256" t="s">
        <v>1626</v>
      </c>
      <c r="B2316" s="22" t="s">
        <v>55</v>
      </c>
      <c r="C2316" s="22" t="s">
        <v>0</v>
      </c>
      <c r="D2316" s="22" t="s">
        <v>5</v>
      </c>
      <c r="E2316" s="261" t="s">
        <v>104</v>
      </c>
      <c r="F2316" s="262" t="s">
        <v>86</v>
      </c>
      <c r="I2316" s="182" t="s">
        <v>1137</v>
      </c>
      <c r="J2316" s="481"/>
    </row>
    <row r="2317" spans="1:10" ht="18.75" customHeight="1">
      <c r="A2317" s="256" t="s">
        <v>1626</v>
      </c>
      <c r="B2317" s="22" t="s">
        <v>55</v>
      </c>
      <c r="C2317" s="22" t="s">
        <v>0</v>
      </c>
      <c r="D2317" s="22" t="s">
        <v>8</v>
      </c>
      <c r="E2317" s="261" t="s">
        <v>407</v>
      </c>
      <c r="F2317" s="262" t="s">
        <v>10</v>
      </c>
      <c r="I2317" s="182" t="s">
        <v>1137</v>
      </c>
      <c r="J2317" s="481"/>
    </row>
    <row r="2318" spans="1:10" ht="25.5">
      <c r="A2318" s="256" t="s">
        <v>1626</v>
      </c>
      <c r="B2318" s="22" t="s">
        <v>55</v>
      </c>
      <c r="C2318" s="22" t="s">
        <v>0</v>
      </c>
      <c r="D2318" s="22" t="s">
        <v>11</v>
      </c>
      <c r="E2318" s="263" t="s">
        <v>1542</v>
      </c>
      <c r="F2318" s="264" t="s">
        <v>1543</v>
      </c>
      <c r="I2318" s="182" t="s">
        <v>1137</v>
      </c>
      <c r="J2318" s="481"/>
    </row>
    <row r="2319" spans="1:10" ht="18.75" customHeight="1">
      <c r="A2319" s="256" t="s">
        <v>1626</v>
      </c>
      <c r="B2319" s="22" t="s">
        <v>55</v>
      </c>
      <c r="C2319" s="22" t="s">
        <v>0</v>
      </c>
      <c r="D2319" s="22" t="s">
        <v>22</v>
      </c>
      <c r="E2319" s="261" t="s">
        <v>480</v>
      </c>
      <c r="F2319" s="262" t="s">
        <v>480</v>
      </c>
      <c r="I2319" s="182" t="s">
        <v>1137</v>
      </c>
      <c r="J2319" s="481"/>
    </row>
    <row r="2320" spans="1:10" ht="18.75" customHeight="1">
      <c r="A2320" s="256" t="s">
        <v>1626</v>
      </c>
      <c r="B2320" s="22" t="s">
        <v>55</v>
      </c>
      <c r="C2320" s="22" t="s">
        <v>0</v>
      </c>
      <c r="D2320" s="22" t="s">
        <v>91</v>
      </c>
      <c r="E2320" s="261" t="s">
        <v>232</v>
      </c>
      <c r="F2320" s="264" t="s">
        <v>1544</v>
      </c>
      <c r="I2320" s="182" t="s">
        <v>1137</v>
      </c>
      <c r="J2320" s="481"/>
    </row>
    <row r="2321" spans="1:10" ht="25.5">
      <c r="A2321" s="256" t="s">
        <v>1626</v>
      </c>
      <c r="B2321" s="22" t="s">
        <v>55</v>
      </c>
      <c r="C2321" s="22" t="s">
        <v>0</v>
      </c>
      <c r="D2321" s="22" t="s">
        <v>14</v>
      </c>
      <c r="E2321" s="263" t="s">
        <v>1545</v>
      </c>
      <c r="F2321" s="264" t="s">
        <v>1546</v>
      </c>
      <c r="I2321" s="182" t="s">
        <v>1137</v>
      </c>
      <c r="J2321" s="481"/>
    </row>
    <row r="2322" spans="1:10" ht="18.75" customHeight="1">
      <c r="A2322" s="256" t="s">
        <v>1626</v>
      </c>
      <c r="B2322" s="22" t="s">
        <v>55</v>
      </c>
      <c r="C2322" s="22" t="s">
        <v>0</v>
      </c>
      <c r="D2322" s="22" t="s">
        <v>93</v>
      </c>
      <c r="E2322" s="261" t="s">
        <v>1001</v>
      </c>
      <c r="F2322" s="262" t="s">
        <v>95</v>
      </c>
      <c r="I2322" s="182" t="s">
        <v>1137</v>
      </c>
      <c r="J2322" s="481"/>
    </row>
    <row r="2323" spans="1:10" ht="51">
      <c r="A2323" s="256" t="s">
        <v>1626</v>
      </c>
      <c r="B2323" s="22" t="s">
        <v>55</v>
      </c>
      <c r="C2323" s="22" t="s">
        <v>0</v>
      </c>
      <c r="D2323" s="22" t="s">
        <v>18</v>
      </c>
      <c r="E2323" s="263" t="s">
        <v>1547</v>
      </c>
      <c r="F2323" s="262" t="s">
        <v>277</v>
      </c>
      <c r="I2323" s="182" t="s">
        <v>1137</v>
      </c>
      <c r="J2323" s="481"/>
    </row>
    <row r="2324" spans="1:10" ht="18.75" customHeight="1">
      <c r="A2324" s="232" t="s">
        <v>1629</v>
      </c>
      <c r="B2324" s="168" t="s">
        <v>55</v>
      </c>
      <c r="C2324" s="168" t="s">
        <v>0</v>
      </c>
      <c r="D2324" s="168" t="s">
        <v>1</v>
      </c>
      <c r="E2324" s="130" t="s">
        <v>2</v>
      </c>
      <c r="F2324" s="131" t="s">
        <v>85</v>
      </c>
      <c r="G2324" s="169"/>
      <c r="H2324" s="168"/>
      <c r="I2324" s="182" t="s">
        <v>32</v>
      </c>
      <c r="J2324" s="480">
        <v>44935</v>
      </c>
    </row>
    <row r="2325" spans="1:10" ht="18.75" customHeight="1">
      <c r="A2325" s="256" t="s">
        <v>1629</v>
      </c>
      <c r="B2325" s="22" t="s">
        <v>55</v>
      </c>
      <c r="C2325" s="22" t="s">
        <v>0</v>
      </c>
      <c r="D2325" s="22" t="s">
        <v>5</v>
      </c>
      <c r="E2325" s="261" t="s">
        <v>104</v>
      </c>
      <c r="F2325" s="262" t="s">
        <v>86</v>
      </c>
      <c r="I2325" s="182" t="s">
        <v>32</v>
      </c>
      <c r="J2325" s="481"/>
    </row>
    <row r="2326" spans="1:10" ht="18.75" customHeight="1">
      <c r="A2326" s="256" t="s">
        <v>1629</v>
      </c>
      <c r="B2326" s="22" t="s">
        <v>55</v>
      </c>
      <c r="C2326" s="22" t="s">
        <v>0</v>
      </c>
      <c r="D2326" s="22" t="s">
        <v>8</v>
      </c>
      <c r="E2326" s="261" t="s">
        <v>407</v>
      </c>
      <c r="F2326" s="262" t="s">
        <v>562</v>
      </c>
      <c r="I2326" s="182" t="s">
        <v>32</v>
      </c>
      <c r="J2326" s="481"/>
    </row>
    <row r="2327" spans="1:10" ht="25.5">
      <c r="A2327" s="256" t="s">
        <v>1629</v>
      </c>
      <c r="B2327" s="22" t="s">
        <v>55</v>
      </c>
      <c r="C2327" s="22" t="s">
        <v>0</v>
      </c>
      <c r="D2327" s="22" t="s">
        <v>11</v>
      </c>
      <c r="E2327" s="263" t="s">
        <v>1542</v>
      </c>
      <c r="F2327" s="264" t="s">
        <v>1543</v>
      </c>
      <c r="I2327" s="182" t="s">
        <v>32</v>
      </c>
      <c r="J2327" s="481"/>
    </row>
    <row r="2328" spans="1:10" ht="18.75" customHeight="1">
      <c r="A2328" s="256" t="s">
        <v>1629</v>
      </c>
      <c r="B2328" s="22" t="s">
        <v>55</v>
      </c>
      <c r="C2328" s="22" t="s">
        <v>0</v>
      </c>
      <c r="D2328" s="22" t="s">
        <v>22</v>
      </c>
      <c r="E2328" s="261" t="s">
        <v>480</v>
      </c>
      <c r="F2328" s="262" t="s">
        <v>480</v>
      </c>
      <c r="I2328" s="182" t="s">
        <v>32</v>
      </c>
      <c r="J2328" s="481"/>
    </row>
    <row r="2329" spans="1:10" ht="18.75" customHeight="1">
      <c r="A2329" s="256" t="s">
        <v>1629</v>
      </c>
      <c r="B2329" s="22" t="s">
        <v>55</v>
      </c>
      <c r="C2329" s="22" t="s">
        <v>0</v>
      </c>
      <c r="D2329" s="22" t="s">
        <v>91</v>
      </c>
      <c r="E2329" s="261" t="s">
        <v>232</v>
      </c>
      <c r="F2329" s="264" t="s">
        <v>1544</v>
      </c>
      <c r="I2329" s="182" t="s">
        <v>32</v>
      </c>
      <c r="J2329" s="481"/>
    </row>
    <row r="2330" spans="1:10" ht="25.5">
      <c r="A2330" s="256" t="s">
        <v>1629</v>
      </c>
      <c r="B2330" s="22" t="s">
        <v>55</v>
      </c>
      <c r="C2330" s="22" t="s">
        <v>0</v>
      </c>
      <c r="D2330" s="22" t="s">
        <v>14</v>
      </c>
      <c r="E2330" s="263" t="s">
        <v>1545</v>
      </c>
      <c r="F2330" s="264" t="s">
        <v>1546</v>
      </c>
      <c r="I2330" s="182" t="s">
        <v>32</v>
      </c>
      <c r="J2330" s="481"/>
    </row>
    <row r="2331" spans="1:10" ht="18.75" customHeight="1">
      <c r="A2331" s="256" t="s">
        <v>1629</v>
      </c>
      <c r="B2331" s="22" t="s">
        <v>55</v>
      </c>
      <c r="C2331" s="22" t="s">
        <v>0</v>
      </c>
      <c r="D2331" s="22" t="s">
        <v>93</v>
      </c>
      <c r="E2331" s="261" t="s">
        <v>1001</v>
      </c>
      <c r="F2331" s="262" t="s">
        <v>95</v>
      </c>
      <c r="I2331" s="182" t="s">
        <v>32</v>
      </c>
      <c r="J2331" s="481"/>
    </row>
    <row r="2332" spans="1:10" ht="51">
      <c r="A2332" s="256" t="s">
        <v>1629</v>
      </c>
      <c r="B2332" s="22" t="s">
        <v>55</v>
      </c>
      <c r="C2332" s="22" t="s">
        <v>0</v>
      </c>
      <c r="D2332" s="22" t="s">
        <v>18</v>
      </c>
      <c r="E2332" s="263" t="s">
        <v>1547</v>
      </c>
      <c r="F2332" s="262" t="s">
        <v>277</v>
      </c>
      <c r="I2332" s="182" t="s">
        <v>32</v>
      </c>
      <c r="J2332" s="481"/>
    </row>
    <row r="2333" spans="1:10" ht="18.75" customHeight="1">
      <c r="A2333" s="232" t="s">
        <v>1646</v>
      </c>
      <c r="B2333" s="168" t="s">
        <v>1529</v>
      </c>
      <c r="C2333" s="168" t="s">
        <v>0</v>
      </c>
      <c r="D2333" s="168" t="s">
        <v>1</v>
      </c>
      <c r="E2333" s="130" t="s">
        <v>2</v>
      </c>
      <c r="F2333" s="131" t="s">
        <v>85</v>
      </c>
      <c r="G2333" s="169"/>
      <c r="H2333" s="168"/>
      <c r="I2333" s="182" t="s">
        <v>227</v>
      </c>
      <c r="J2333" s="480">
        <v>44942</v>
      </c>
    </row>
    <row r="2334" spans="1:10" ht="18.75" customHeight="1">
      <c r="A2334" s="256" t="s">
        <v>1646</v>
      </c>
      <c r="B2334" s="22" t="s">
        <v>1529</v>
      </c>
      <c r="C2334" s="22" t="s">
        <v>0</v>
      </c>
      <c r="D2334" s="22" t="s">
        <v>5</v>
      </c>
      <c r="E2334" s="261" t="s">
        <v>104</v>
      </c>
      <c r="F2334" s="262" t="s">
        <v>86</v>
      </c>
      <c r="I2334" s="182" t="s">
        <v>227</v>
      </c>
      <c r="J2334" s="481"/>
    </row>
    <row r="2335" spans="1:10" ht="204">
      <c r="A2335" s="256" t="s">
        <v>1646</v>
      </c>
      <c r="B2335" s="22" t="s">
        <v>1529</v>
      </c>
      <c r="C2335" s="22" t="s">
        <v>0</v>
      </c>
      <c r="D2335" s="22" t="s">
        <v>8</v>
      </c>
      <c r="E2335" s="263" t="s">
        <v>1647</v>
      </c>
      <c r="F2335" s="262" t="s">
        <v>562</v>
      </c>
      <c r="I2335" s="182" t="s">
        <v>227</v>
      </c>
      <c r="J2335" s="481"/>
    </row>
    <row r="2336" spans="1:10" ht="25.5">
      <c r="A2336" s="256" t="s">
        <v>1646</v>
      </c>
      <c r="B2336" s="22" t="s">
        <v>1529</v>
      </c>
      <c r="C2336" s="22" t="s">
        <v>0</v>
      </c>
      <c r="D2336" s="22" t="s">
        <v>11</v>
      </c>
      <c r="E2336" s="263" t="s">
        <v>1542</v>
      </c>
      <c r="F2336" s="264" t="s">
        <v>1543</v>
      </c>
      <c r="I2336" s="182" t="s">
        <v>227</v>
      </c>
      <c r="J2336" s="481"/>
    </row>
    <row r="2337" spans="1:10" ht="18.75" customHeight="1">
      <c r="A2337" s="256" t="s">
        <v>1646</v>
      </c>
      <c r="B2337" s="22" t="s">
        <v>1529</v>
      </c>
      <c r="C2337" s="22" t="s">
        <v>0</v>
      </c>
      <c r="D2337" s="22" t="s">
        <v>22</v>
      </c>
      <c r="E2337" s="261" t="s">
        <v>480</v>
      </c>
      <c r="F2337" s="262" t="s">
        <v>480</v>
      </c>
      <c r="I2337" s="182" t="s">
        <v>227</v>
      </c>
      <c r="J2337" s="481"/>
    </row>
    <row r="2338" spans="1:10" ht="18.75" customHeight="1">
      <c r="A2338" s="256" t="s">
        <v>1646</v>
      </c>
      <c r="B2338" s="22" t="s">
        <v>1529</v>
      </c>
      <c r="C2338" s="22" t="s">
        <v>0</v>
      </c>
      <c r="D2338" s="22" t="s">
        <v>91</v>
      </c>
      <c r="E2338" s="261" t="s">
        <v>107</v>
      </c>
      <c r="F2338" s="264" t="s">
        <v>1544</v>
      </c>
      <c r="I2338" s="182" t="s">
        <v>227</v>
      </c>
      <c r="J2338" s="481"/>
    </row>
    <row r="2339" spans="1:10" ht="25.5">
      <c r="A2339" s="256" t="s">
        <v>1646</v>
      </c>
      <c r="B2339" s="22" t="s">
        <v>1529</v>
      </c>
      <c r="C2339" s="22" t="s">
        <v>0</v>
      </c>
      <c r="D2339" s="22" t="s">
        <v>14</v>
      </c>
      <c r="E2339" s="263" t="s">
        <v>1545</v>
      </c>
      <c r="F2339" s="264" t="s">
        <v>1546</v>
      </c>
      <c r="I2339" s="182" t="s">
        <v>227</v>
      </c>
      <c r="J2339" s="481"/>
    </row>
    <row r="2340" spans="1:10" ht="18.75" customHeight="1">
      <c r="A2340" s="256" t="s">
        <v>1646</v>
      </c>
      <c r="B2340" s="22" t="s">
        <v>1529</v>
      </c>
      <c r="C2340" s="22" t="s">
        <v>0</v>
      </c>
      <c r="D2340" s="22" t="s">
        <v>93</v>
      </c>
      <c r="E2340" s="261" t="s">
        <v>1001</v>
      </c>
      <c r="F2340" s="262" t="s">
        <v>95</v>
      </c>
      <c r="I2340" s="182" t="s">
        <v>227</v>
      </c>
      <c r="J2340" s="481"/>
    </row>
    <row r="2341" spans="1:10" ht="51">
      <c r="A2341" s="256" t="s">
        <v>1646</v>
      </c>
      <c r="B2341" s="22" t="s">
        <v>1529</v>
      </c>
      <c r="C2341" s="22" t="s">
        <v>0</v>
      </c>
      <c r="D2341" s="22" t="s">
        <v>18</v>
      </c>
      <c r="E2341" s="263" t="s">
        <v>1547</v>
      </c>
      <c r="F2341" s="262" t="s">
        <v>277</v>
      </c>
      <c r="I2341" s="182" t="s">
        <v>227</v>
      </c>
      <c r="J2341" s="481"/>
    </row>
    <row r="2342" spans="1:10" ht="18.75" customHeight="1">
      <c r="A2342" s="232" t="s">
        <v>1649</v>
      </c>
      <c r="B2342" s="168" t="s">
        <v>504</v>
      </c>
      <c r="C2342" s="168" t="s">
        <v>0</v>
      </c>
      <c r="D2342" s="168" t="s">
        <v>1</v>
      </c>
      <c r="E2342" s="130" t="s">
        <v>2</v>
      </c>
      <c r="F2342" s="131" t="s">
        <v>85</v>
      </c>
      <c r="G2342" s="169"/>
      <c r="H2342" s="168"/>
      <c r="I2342" s="182" t="s">
        <v>32</v>
      </c>
      <c r="J2342" s="480">
        <v>44949</v>
      </c>
    </row>
    <row r="2343" spans="1:10" ht="18.75" customHeight="1">
      <c r="A2343" s="256" t="s">
        <v>1649</v>
      </c>
      <c r="B2343" s="22" t="s">
        <v>504</v>
      </c>
      <c r="C2343" s="22" t="s">
        <v>0</v>
      </c>
      <c r="D2343" s="22" t="s">
        <v>5</v>
      </c>
      <c r="E2343" s="261" t="s">
        <v>104</v>
      </c>
      <c r="F2343" s="262" t="s">
        <v>86</v>
      </c>
      <c r="I2343" s="182" t="s">
        <v>32</v>
      </c>
      <c r="J2343" s="481"/>
    </row>
    <row r="2344" spans="1:10" ht="18.75" customHeight="1">
      <c r="A2344" s="256" t="s">
        <v>1649</v>
      </c>
      <c r="B2344" s="22" t="s">
        <v>504</v>
      </c>
      <c r="C2344" s="22" t="s">
        <v>0</v>
      </c>
      <c r="D2344" s="22" t="s">
        <v>8</v>
      </c>
      <c r="E2344" s="261" t="s">
        <v>407</v>
      </c>
      <c r="F2344" s="262" t="s">
        <v>562</v>
      </c>
      <c r="I2344" s="182" t="s">
        <v>32</v>
      </c>
      <c r="J2344" s="481"/>
    </row>
    <row r="2345" spans="1:10" ht="25.5">
      <c r="A2345" s="256" t="s">
        <v>1649</v>
      </c>
      <c r="B2345" s="22" t="s">
        <v>504</v>
      </c>
      <c r="C2345" s="22" t="s">
        <v>0</v>
      </c>
      <c r="D2345" s="22" t="s">
        <v>11</v>
      </c>
      <c r="E2345" s="263" t="s">
        <v>1542</v>
      </c>
      <c r="F2345" s="264" t="s">
        <v>1543</v>
      </c>
      <c r="I2345" s="182" t="s">
        <v>32</v>
      </c>
      <c r="J2345" s="481"/>
    </row>
    <row r="2346" spans="1:10" ht="18.75" customHeight="1">
      <c r="A2346" s="256" t="s">
        <v>1649</v>
      </c>
      <c r="B2346" s="22" t="s">
        <v>504</v>
      </c>
      <c r="C2346" s="22" t="s">
        <v>0</v>
      </c>
      <c r="D2346" s="22" t="s">
        <v>22</v>
      </c>
      <c r="E2346" s="261" t="s">
        <v>480</v>
      </c>
      <c r="F2346" s="262" t="s">
        <v>480</v>
      </c>
      <c r="I2346" s="182" t="s">
        <v>32</v>
      </c>
      <c r="J2346" s="481"/>
    </row>
    <row r="2347" spans="1:10" ht="18.75" customHeight="1">
      <c r="A2347" s="256" t="s">
        <v>1649</v>
      </c>
      <c r="B2347" s="22" t="s">
        <v>504</v>
      </c>
      <c r="C2347" s="22" t="s">
        <v>0</v>
      </c>
      <c r="D2347" s="22" t="s">
        <v>91</v>
      </c>
      <c r="E2347" s="261" t="s">
        <v>232</v>
      </c>
      <c r="F2347" s="264" t="s">
        <v>1544</v>
      </c>
      <c r="I2347" s="182" t="s">
        <v>32</v>
      </c>
      <c r="J2347" s="481"/>
    </row>
    <row r="2348" spans="1:10" ht="25.5">
      <c r="A2348" s="256" t="s">
        <v>1649</v>
      </c>
      <c r="B2348" s="22" t="s">
        <v>504</v>
      </c>
      <c r="C2348" s="22" t="s">
        <v>0</v>
      </c>
      <c r="D2348" s="22" t="s">
        <v>14</v>
      </c>
      <c r="E2348" s="263" t="s">
        <v>1545</v>
      </c>
      <c r="F2348" s="264" t="s">
        <v>1546</v>
      </c>
      <c r="I2348" s="182" t="s">
        <v>32</v>
      </c>
      <c r="J2348" s="481"/>
    </row>
    <row r="2349" spans="1:10" ht="18.75" customHeight="1">
      <c r="A2349" s="256" t="s">
        <v>1649</v>
      </c>
      <c r="B2349" s="22" t="s">
        <v>504</v>
      </c>
      <c r="C2349" s="22" t="s">
        <v>0</v>
      </c>
      <c r="D2349" s="22" t="s">
        <v>93</v>
      </c>
      <c r="E2349" s="261" t="s">
        <v>1001</v>
      </c>
      <c r="F2349" s="262" t="s">
        <v>95</v>
      </c>
      <c r="I2349" s="182" t="s">
        <v>32</v>
      </c>
      <c r="J2349" s="481"/>
    </row>
    <row r="2350" spans="1:10" ht="51">
      <c r="A2350" s="256" t="s">
        <v>1649</v>
      </c>
      <c r="B2350" s="22" t="s">
        <v>504</v>
      </c>
      <c r="C2350" s="22" t="s">
        <v>0</v>
      </c>
      <c r="D2350" s="22" t="s">
        <v>18</v>
      </c>
      <c r="E2350" s="263" t="s">
        <v>1547</v>
      </c>
      <c r="F2350" s="262" t="s">
        <v>277</v>
      </c>
      <c r="I2350" s="182" t="s">
        <v>32</v>
      </c>
      <c r="J2350" s="481"/>
    </row>
    <row r="2351" spans="1:10" ht="18.75" customHeight="1">
      <c r="A2351" s="232" t="s">
        <v>1651</v>
      </c>
      <c r="B2351" s="168" t="s">
        <v>49</v>
      </c>
      <c r="C2351" s="168" t="s">
        <v>0</v>
      </c>
      <c r="D2351" s="168" t="s">
        <v>1</v>
      </c>
      <c r="E2351" s="130" t="s">
        <v>2</v>
      </c>
      <c r="F2351" s="131" t="s">
        <v>85</v>
      </c>
      <c r="G2351" s="169"/>
      <c r="H2351" s="168"/>
      <c r="I2351" s="314" t="s">
        <v>1137</v>
      </c>
      <c r="J2351" s="480">
        <v>44956</v>
      </c>
    </row>
    <row r="2352" spans="1:10" ht="18.75" customHeight="1">
      <c r="A2352" s="256" t="s">
        <v>1651</v>
      </c>
      <c r="B2352" s="22" t="s">
        <v>49</v>
      </c>
      <c r="C2352" s="22" t="s">
        <v>0</v>
      </c>
      <c r="D2352" s="22" t="s">
        <v>5</v>
      </c>
      <c r="E2352" s="261" t="s">
        <v>104</v>
      </c>
      <c r="F2352" s="262" t="s">
        <v>86</v>
      </c>
      <c r="I2352" s="314" t="s">
        <v>1137</v>
      </c>
      <c r="J2352" s="481"/>
    </row>
    <row r="2353" spans="1:10" ht="18.75" customHeight="1">
      <c r="A2353" s="256" t="s">
        <v>1651</v>
      </c>
      <c r="B2353" s="22" t="s">
        <v>49</v>
      </c>
      <c r="C2353" s="22" t="s">
        <v>0</v>
      </c>
      <c r="D2353" s="22" t="s">
        <v>8</v>
      </c>
      <c r="E2353" s="261" t="s">
        <v>407</v>
      </c>
      <c r="F2353" s="262" t="s">
        <v>10</v>
      </c>
      <c r="I2353" s="314" t="s">
        <v>1137</v>
      </c>
      <c r="J2353" s="481"/>
    </row>
    <row r="2354" spans="1:10" ht="25.5">
      <c r="A2354" s="256" t="s">
        <v>1651</v>
      </c>
      <c r="B2354" s="22" t="s">
        <v>49</v>
      </c>
      <c r="C2354" s="22" t="s">
        <v>0</v>
      </c>
      <c r="D2354" s="22" t="s">
        <v>11</v>
      </c>
      <c r="E2354" s="263" t="s">
        <v>1542</v>
      </c>
      <c r="F2354" s="264" t="s">
        <v>1543</v>
      </c>
      <c r="I2354" s="203" t="s">
        <v>1137</v>
      </c>
      <c r="J2354" s="481"/>
    </row>
    <row r="2355" spans="1:10" ht="18.75" customHeight="1">
      <c r="A2355" s="256" t="s">
        <v>1651</v>
      </c>
      <c r="B2355" s="22" t="s">
        <v>49</v>
      </c>
      <c r="C2355" s="22" t="s">
        <v>0</v>
      </c>
      <c r="D2355" s="22" t="s">
        <v>22</v>
      </c>
      <c r="E2355" s="261" t="s">
        <v>480</v>
      </c>
      <c r="F2355" s="262" t="s">
        <v>480</v>
      </c>
      <c r="I2355" s="314" t="s">
        <v>1137</v>
      </c>
      <c r="J2355" s="481"/>
    </row>
    <row r="2356" spans="1:10" ht="18.75" customHeight="1">
      <c r="A2356" s="256" t="s">
        <v>1651</v>
      </c>
      <c r="B2356" s="22" t="s">
        <v>49</v>
      </c>
      <c r="C2356" s="22" t="s">
        <v>0</v>
      </c>
      <c r="D2356" s="22" t="s">
        <v>91</v>
      </c>
      <c r="E2356" s="261" t="s">
        <v>232</v>
      </c>
      <c r="F2356" s="264" t="s">
        <v>1544</v>
      </c>
      <c r="I2356" s="314" t="s">
        <v>1137</v>
      </c>
      <c r="J2356" s="481"/>
    </row>
    <row r="2357" spans="1:10" ht="25.5">
      <c r="A2357" s="256" t="s">
        <v>1651</v>
      </c>
      <c r="B2357" s="22" t="s">
        <v>49</v>
      </c>
      <c r="C2357" s="22" t="s">
        <v>0</v>
      </c>
      <c r="D2357" s="22" t="s">
        <v>14</v>
      </c>
      <c r="E2357" s="263" t="s">
        <v>1545</v>
      </c>
      <c r="F2357" s="264" t="s">
        <v>1546</v>
      </c>
      <c r="I2357" s="314" t="s">
        <v>1137</v>
      </c>
      <c r="J2357" s="481"/>
    </row>
    <row r="2358" spans="1:10" ht="18.75" customHeight="1">
      <c r="A2358" s="256" t="s">
        <v>1651</v>
      </c>
      <c r="B2358" s="22" t="s">
        <v>49</v>
      </c>
      <c r="C2358" s="22" t="s">
        <v>0</v>
      </c>
      <c r="D2358" s="22" t="s">
        <v>93</v>
      </c>
      <c r="E2358" s="261" t="s">
        <v>1001</v>
      </c>
      <c r="F2358" s="262" t="s">
        <v>95</v>
      </c>
      <c r="I2358" s="314" t="s">
        <v>1137</v>
      </c>
      <c r="J2358" s="481"/>
    </row>
    <row r="2359" spans="1:10" ht="51">
      <c r="A2359" s="256" t="s">
        <v>1651</v>
      </c>
      <c r="B2359" s="22" t="s">
        <v>49</v>
      </c>
      <c r="C2359" s="22" t="s">
        <v>0</v>
      </c>
      <c r="D2359" s="22" t="s">
        <v>18</v>
      </c>
      <c r="E2359" s="263" t="s">
        <v>1547</v>
      </c>
      <c r="F2359" s="262" t="s">
        <v>277</v>
      </c>
      <c r="I2359" s="314" t="s">
        <v>1137</v>
      </c>
      <c r="J2359" s="481"/>
    </row>
    <row r="2360" spans="1:10" ht="18.75" customHeight="1">
      <c r="A2360" s="232" t="s">
        <v>1653</v>
      </c>
      <c r="B2360" s="168" t="s">
        <v>49</v>
      </c>
      <c r="C2360" s="168" t="s">
        <v>0</v>
      </c>
      <c r="D2360" s="168" t="s">
        <v>1</v>
      </c>
      <c r="E2360" s="130" t="s">
        <v>2</v>
      </c>
      <c r="F2360" s="131" t="s">
        <v>85</v>
      </c>
      <c r="G2360" s="169"/>
      <c r="H2360" s="168"/>
      <c r="I2360" s="182" t="s">
        <v>32</v>
      </c>
      <c r="J2360" s="480">
        <v>44958</v>
      </c>
    </row>
    <row r="2361" spans="1:10" ht="18.75" customHeight="1">
      <c r="A2361" s="256" t="s">
        <v>1653</v>
      </c>
      <c r="B2361" s="22" t="s">
        <v>49</v>
      </c>
      <c r="C2361" s="22" t="s">
        <v>0</v>
      </c>
      <c r="D2361" s="22" t="s">
        <v>5</v>
      </c>
      <c r="E2361" s="261" t="s">
        <v>104</v>
      </c>
      <c r="F2361" s="262" t="s">
        <v>86</v>
      </c>
      <c r="I2361" s="182" t="s">
        <v>32</v>
      </c>
      <c r="J2361" s="481"/>
    </row>
    <row r="2362" spans="1:10" ht="18.75" customHeight="1">
      <c r="A2362" s="256" t="s">
        <v>1653</v>
      </c>
      <c r="B2362" s="22" t="s">
        <v>49</v>
      </c>
      <c r="C2362" s="22" t="s">
        <v>0</v>
      </c>
      <c r="D2362" s="22" t="s">
        <v>8</v>
      </c>
      <c r="E2362" s="261" t="s">
        <v>407</v>
      </c>
      <c r="F2362" s="262" t="s">
        <v>562</v>
      </c>
      <c r="I2362" s="182" t="s">
        <v>32</v>
      </c>
      <c r="J2362" s="481"/>
    </row>
    <row r="2363" spans="1:10" ht="25.5">
      <c r="A2363" s="256" t="s">
        <v>1653</v>
      </c>
      <c r="B2363" s="22" t="s">
        <v>49</v>
      </c>
      <c r="C2363" s="22" t="s">
        <v>0</v>
      </c>
      <c r="D2363" s="22" t="s">
        <v>11</v>
      </c>
      <c r="E2363" s="263" t="s">
        <v>1542</v>
      </c>
      <c r="F2363" s="264" t="s">
        <v>1543</v>
      </c>
      <c r="I2363" s="182" t="s">
        <v>32</v>
      </c>
      <c r="J2363" s="481"/>
    </row>
    <row r="2364" spans="1:10" ht="18.75" customHeight="1">
      <c r="A2364" s="256" t="s">
        <v>1653</v>
      </c>
      <c r="B2364" s="22" t="s">
        <v>49</v>
      </c>
      <c r="C2364" s="22" t="s">
        <v>0</v>
      </c>
      <c r="D2364" s="22" t="s">
        <v>22</v>
      </c>
      <c r="E2364" s="261" t="s">
        <v>480</v>
      </c>
      <c r="F2364" s="262" t="s">
        <v>480</v>
      </c>
      <c r="I2364" s="182" t="s">
        <v>32</v>
      </c>
      <c r="J2364" s="481"/>
    </row>
    <row r="2365" spans="1:10" ht="18.75" customHeight="1">
      <c r="A2365" s="256" t="s">
        <v>1653</v>
      </c>
      <c r="B2365" s="22" t="s">
        <v>49</v>
      </c>
      <c r="C2365" s="22" t="s">
        <v>0</v>
      </c>
      <c r="D2365" s="22" t="s">
        <v>91</v>
      </c>
      <c r="E2365" s="261" t="s">
        <v>232</v>
      </c>
      <c r="F2365" s="264" t="s">
        <v>1544</v>
      </c>
      <c r="I2365" s="182" t="s">
        <v>32</v>
      </c>
      <c r="J2365" s="481"/>
    </row>
    <row r="2366" spans="1:10" ht="25.5">
      <c r="A2366" s="256" t="s">
        <v>1653</v>
      </c>
      <c r="B2366" s="22" t="s">
        <v>49</v>
      </c>
      <c r="C2366" s="22" t="s">
        <v>0</v>
      </c>
      <c r="D2366" s="22" t="s">
        <v>14</v>
      </c>
      <c r="E2366" s="263" t="s">
        <v>1545</v>
      </c>
      <c r="F2366" s="264" t="s">
        <v>1546</v>
      </c>
      <c r="I2366" s="182" t="s">
        <v>32</v>
      </c>
      <c r="J2366" s="481"/>
    </row>
    <row r="2367" spans="1:10" ht="18.75" customHeight="1">
      <c r="A2367" s="256" t="s">
        <v>1653</v>
      </c>
      <c r="B2367" s="22" t="s">
        <v>49</v>
      </c>
      <c r="C2367" s="22" t="s">
        <v>0</v>
      </c>
      <c r="D2367" s="22" t="s">
        <v>93</v>
      </c>
      <c r="E2367" s="261" t="s">
        <v>1001</v>
      </c>
      <c r="F2367" s="262" t="s">
        <v>95</v>
      </c>
      <c r="I2367" s="182" t="s">
        <v>32</v>
      </c>
      <c r="J2367" s="481"/>
    </row>
    <row r="2368" spans="1:10" ht="51">
      <c r="A2368" s="256" t="s">
        <v>1653</v>
      </c>
      <c r="B2368" s="22" t="s">
        <v>49</v>
      </c>
      <c r="C2368" s="22" t="s">
        <v>0</v>
      </c>
      <c r="D2368" s="22" t="s">
        <v>18</v>
      </c>
      <c r="E2368" s="263" t="s">
        <v>1547</v>
      </c>
      <c r="F2368" s="262" t="s">
        <v>277</v>
      </c>
      <c r="I2368" s="182" t="s">
        <v>32</v>
      </c>
      <c r="J2368" s="481"/>
    </row>
    <row r="2369" spans="1:10" ht="18.75" customHeight="1">
      <c r="A2369" s="232" t="s">
        <v>1655</v>
      </c>
      <c r="B2369" s="168" t="s">
        <v>1145</v>
      </c>
      <c r="C2369" s="168" t="s">
        <v>0</v>
      </c>
      <c r="D2369" s="168" t="s">
        <v>1</v>
      </c>
      <c r="E2369" s="130" t="s">
        <v>2</v>
      </c>
      <c r="F2369" s="131" t="s">
        <v>85</v>
      </c>
      <c r="G2369" s="169"/>
      <c r="H2369" s="168"/>
      <c r="I2369" s="182" t="s">
        <v>32</v>
      </c>
      <c r="J2369" s="480">
        <v>44963</v>
      </c>
    </row>
    <row r="2370" spans="1:10" ht="18.75" customHeight="1">
      <c r="A2370" s="256" t="s">
        <v>1655</v>
      </c>
      <c r="B2370" s="22" t="s">
        <v>1145</v>
      </c>
      <c r="C2370" s="22" t="s">
        <v>0</v>
      </c>
      <c r="D2370" s="22" t="s">
        <v>5</v>
      </c>
      <c r="E2370" s="261" t="s">
        <v>104</v>
      </c>
      <c r="F2370" s="262" t="s">
        <v>86</v>
      </c>
      <c r="I2370" s="182" t="s">
        <v>32</v>
      </c>
      <c r="J2370" s="481"/>
    </row>
    <row r="2371" spans="1:10" ht="18.75" customHeight="1">
      <c r="A2371" s="256" t="s">
        <v>1655</v>
      </c>
      <c r="B2371" s="22" t="s">
        <v>1145</v>
      </c>
      <c r="C2371" s="22" t="s">
        <v>0</v>
      </c>
      <c r="D2371" s="22" t="s">
        <v>8</v>
      </c>
      <c r="E2371" s="261" t="s">
        <v>407</v>
      </c>
      <c r="F2371" s="262" t="s">
        <v>10</v>
      </c>
      <c r="I2371" s="182" t="s">
        <v>32</v>
      </c>
      <c r="J2371" s="481"/>
    </row>
    <row r="2372" spans="1:10" ht="25.5">
      <c r="A2372" s="256" t="s">
        <v>1655</v>
      </c>
      <c r="B2372" s="22" t="s">
        <v>1145</v>
      </c>
      <c r="C2372" s="22" t="s">
        <v>0</v>
      </c>
      <c r="D2372" s="22" t="s">
        <v>11</v>
      </c>
      <c r="E2372" s="263" t="s">
        <v>1542</v>
      </c>
      <c r="F2372" s="264" t="s">
        <v>1543</v>
      </c>
      <c r="I2372" s="182" t="s">
        <v>32</v>
      </c>
      <c r="J2372" s="481"/>
    </row>
    <row r="2373" spans="1:10" ht="18.75" customHeight="1">
      <c r="A2373" s="256" t="s">
        <v>1655</v>
      </c>
      <c r="B2373" s="22" t="s">
        <v>1145</v>
      </c>
      <c r="C2373" s="22" t="s">
        <v>0</v>
      </c>
      <c r="D2373" s="22" t="s">
        <v>22</v>
      </c>
      <c r="E2373" s="261" t="s">
        <v>480</v>
      </c>
      <c r="F2373" s="262" t="s">
        <v>480</v>
      </c>
      <c r="I2373" s="182" t="s">
        <v>32</v>
      </c>
      <c r="J2373" s="481"/>
    </row>
    <row r="2374" spans="1:10" ht="18.75" customHeight="1">
      <c r="A2374" s="256" t="s">
        <v>1655</v>
      </c>
      <c r="B2374" s="22" t="s">
        <v>1145</v>
      </c>
      <c r="C2374" s="22" t="s">
        <v>0</v>
      </c>
      <c r="D2374" s="22" t="s">
        <v>91</v>
      </c>
      <c r="E2374" s="261" t="s">
        <v>232</v>
      </c>
      <c r="F2374" s="264" t="s">
        <v>1544</v>
      </c>
      <c r="I2374" s="182" t="s">
        <v>32</v>
      </c>
      <c r="J2374" s="481"/>
    </row>
    <row r="2375" spans="1:10" ht="25.5">
      <c r="A2375" s="256" t="s">
        <v>1655</v>
      </c>
      <c r="B2375" s="22" t="s">
        <v>1145</v>
      </c>
      <c r="C2375" s="22" t="s">
        <v>0</v>
      </c>
      <c r="D2375" s="22" t="s">
        <v>14</v>
      </c>
      <c r="E2375" s="263" t="s">
        <v>1545</v>
      </c>
      <c r="F2375" s="264" t="s">
        <v>1546</v>
      </c>
      <c r="I2375" s="182" t="s">
        <v>32</v>
      </c>
      <c r="J2375" s="481"/>
    </row>
    <row r="2376" spans="1:10" ht="18.75" customHeight="1">
      <c r="A2376" s="256" t="s">
        <v>1655</v>
      </c>
      <c r="B2376" s="22" t="s">
        <v>1145</v>
      </c>
      <c r="C2376" s="22" t="s">
        <v>0</v>
      </c>
      <c r="D2376" s="22" t="s">
        <v>93</v>
      </c>
      <c r="E2376" s="261" t="s">
        <v>1001</v>
      </c>
      <c r="F2376" s="262" t="s">
        <v>95</v>
      </c>
      <c r="I2376" s="182" t="s">
        <v>32</v>
      </c>
      <c r="J2376" s="481"/>
    </row>
    <row r="2377" spans="1:10" ht="51">
      <c r="A2377" s="256" t="s">
        <v>1655</v>
      </c>
      <c r="B2377" s="22" t="s">
        <v>1145</v>
      </c>
      <c r="C2377" s="22" t="s">
        <v>0</v>
      </c>
      <c r="D2377" s="22" t="s">
        <v>18</v>
      </c>
      <c r="E2377" s="263" t="s">
        <v>1547</v>
      </c>
      <c r="F2377" s="262" t="s">
        <v>277</v>
      </c>
      <c r="I2377" s="182" t="s">
        <v>32</v>
      </c>
      <c r="J2377" s="481"/>
    </row>
    <row r="2378" spans="1:10" ht="18.75" customHeight="1">
      <c r="A2378" s="232" t="s">
        <v>1656</v>
      </c>
      <c r="B2378" s="168" t="s">
        <v>55</v>
      </c>
      <c r="C2378" s="168" t="s">
        <v>0</v>
      </c>
      <c r="D2378" s="168" t="s">
        <v>1</v>
      </c>
      <c r="E2378" s="130" t="s">
        <v>2</v>
      </c>
      <c r="F2378" s="131" t="s">
        <v>85</v>
      </c>
      <c r="G2378" s="169"/>
      <c r="H2378" s="168"/>
      <c r="I2378" s="182" t="s">
        <v>227</v>
      </c>
      <c r="J2378" s="480">
        <v>44966</v>
      </c>
    </row>
    <row r="2379" spans="1:10" ht="18.75" customHeight="1">
      <c r="A2379" s="256" t="s">
        <v>1656</v>
      </c>
      <c r="B2379" s="22" t="s">
        <v>55</v>
      </c>
      <c r="C2379" s="22" t="s">
        <v>0</v>
      </c>
      <c r="D2379" s="22" t="s">
        <v>5</v>
      </c>
      <c r="E2379" s="261" t="s">
        <v>104</v>
      </c>
      <c r="F2379" s="262" t="s">
        <v>86</v>
      </c>
      <c r="I2379" s="182" t="s">
        <v>227</v>
      </c>
      <c r="J2379" s="481"/>
    </row>
    <row r="2380" spans="1:10" ht="18.75" customHeight="1">
      <c r="A2380" s="256" t="s">
        <v>1656</v>
      </c>
      <c r="B2380" s="22" t="s">
        <v>55</v>
      </c>
      <c r="C2380" s="22" t="s">
        <v>0</v>
      </c>
      <c r="D2380" s="22" t="s">
        <v>8</v>
      </c>
      <c r="E2380" s="261" t="s">
        <v>407</v>
      </c>
      <c r="F2380" s="262" t="s">
        <v>10</v>
      </c>
      <c r="I2380" s="182" t="s">
        <v>227</v>
      </c>
      <c r="J2380" s="481"/>
    </row>
    <row r="2381" spans="1:10" ht="25.5">
      <c r="A2381" s="256" t="s">
        <v>1656</v>
      </c>
      <c r="B2381" s="22" t="s">
        <v>55</v>
      </c>
      <c r="C2381" s="22" t="s">
        <v>0</v>
      </c>
      <c r="D2381" s="22" t="s">
        <v>11</v>
      </c>
      <c r="E2381" s="263" t="s">
        <v>1542</v>
      </c>
      <c r="F2381" s="264" t="s">
        <v>1543</v>
      </c>
      <c r="I2381" s="182" t="s">
        <v>227</v>
      </c>
      <c r="J2381" s="481"/>
    </row>
    <row r="2382" spans="1:10" ht="18.75" customHeight="1">
      <c r="A2382" s="256" t="s">
        <v>1656</v>
      </c>
      <c r="B2382" s="22" t="s">
        <v>55</v>
      </c>
      <c r="C2382" s="22" t="s">
        <v>0</v>
      </c>
      <c r="D2382" s="22" t="s">
        <v>22</v>
      </c>
      <c r="E2382" s="261" t="s">
        <v>480</v>
      </c>
      <c r="F2382" s="262" t="s">
        <v>480</v>
      </c>
      <c r="I2382" s="182" t="s">
        <v>227</v>
      </c>
      <c r="J2382" s="481"/>
    </row>
    <row r="2383" spans="1:10" ht="18.75" customHeight="1">
      <c r="A2383" s="256" t="s">
        <v>1656</v>
      </c>
      <c r="B2383" s="22" t="s">
        <v>55</v>
      </c>
      <c r="C2383" s="22" t="s">
        <v>0</v>
      </c>
      <c r="D2383" s="22" t="s">
        <v>91</v>
      </c>
      <c r="E2383" s="261" t="s">
        <v>232</v>
      </c>
      <c r="F2383" s="264" t="s">
        <v>1544</v>
      </c>
      <c r="I2383" s="182" t="s">
        <v>227</v>
      </c>
      <c r="J2383" s="481"/>
    </row>
    <row r="2384" spans="1:10" ht="25.5">
      <c r="A2384" s="256" t="s">
        <v>1656</v>
      </c>
      <c r="B2384" s="22" t="s">
        <v>55</v>
      </c>
      <c r="C2384" s="22" t="s">
        <v>0</v>
      </c>
      <c r="D2384" s="22" t="s">
        <v>14</v>
      </c>
      <c r="E2384" s="263" t="s">
        <v>1545</v>
      </c>
      <c r="F2384" s="264" t="s">
        <v>1546</v>
      </c>
      <c r="I2384" s="182" t="s">
        <v>227</v>
      </c>
      <c r="J2384" s="481"/>
    </row>
    <row r="2385" spans="1:10" ht="18.75" customHeight="1">
      <c r="A2385" s="256" t="s">
        <v>1656</v>
      </c>
      <c r="B2385" s="22" t="s">
        <v>55</v>
      </c>
      <c r="C2385" s="22" t="s">
        <v>0</v>
      </c>
      <c r="D2385" s="22" t="s">
        <v>93</v>
      </c>
      <c r="E2385" s="261" t="s">
        <v>1001</v>
      </c>
      <c r="F2385" s="262" t="s">
        <v>95</v>
      </c>
      <c r="I2385" s="182" t="s">
        <v>227</v>
      </c>
      <c r="J2385" s="481"/>
    </row>
    <row r="2386" spans="1:10" ht="51">
      <c r="A2386" s="256" t="s">
        <v>1656</v>
      </c>
      <c r="B2386" s="22" t="s">
        <v>55</v>
      </c>
      <c r="C2386" s="22" t="s">
        <v>0</v>
      </c>
      <c r="D2386" s="22" t="s">
        <v>18</v>
      </c>
      <c r="E2386" s="263" t="s">
        <v>1547</v>
      </c>
      <c r="F2386" s="262" t="s">
        <v>277</v>
      </c>
      <c r="I2386" s="182" t="s">
        <v>227</v>
      </c>
      <c r="J2386" s="481"/>
    </row>
    <row r="2387" spans="1:10" ht="89.25">
      <c r="A2387" s="232" t="s">
        <v>1660</v>
      </c>
      <c r="B2387" s="168" t="s">
        <v>49</v>
      </c>
      <c r="C2387" s="168" t="s">
        <v>0</v>
      </c>
      <c r="D2387" s="168" t="s">
        <v>1</v>
      </c>
      <c r="E2387" s="258" t="s">
        <v>1661</v>
      </c>
      <c r="F2387" s="315" t="s">
        <v>1662</v>
      </c>
      <c r="G2387" s="169" t="s">
        <v>2297</v>
      </c>
      <c r="H2387" s="168"/>
      <c r="I2387" s="182" t="s">
        <v>227</v>
      </c>
      <c r="J2387" s="480">
        <v>44970</v>
      </c>
    </row>
    <row r="2388" spans="1:10" ht="38.25">
      <c r="A2388" s="256" t="s">
        <v>1660</v>
      </c>
      <c r="B2388" s="22" t="s">
        <v>49</v>
      </c>
      <c r="C2388" s="22" t="s">
        <v>0</v>
      </c>
      <c r="D2388" s="22" t="s">
        <v>5</v>
      </c>
      <c r="E2388" s="263" t="s">
        <v>1663</v>
      </c>
      <c r="F2388" s="264" t="s">
        <v>1664</v>
      </c>
      <c r="G2388" s="169" t="s">
        <v>2297</v>
      </c>
      <c r="I2388" s="182" t="s">
        <v>227</v>
      </c>
      <c r="J2388" s="481"/>
    </row>
    <row r="2389" spans="1:10" ht="89.25">
      <c r="A2389" s="256" t="s">
        <v>1660</v>
      </c>
      <c r="B2389" s="22" t="s">
        <v>49</v>
      </c>
      <c r="C2389" s="22" t="s">
        <v>0</v>
      </c>
      <c r="D2389" s="22" t="s">
        <v>8</v>
      </c>
      <c r="E2389" s="263" t="s">
        <v>1665</v>
      </c>
      <c r="F2389" s="264" t="s">
        <v>1666</v>
      </c>
      <c r="G2389" s="169" t="s">
        <v>2297</v>
      </c>
      <c r="I2389" s="182" t="s">
        <v>227</v>
      </c>
      <c r="J2389" s="481"/>
    </row>
    <row r="2390" spans="1:10" ht="216.75">
      <c r="A2390" s="256" t="s">
        <v>1660</v>
      </c>
      <c r="B2390" s="22" t="s">
        <v>49</v>
      </c>
      <c r="C2390" s="22" t="s">
        <v>0</v>
      </c>
      <c r="D2390" s="22" t="s">
        <v>11</v>
      </c>
      <c r="E2390" s="263" t="s">
        <v>1667</v>
      </c>
      <c r="F2390" s="264" t="s">
        <v>1668</v>
      </c>
      <c r="G2390" s="169" t="s">
        <v>2297</v>
      </c>
      <c r="I2390" s="182" t="s">
        <v>227</v>
      </c>
      <c r="J2390" s="481"/>
    </row>
    <row r="2391" spans="1:10" ht="76.5">
      <c r="A2391" s="256" t="s">
        <v>1660</v>
      </c>
      <c r="B2391" s="22" t="s">
        <v>49</v>
      </c>
      <c r="C2391" s="22" t="s">
        <v>0</v>
      </c>
      <c r="D2391" s="22" t="s">
        <v>22</v>
      </c>
      <c r="E2391" s="263" t="s">
        <v>1669</v>
      </c>
      <c r="F2391" s="264" t="s">
        <v>1669</v>
      </c>
      <c r="G2391" s="169" t="s">
        <v>2297</v>
      </c>
      <c r="I2391" s="182" t="s">
        <v>227</v>
      </c>
      <c r="J2391" s="481"/>
    </row>
    <row r="2392" spans="1:10" ht="18.75" customHeight="1">
      <c r="A2392" s="256" t="s">
        <v>1660</v>
      </c>
      <c r="B2392" s="22" t="s">
        <v>49</v>
      </c>
      <c r="C2392" s="22" t="s">
        <v>0</v>
      </c>
      <c r="D2392" s="22" t="s">
        <v>91</v>
      </c>
      <c r="G2392" s="169" t="s">
        <v>2297</v>
      </c>
      <c r="I2392" s="182" t="s">
        <v>227</v>
      </c>
      <c r="J2392" s="481"/>
    </row>
    <row r="2393" spans="1:10" ht="76.5">
      <c r="A2393" s="256" t="s">
        <v>1660</v>
      </c>
      <c r="B2393" s="22" t="s">
        <v>49</v>
      </c>
      <c r="C2393" s="22" t="s">
        <v>0</v>
      </c>
      <c r="D2393" s="22" t="s">
        <v>14</v>
      </c>
      <c r="E2393" s="263" t="s">
        <v>1670</v>
      </c>
      <c r="F2393" s="264" t="s">
        <v>1671</v>
      </c>
      <c r="G2393" s="169" t="s">
        <v>2297</v>
      </c>
      <c r="I2393" s="182" t="s">
        <v>227</v>
      </c>
      <c r="J2393" s="481"/>
    </row>
    <row r="2394" spans="1:10" ht="18.75" customHeight="1">
      <c r="A2394" s="256" t="s">
        <v>1660</v>
      </c>
      <c r="B2394" s="22" t="s">
        <v>49</v>
      </c>
      <c r="C2394" s="22" t="s">
        <v>0</v>
      </c>
      <c r="D2394" s="22" t="s">
        <v>93</v>
      </c>
      <c r="G2394" s="169" t="s">
        <v>2297</v>
      </c>
      <c r="I2394" s="182" t="s">
        <v>227</v>
      </c>
      <c r="J2394" s="481"/>
    </row>
    <row r="2395" spans="1:10" ht="76.5">
      <c r="A2395" s="256" t="s">
        <v>1660</v>
      </c>
      <c r="B2395" s="22" t="s">
        <v>49</v>
      </c>
      <c r="C2395" s="22" t="s">
        <v>0</v>
      </c>
      <c r="D2395" s="22" t="s">
        <v>18</v>
      </c>
      <c r="E2395" s="263" t="s">
        <v>1672</v>
      </c>
      <c r="F2395" s="264" t="s">
        <v>1673</v>
      </c>
      <c r="G2395" s="169" t="s">
        <v>2297</v>
      </c>
      <c r="I2395" s="182" t="s">
        <v>227</v>
      </c>
      <c r="J2395" s="481"/>
    </row>
    <row r="2396" spans="1:10" ht="18.75" customHeight="1">
      <c r="A2396" s="232" t="s">
        <v>1998</v>
      </c>
      <c r="B2396" s="168" t="s">
        <v>55</v>
      </c>
      <c r="C2396" s="168" t="s">
        <v>0</v>
      </c>
      <c r="D2396" s="168" t="s">
        <v>1</v>
      </c>
      <c r="E2396" s="130" t="s">
        <v>2</v>
      </c>
      <c r="F2396" s="131" t="s">
        <v>85</v>
      </c>
      <c r="G2396" s="169"/>
      <c r="H2396" s="168"/>
      <c r="I2396" s="182" t="s">
        <v>1137</v>
      </c>
      <c r="J2396" s="480">
        <v>44977</v>
      </c>
    </row>
    <row r="2397" spans="1:10" ht="18.75" customHeight="1">
      <c r="A2397" s="256" t="s">
        <v>1998</v>
      </c>
      <c r="B2397" s="22" t="s">
        <v>55</v>
      </c>
      <c r="C2397" s="22" t="s">
        <v>0</v>
      </c>
      <c r="D2397" s="22" t="s">
        <v>5</v>
      </c>
      <c r="E2397" s="261" t="s">
        <v>104</v>
      </c>
      <c r="F2397" s="262" t="s">
        <v>86</v>
      </c>
      <c r="I2397" s="182" t="s">
        <v>1137</v>
      </c>
      <c r="J2397" s="481"/>
    </row>
    <row r="2398" spans="1:10" ht="18.75" customHeight="1">
      <c r="A2398" s="256" t="s">
        <v>1998</v>
      </c>
      <c r="B2398" s="22" t="s">
        <v>55</v>
      </c>
      <c r="C2398" s="22" t="s">
        <v>0</v>
      </c>
      <c r="D2398" s="22" t="s">
        <v>8</v>
      </c>
      <c r="E2398" s="261" t="s">
        <v>407</v>
      </c>
      <c r="F2398" s="262" t="s">
        <v>10</v>
      </c>
      <c r="I2398" s="182" t="s">
        <v>1137</v>
      </c>
      <c r="J2398" s="481"/>
    </row>
    <row r="2399" spans="1:10" ht="25.5">
      <c r="A2399" s="256" t="s">
        <v>1998</v>
      </c>
      <c r="B2399" s="22" t="s">
        <v>55</v>
      </c>
      <c r="C2399" s="22" t="s">
        <v>0</v>
      </c>
      <c r="D2399" s="22" t="s">
        <v>11</v>
      </c>
      <c r="E2399" s="263" t="s">
        <v>1542</v>
      </c>
      <c r="F2399" s="264" t="s">
        <v>1543</v>
      </c>
      <c r="I2399" s="182" t="s">
        <v>1137</v>
      </c>
      <c r="J2399" s="481"/>
    </row>
    <row r="2400" spans="1:10" ht="18.75" customHeight="1">
      <c r="A2400" s="256" t="s">
        <v>1998</v>
      </c>
      <c r="B2400" s="22" t="s">
        <v>55</v>
      </c>
      <c r="C2400" s="22" t="s">
        <v>0</v>
      </c>
      <c r="D2400" s="22" t="s">
        <v>22</v>
      </c>
      <c r="E2400" s="261" t="s">
        <v>480</v>
      </c>
      <c r="F2400" s="262" t="s">
        <v>480</v>
      </c>
      <c r="I2400" s="182" t="s">
        <v>1137</v>
      </c>
      <c r="J2400" s="481"/>
    </row>
    <row r="2401" spans="1:10" ht="18.75" customHeight="1">
      <c r="A2401" s="256" t="s">
        <v>1998</v>
      </c>
      <c r="B2401" s="22" t="s">
        <v>55</v>
      </c>
      <c r="C2401" s="22" t="s">
        <v>0</v>
      </c>
      <c r="D2401" s="22" t="s">
        <v>91</v>
      </c>
      <c r="E2401" s="261" t="s">
        <v>232</v>
      </c>
      <c r="F2401" s="264" t="s">
        <v>1544</v>
      </c>
      <c r="I2401" s="182" t="s">
        <v>1137</v>
      </c>
      <c r="J2401" s="481"/>
    </row>
    <row r="2402" spans="1:10" ht="25.5">
      <c r="A2402" s="256" t="s">
        <v>1998</v>
      </c>
      <c r="B2402" s="22" t="s">
        <v>55</v>
      </c>
      <c r="C2402" s="22" t="s">
        <v>0</v>
      </c>
      <c r="D2402" s="22" t="s">
        <v>14</v>
      </c>
      <c r="E2402" s="263" t="s">
        <v>1545</v>
      </c>
      <c r="F2402" s="264" t="s">
        <v>1546</v>
      </c>
      <c r="I2402" s="182" t="s">
        <v>1137</v>
      </c>
      <c r="J2402" s="481"/>
    </row>
    <row r="2403" spans="1:10" ht="18.75" customHeight="1">
      <c r="A2403" s="256" t="s">
        <v>1998</v>
      </c>
      <c r="B2403" s="22" t="s">
        <v>55</v>
      </c>
      <c r="C2403" s="22" t="s">
        <v>0</v>
      </c>
      <c r="D2403" s="22" t="s">
        <v>93</v>
      </c>
      <c r="E2403" s="261" t="s">
        <v>1001</v>
      </c>
      <c r="F2403" s="262" t="s">
        <v>95</v>
      </c>
      <c r="I2403" s="182" t="s">
        <v>1137</v>
      </c>
      <c r="J2403" s="481"/>
    </row>
    <row r="2404" spans="1:10" ht="51">
      <c r="A2404" s="256" t="s">
        <v>1998</v>
      </c>
      <c r="B2404" s="22" t="s">
        <v>55</v>
      </c>
      <c r="C2404" s="22" t="s">
        <v>0</v>
      </c>
      <c r="D2404" s="22" t="s">
        <v>18</v>
      </c>
      <c r="E2404" s="263" t="s">
        <v>1547</v>
      </c>
      <c r="F2404" s="262" t="s">
        <v>277</v>
      </c>
      <c r="I2404" s="182" t="s">
        <v>1137</v>
      </c>
      <c r="J2404" s="481"/>
    </row>
    <row r="2405" spans="1:10" ht="18.75" customHeight="1">
      <c r="A2405" s="232" t="s">
        <v>2000</v>
      </c>
      <c r="B2405" s="168" t="s">
        <v>504</v>
      </c>
      <c r="C2405" s="168" t="s">
        <v>0</v>
      </c>
      <c r="D2405" s="168" t="s">
        <v>1</v>
      </c>
      <c r="E2405" s="130" t="s">
        <v>2</v>
      </c>
      <c r="F2405" s="131" t="s">
        <v>85</v>
      </c>
      <c r="G2405" s="169"/>
      <c r="H2405" s="168"/>
      <c r="I2405" s="182" t="s">
        <v>227</v>
      </c>
      <c r="J2405" s="480">
        <v>44984</v>
      </c>
    </row>
    <row r="2406" spans="1:10" ht="18.75" customHeight="1">
      <c r="A2406" s="256" t="s">
        <v>2000</v>
      </c>
      <c r="B2406" s="22" t="s">
        <v>504</v>
      </c>
      <c r="C2406" s="22" t="s">
        <v>0</v>
      </c>
      <c r="D2406" s="22" t="s">
        <v>5</v>
      </c>
      <c r="E2406" s="261" t="s">
        <v>104</v>
      </c>
      <c r="F2406" s="262" t="s">
        <v>86</v>
      </c>
      <c r="I2406" s="182" t="s">
        <v>227</v>
      </c>
      <c r="J2406" s="481"/>
    </row>
    <row r="2407" spans="1:10" ht="18.75" customHeight="1">
      <c r="A2407" s="256" t="s">
        <v>2000</v>
      </c>
      <c r="B2407" s="22" t="s">
        <v>504</v>
      </c>
      <c r="C2407" s="22" t="s">
        <v>0</v>
      </c>
      <c r="D2407" s="22" t="s">
        <v>8</v>
      </c>
      <c r="E2407" s="261" t="s">
        <v>407</v>
      </c>
      <c r="F2407" s="262" t="s">
        <v>10</v>
      </c>
      <c r="I2407" s="182" t="s">
        <v>227</v>
      </c>
      <c r="J2407" s="481"/>
    </row>
    <row r="2408" spans="1:10" ht="25.5">
      <c r="A2408" s="256" t="s">
        <v>2000</v>
      </c>
      <c r="B2408" s="22" t="s">
        <v>504</v>
      </c>
      <c r="C2408" s="22" t="s">
        <v>0</v>
      </c>
      <c r="D2408" s="22" t="s">
        <v>11</v>
      </c>
      <c r="E2408" s="263" t="s">
        <v>1542</v>
      </c>
      <c r="F2408" s="264" t="s">
        <v>1543</v>
      </c>
      <c r="I2408" s="182" t="s">
        <v>227</v>
      </c>
      <c r="J2408" s="481"/>
    </row>
    <row r="2409" spans="1:10" ht="18.75" customHeight="1">
      <c r="A2409" s="256" t="s">
        <v>2000</v>
      </c>
      <c r="B2409" s="22" t="s">
        <v>504</v>
      </c>
      <c r="C2409" s="22" t="s">
        <v>0</v>
      </c>
      <c r="D2409" s="22" t="s">
        <v>22</v>
      </c>
      <c r="E2409" s="261" t="s">
        <v>480</v>
      </c>
      <c r="F2409" s="262" t="s">
        <v>480</v>
      </c>
      <c r="I2409" s="182" t="s">
        <v>227</v>
      </c>
      <c r="J2409" s="481"/>
    </row>
    <row r="2410" spans="1:10" ht="18.75" customHeight="1">
      <c r="A2410" s="256" t="s">
        <v>2000</v>
      </c>
      <c r="B2410" s="22" t="s">
        <v>504</v>
      </c>
      <c r="C2410" s="22" t="s">
        <v>0</v>
      </c>
      <c r="D2410" s="22" t="s">
        <v>91</v>
      </c>
      <c r="E2410" s="261" t="s">
        <v>232</v>
      </c>
      <c r="F2410" s="264" t="s">
        <v>1544</v>
      </c>
      <c r="I2410" s="182" t="s">
        <v>227</v>
      </c>
      <c r="J2410" s="481"/>
    </row>
    <row r="2411" spans="1:10" ht="25.5">
      <c r="A2411" s="256" t="s">
        <v>2000</v>
      </c>
      <c r="B2411" s="22" t="s">
        <v>504</v>
      </c>
      <c r="C2411" s="22" t="s">
        <v>0</v>
      </c>
      <c r="D2411" s="22" t="s">
        <v>14</v>
      </c>
      <c r="E2411" s="263" t="s">
        <v>1545</v>
      </c>
      <c r="F2411" s="264" t="s">
        <v>1546</v>
      </c>
      <c r="I2411" s="182" t="s">
        <v>227</v>
      </c>
      <c r="J2411" s="481"/>
    </row>
    <row r="2412" spans="1:10" ht="18.75" customHeight="1">
      <c r="A2412" s="256" t="s">
        <v>2000</v>
      </c>
      <c r="B2412" s="22" t="s">
        <v>504</v>
      </c>
      <c r="C2412" s="22" t="s">
        <v>0</v>
      </c>
      <c r="D2412" s="22" t="s">
        <v>93</v>
      </c>
      <c r="E2412" s="261" t="s">
        <v>1001</v>
      </c>
      <c r="F2412" s="262" t="s">
        <v>95</v>
      </c>
      <c r="I2412" s="182" t="s">
        <v>227</v>
      </c>
      <c r="J2412" s="481"/>
    </row>
    <row r="2413" spans="1:10" ht="51">
      <c r="A2413" s="256" t="s">
        <v>2000</v>
      </c>
      <c r="B2413" s="22" t="s">
        <v>504</v>
      </c>
      <c r="C2413" s="22" t="s">
        <v>0</v>
      </c>
      <c r="D2413" s="22" t="s">
        <v>18</v>
      </c>
      <c r="E2413" s="263" t="s">
        <v>1547</v>
      </c>
      <c r="F2413" s="262" t="s">
        <v>277</v>
      </c>
      <c r="I2413" s="182" t="s">
        <v>227</v>
      </c>
      <c r="J2413" s="481"/>
    </row>
    <row r="2414" spans="1:10" ht="18.75" customHeight="1">
      <c r="A2414" s="232" t="s">
        <v>2002</v>
      </c>
      <c r="B2414" s="168" t="s">
        <v>1145</v>
      </c>
      <c r="C2414" s="168" t="s">
        <v>0</v>
      </c>
      <c r="D2414" s="168" t="s">
        <v>1</v>
      </c>
      <c r="E2414" s="130" t="s">
        <v>2</v>
      </c>
      <c r="F2414" s="131" t="s">
        <v>85</v>
      </c>
      <c r="G2414" s="169"/>
      <c r="H2414" s="168"/>
      <c r="I2414" s="182" t="s">
        <v>32</v>
      </c>
      <c r="J2414" s="480">
        <v>44991</v>
      </c>
    </row>
    <row r="2415" spans="1:10" ht="18.75" customHeight="1">
      <c r="A2415" s="256" t="s">
        <v>2002</v>
      </c>
      <c r="B2415" s="22" t="s">
        <v>1145</v>
      </c>
      <c r="C2415" s="22" t="s">
        <v>0</v>
      </c>
      <c r="D2415" s="22" t="s">
        <v>5</v>
      </c>
      <c r="E2415" s="261" t="s">
        <v>104</v>
      </c>
      <c r="F2415" s="262" t="s">
        <v>86</v>
      </c>
      <c r="I2415" s="182" t="s">
        <v>32</v>
      </c>
      <c r="J2415" s="481"/>
    </row>
    <row r="2416" spans="1:10" ht="18.75" customHeight="1">
      <c r="A2416" s="256" t="s">
        <v>2002</v>
      </c>
      <c r="B2416" s="22" t="s">
        <v>1145</v>
      </c>
      <c r="C2416" s="22" t="s">
        <v>0</v>
      </c>
      <c r="D2416" s="22" t="s">
        <v>8</v>
      </c>
      <c r="E2416" s="261" t="s">
        <v>407</v>
      </c>
      <c r="F2416" s="262" t="s">
        <v>10</v>
      </c>
      <c r="I2416" s="182" t="s">
        <v>32</v>
      </c>
      <c r="J2416" s="481"/>
    </row>
    <row r="2417" spans="1:10" ht="25.5">
      <c r="A2417" s="256" t="s">
        <v>2002</v>
      </c>
      <c r="B2417" s="22" t="s">
        <v>1145</v>
      </c>
      <c r="C2417" s="22" t="s">
        <v>0</v>
      </c>
      <c r="D2417" s="22" t="s">
        <v>11</v>
      </c>
      <c r="E2417" s="263" t="s">
        <v>1542</v>
      </c>
      <c r="F2417" s="264" t="s">
        <v>1543</v>
      </c>
      <c r="I2417" s="182" t="s">
        <v>32</v>
      </c>
      <c r="J2417" s="481"/>
    </row>
    <row r="2418" spans="1:10" ht="18.75" customHeight="1">
      <c r="A2418" s="256" t="s">
        <v>2002</v>
      </c>
      <c r="B2418" s="22" t="s">
        <v>1145</v>
      </c>
      <c r="C2418" s="22" t="s">
        <v>0</v>
      </c>
      <c r="D2418" s="22" t="s">
        <v>22</v>
      </c>
      <c r="E2418" s="261" t="s">
        <v>480</v>
      </c>
      <c r="F2418" s="262" t="s">
        <v>480</v>
      </c>
      <c r="I2418" s="182" t="s">
        <v>32</v>
      </c>
      <c r="J2418" s="481"/>
    </row>
    <row r="2419" spans="1:10" ht="18.75" customHeight="1">
      <c r="A2419" s="256" t="s">
        <v>2002</v>
      </c>
      <c r="B2419" s="22" t="s">
        <v>1145</v>
      </c>
      <c r="C2419" s="22" t="s">
        <v>0</v>
      </c>
      <c r="D2419" s="22" t="s">
        <v>91</v>
      </c>
      <c r="E2419" s="261" t="s">
        <v>232</v>
      </c>
      <c r="F2419" s="264" t="s">
        <v>1544</v>
      </c>
      <c r="I2419" s="182" t="s">
        <v>32</v>
      </c>
      <c r="J2419" s="481"/>
    </row>
    <row r="2420" spans="1:10" ht="25.5">
      <c r="A2420" s="256" t="s">
        <v>2002</v>
      </c>
      <c r="B2420" s="22" t="s">
        <v>1145</v>
      </c>
      <c r="C2420" s="22" t="s">
        <v>0</v>
      </c>
      <c r="D2420" s="22" t="s">
        <v>14</v>
      </c>
      <c r="E2420" s="263" t="s">
        <v>1545</v>
      </c>
      <c r="F2420" s="264" t="s">
        <v>1546</v>
      </c>
      <c r="I2420" s="182" t="s">
        <v>32</v>
      </c>
      <c r="J2420" s="481"/>
    </row>
    <row r="2421" spans="1:10" ht="18.75" customHeight="1">
      <c r="A2421" s="256" t="s">
        <v>2002</v>
      </c>
      <c r="B2421" s="22" t="s">
        <v>1145</v>
      </c>
      <c r="C2421" s="22" t="s">
        <v>0</v>
      </c>
      <c r="D2421" s="22" t="s">
        <v>93</v>
      </c>
      <c r="E2421" s="261" t="s">
        <v>1001</v>
      </c>
      <c r="F2421" s="262" t="s">
        <v>95</v>
      </c>
      <c r="I2421" s="182" t="s">
        <v>32</v>
      </c>
      <c r="J2421" s="481"/>
    </row>
    <row r="2422" spans="1:10" ht="51">
      <c r="A2422" s="256" t="s">
        <v>2002</v>
      </c>
      <c r="B2422" s="22" t="s">
        <v>1145</v>
      </c>
      <c r="C2422" s="22" t="s">
        <v>0</v>
      </c>
      <c r="D2422" s="22" t="s">
        <v>18</v>
      </c>
      <c r="E2422" s="263" t="s">
        <v>1547</v>
      </c>
      <c r="F2422" s="262" t="s">
        <v>277</v>
      </c>
      <c r="I2422" s="182" t="s">
        <v>32</v>
      </c>
      <c r="J2422" s="481"/>
    </row>
    <row r="2423" spans="1:10" ht="18.75" customHeight="1">
      <c r="A2423" s="232" t="s">
        <v>2005</v>
      </c>
      <c r="B2423" s="168" t="s">
        <v>2005</v>
      </c>
      <c r="C2423" s="168" t="s">
        <v>0</v>
      </c>
      <c r="D2423" s="168" t="s">
        <v>1</v>
      </c>
      <c r="E2423" s="130" t="s">
        <v>2</v>
      </c>
      <c r="F2423" s="131" t="s">
        <v>85</v>
      </c>
      <c r="G2423" s="169"/>
      <c r="H2423" s="168"/>
      <c r="I2423" s="182" t="s">
        <v>1137</v>
      </c>
      <c r="J2423" s="480">
        <v>44998</v>
      </c>
    </row>
    <row r="2424" spans="1:10" ht="18.75" customHeight="1">
      <c r="A2424" s="256" t="s">
        <v>2005</v>
      </c>
      <c r="B2424" s="22" t="s">
        <v>2005</v>
      </c>
      <c r="C2424" s="22" t="s">
        <v>0</v>
      </c>
      <c r="D2424" s="22" t="s">
        <v>5</v>
      </c>
      <c r="E2424" s="261" t="s">
        <v>104</v>
      </c>
      <c r="F2424" s="262" t="s">
        <v>86</v>
      </c>
      <c r="I2424" s="182" t="s">
        <v>1137</v>
      </c>
      <c r="J2424" s="481"/>
    </row>
    <row r="2425" spans="1:10" ht="18.75" customHeight="1">
      <c r="A2425" s="256" t="s">
        <v>2005</v>
      </c>
      <c r="B2425" s="22" t="s">
        <v>2005</v>
      </c>
      <c r="C2425" s="22" t="s">
        <v>0</v>
      </c>
      <c r="D2425" s="22" t="s">
        <v>8</v>
      </c>
      <c r="E2425" s="261" t="s">
        <v>407</v>
      </c>
      <c r="F2425" s="262" t="s">
        <v>10</v>
      </c>
      <c r="I2425" s="182" t="s">
        <v>1137</v>
      </c>
      <c r="J2425" s="481"/>
    </row>
    <row r="2426" spans="1:10" ht="25.5">
      <c r="A2426" s="256" t="s">
        <v>2005</v>
      </c>
      <c r="B2426" s="22" t="s">
        <v>2005</v>
      </c>
      <c r="C2426" s="22" t="s">
        <v>0</v>
      </c>
      <c r="D2426" s="22" t="s">
        <v>11</v>
      </c>
      <c r="E2426" s="263" t="s">
        <v>1542</v>
      </c>
      <c r="F2426" s="264" t="s">
        <v>1543</v>
      </c>
      <c r="I2426" s="182" t="s">
        <v>1137</v>
      </c>
      <c r="J2426" s="481"/>
    </row>
    <row r="2427" spans="1:10" ht="18.75" customHeight="1">
      <c r="A2427" s="256" t="s">
        <v>2005</v>
      </c>
      <c r="B2427" s="22" t="s">
        <v>2005</v>
      </c>
      <c r="C2427" s="22" t="s">
        <v>0</v>
      </c>
      <c r="D2427" s="22" t="s">
        <v>22</v>
      </c>
      <c r="E2427" s="261" t="s">
        <v>480</v>
      </c>
      <c r="F2427" s="262" t="s">
        <v>480</v>
      </c>
      <c r="I2427" s="182" t="s">
        <v>1137</v>
      </c>
      <c r="J2427" s="481"/>
    </row>
    <row r="2428" spans="1:10" ht="18.75" customHeight="1">
      <c r="A2428" s="256" t="s">
        <v>2005</v>
      </c>
      <c r="B2428" s="22" t="s">
        <v>2005</v>
      </c>
      <c r="C2428" s="22" t="s">
        <v>0</v>
      </c>
      <c r="D2428" s="22" t="s">
        <v>91</v>
      </c>
      <c r="E2428" s="261" t="s">
        <v>107</v>
      </c>
      <c r="F2428" s="264" t="s">
        <v>1544</v>
      </c>
      <c r="I2428" s="182" t="s">
        <v>1137</v>
      </c>
      <c r="J2428" s="481"/>
    </row>
    <row r="2429" spans="1:10" ht="25.5">
      <c r="A2429" s="256" t="s">
        <v>2005</v>
      </c>
      <c r="B2429" s="22" t="s">
        <v>2005</v>
      </c>
      <c r="C2429" s="22" t="s">
        <v>0</v>
      </c>
      <c r="D2429" s="22" t="s">
        <v>14</v>
      </c>
      <c r="E2429" s="263" t="s">
        <v>1545</v>
      </c>
      <c r="F2429" s="264" t="s">
        <v>1546</v>
      </c>
      <c r="I2429" s="182" t="s">
        <v>1137</v>
      </c>
      <c r="J2429" s="481"/>
    </row>
    <row r="2430" spans="1:10" ht="18.75" customHeight="1">
      <c r="A2430" s="256" t="s">
        <v>2005</v>
      </c>
      <c r="B2430" s="22" t="s">
        <v>2005</v>
      </c>
      <c r="C2430" s="22" t="s">
        <v>0</v>
      </c>
      <c r="D2430" s="22" t="s">
        <v>93</v>
      </c>
      <c r="E2430" s="261" t="s">
        <v>1001</v>
      </c>
      <c r="F2430" s="262" t="s">
        <v>95</v>
      </c>
      <c r="I2430" s="182" t="s">
        <v>1137</v>
      </c>
      <c r="J2430" s="481"/>
    </row>
    <row r="2431" spans="1:10" ht="51">
      <c r="A2431" s="256" t="s">
        <v>2005</v>
      </c>
      <c r="B2431" s="22" t="s">
        <v>2005</v>
      </c>
      <c r="C2431" s="22" t="s">
        <v>0</v>
      </c>
      <c r="D2431" s="22" t="s">
        <v>18</v>
      </c>
      <c r="E2431" s="263" t="s">
        <v>1547</v>
      </c>
      <c r="F2431" s="262" t="s">
        <v>277</v>
      </c>
      <c r="I2431" s="182" t="s">
        <v>1137</v>
      </c>
      <c r="J2431" s="481"/>
    </row>
    <row r="2432" spans="1:10" ht="18.75" customHeight="1">
      <c r="A2432" s="232" t="s">
        <v>2007</v>
      </c>
      <c r="B2432" s="168" t="s">
        <v>2008</v>
      </c>
      <c r="C2432" s="168" t="s">
        <v>0</v>
      </c>
      <c r="D2432" s="168" t="s">
        <v>1</v>
      </c>
      <c r="E2432" s="130" t="s">
        <v>2</v>
      </c>
      <c r="F2432" s="131" t="s">
        <v>85</v>
      </c>
      <c r="G2432" s="169"/>
      <c r="H2432" s="168"/>
      <c r="I2432" s="182" t="s">
        <v>2296</v>
      </c>
      <c r="J2432" s="480">
        <v>45001</v>
      </c>
    </row>
    <row r="2433" spans="1:10" ht="18.75" customHeight="1">
      <c r="A2433" s="256" t="s">
        <v>2007</v>
      </c>
      <c r="B2433" s="22" t="s">
        <v>2008</v>
      </c>
      <c r="C2433" s="22" t="s">
        <v>0</v>
      </c>
      <c r="D2433" s="22" t="s">
        <v>5</v>
      </c>
      <c r="E2433" s="261" t="s">
        <v>104</v>
      </c>
      <c r="F2433" s="262" t="s">
        <v>86</v>
      </c>
      <c r="I2433" s="182" t="s">
        <v>2296</v>
      </c>
      <c r="J2433" s="481"/>
    </row>
    <row r="2434" spans="1:10" ht="63.75">
      <c r="A2434" s="256" t="s">
        <v>2007</v>
      </c>
      <c r="B2434" s="22" t="s">
        <v>2008</v>
      </c>
      <c r="C2434" s="22" t="s">
        <v>0</v>
      </c>
      <c r="D2434" s="22" t="s">
        <v>8</v>
      </c>
      <c r="E2434" s="263" t="s">
        <v>2009</v>
      </c>
      <c r="F2434" s="264" t="s">
        <v>2010</v>
      </c>
      <c r="I2434" s="182" t="s">
        <v>2296</v>
      </c>
      <c r="J2434" s="481"/>
    </row>
    <row r="2435" spans="1:10" ht="25.5">
      <c r="A2435" s="256" t="s">
        <v>2007</v>
      </c>
      <c r="B2435" s="22" t="s">
        <v>2008</v>
      </c>
      <c r="C2435" s="22" t="s">
        <v>0</v>
      </c>
      <c r="D2435" s="22" t="s">
        <v>11</v>
      </c>
      <c r="E2435" s="263" t="s">
        <v>1542</v>
      </c>
      <c r="F2435" s="264" t="s">
        <v>1543</v>
      </c>
      <c r="I2435" s="182" t="s">
        <v>2296</v>
      </c>
      <c r="J2435" s="481"/>
    </row>
    <row r="2436" spans="1:10" ht="18.75" customHeight="1">
      <c r="A2436" s="256" t="s">
        <v>2007</v>
      </c>
      <c r="B2436" s="22" t="s">
        <v>2008</v>
      </c>
      <c r="C2436" s="22" t="s">
        <v>0</v>
      </c>
      <c r="D2436" s="22" t="s">
        <v>22</v>
      </c>
      <c r="E2436" s="261" t="s">
        <v>480</v>
      </c>
      <c r="F2436" s="262" t="s">
        <v>480</v>
      </c>
      <c r="I2436" s="182" t="s">
        <v>2296</v>
      </c>
      <c r="J2436" s="481"/>
    </row>
    <row r="2437" spans="1:10" ht="18.75" customHeight="1">
      <c r="A2437" s="256" t="s">
        <v>2007</v>
      </c>
      <c r="B2437" s="22" t="s">
        <v>2008</v>
      </c>
      <c r="C2437" s="22" t="s">
        <v>0</v>
      </c>
      <c r="D2437" s="22" t="s">
        <v>91</v>
      </c>
      <c r="E2437" s="261" t="s">
        <v>232</v>
      </c>
      <c r="F2437" s="264" t="s">
        <v>1544</v>
      </c>
      <c r="I2437" s="182" t="s">
        <v>2296</v>
      </c>
      <c r="J2437" s="481"/>
    </row>
    <row r="2438" spans="1:10" ht="25.5">
      <c r="A2438" s="256" t="s">
        <v>2007</v>
      </c>
      <c r="B2438" s="22" t="s">
        <v>2008</v>
      </c>
      <c r="C2438" s="22" t="s">
        <v>0</v>
      </c>
      <c r="D2438" s="22" t="s">
        <v>14</v>
      </c>
      <c r="E2438" s="263" t="s">
        <v>1546</v>
      </c>
      <c r="F2438" s="264" t="s">
        <v>1546</v>
      </c>
      <c r="I2438" s="182" t="s">
        <v>2296</v>
      </c>
      <c r="J2438" s="481"/>
    </row>
    <row r="2439" spans="1:10" ht="18.75" customHeight="1">
      <c r="A2439" s="256" t="s">
        <v>2007</v>
      </c>
      <c r="B2439" s="22" t="s">
        <v>2008</v>
      </c>
      <c r="C2439" s="22" t="s">
        <v>0</v>
      </c>
      <c r="D2439" s="22" t="s">
        <v>93</v>
      </c>
      <c r="E2439" s="261" t="s">
        <v>1001</v>
      </c>
      <c r="F2439" s="262" t="s">
        <v>95</v>
      </c>
      <c r="I2439" s="182" t="s">
        <v>2296</v>
      </c>
      <c r="J2439" s="481"/>
    </row>
    <row r="2440" spans="1:10" ht="51">
      <c r="A2440" s="256" t="s">
        <v>2007</v>
      </c>
      <c r="B2440" s="22" t="s">
        <v>2008</v>
      </c>
      <c r="C2440" s="22" t="s">
        <v>0</v>
      </c>
      <c r="D2440" s="22" t="s">
        <v>18</v>
      </c>
      <c r="E2440" s="263" t="s">
        <v>1547</v>
      </c>
      <c r="F2440" s="262" t="s">
        <v>277</v>
      </c>
      <c r="I2440" s="182" t="s">
        <v>2296</v>
      </c>
      <c r="J2440" s="481"/>
    </row>
    <row r="2441" spans="1:10" ht="18.75" customHeight="1">
      <c r="A2441" s="256" t="s">
        <v>2007</v>
      </c>
      <c r="B2441" s="22" t="s">
        <v>2008</v>
      </c>
      <c r="C2441" s="22" t="s">
        <v>0</v>
      </c>
      <c r="D2441" s="22" t="s">
        <v>1</v>
      </c>
      <c r="E2441" s="261" t="s">
        <v>2</v>
      </c>
      <c r="F2441" s="262" t="s">
        <v>85</v>
      </c>
      <c r="I2441" s="182" t="s">
        <v>2296</v>
      </c>
      <c r="J2441" s="481"/>
    </row>
    <row r="2442" spans="1:10" ht="18.75" customHeight="1">
      <c r="A2442" s="256" t="s">
        <v>2007</v>
      </c>
      <c r="B2442" s="22" t="s">
        <v>2008</v>
      </c>
      <c r="C2442" s="22" t="s">
        <v>0</v>
      </c>
      <c r="D2442" s="22" t="s">
        <v>5</v>
      </c>
      <c r="E2442" s="261" t="s">
        <v>104</v>
      </c>
      <c r="F2442" s="262" t="s">
        <v>86</v>
      </c>
      <c r="I2442" s="182" t="s">
        <v>2296</v>
      </c>
      <c r="J2442" s="481"/>
    </row>
    <row r="2443" spans="1:10" ht="63.75">
      <c r="A2443" s="256" t="s">
        <v>2007</v>
      </c>
      <c r="B2443" s="22" t="s">
        <v>2008</v>
      </c>
      <c r="C2443" s="22" t="s">
        <v>0</v>
      </c>
      <c r="D2443" s="22" t="s">
        <v>8</v>
      </c>
      <c r="E2443" s="263" t="s">
        <v>2009</v>
      </c>
      <c r="F2443" s="264" t="s">
        <v>2010</v>
      </c>
      <c r="G2443" s="27" t="s">
        <v>2042</v>
      </c>
      <c r="I2443" s="182" t="s">
        <v>2296</v>
      </c>
      <c r="J2443" s="481"/>
    </row>
    <row r="2444" spans="1:10" ht="25.5">
      <c r="A2444" s="256" t="s">
        <v>2007</v>
      </c>
      <c r="B2444" s="22" t="s">
        <v>2008</v>
      </c>
      <c r="C2444" s="22" t="s">
        <v>0</v>
      </c>
      <c r="D2444" s="22" t="s">
        <v>11</v>
      </c>
      <c r="E2444" s="263" t="s">
        <v>1542</v>
      </c>
      <c r="F2444" s="264" t="s">
        <v>1543</v>
      </c>
      <c r="I2444" s="182" t="s">
        <v>2296</v>
      </c>
      <c r="J2444" s="481"/>
    </row>
    <row r="2445" spans="1:10" ht="18.75" customHeight="1">
      <c r="A2445" s="256" t="s">
        <v>2007</v>
      </c>
      <c r="B2445" s="22" t="s">
        <v>2008</v>
      </c>
      <c r="C2445" s="22" t="s">
        <v>0</v>
      </c>
      <c r="D2445" s="22" t="s">
        <v>22</v>
      </c>
      <c r="E2445" s="261" t="s">
        <v>480</v>
      </c>
      <c r="F2445" s="262" t="s">
        <v>480</v>
      </c>
      <c r="I2445" s="182" t="s">
        <v>2296</v>
      </c>
      <c r="J2445" s="481"/>
    </row>
    <row r="2446" spans="1:10" ht="18.75" customHeight="1">
      <c r="A2446" s="256" t="s">
        <v>2007</v>
      </c>
      <c r="B2446" s="22" t="s">
        <v>2008</v>
      </c>
      <c r="C2446" s="22" t="s">
        <v>0</v>
      </c>
      <c r="D2446" s="22" t="s">
        <v>91</v>
      </c>
      <c r="E2446" s="261" t="s">
        <v>232</v>
      </c>
      <c r="F2446" s="264" t="s">
        <v>1544</v>
      </c>
      <c r="I2446" s="182" t="s">
        <v>2296</v>
      </c>
      <c r="J2446" s="481"/>
    </row>
    <row r="2447" spans="1:10" ht="25.5">
      <c r="A2447" s="256" t="s">
        <v>2007</v>
      </c>
      <c r="B2447" s="22" t="s">
        <v>2008</v>
      </c>
      <c r="C2447" s="22" t="s">
        <v>0</v>
      </c>
      <c r="D2447" s="22" t="s">
        <v>14</v>
      </c>
      <c r="E2447" s="263" t="s">
        <v>1546</v>
      </c>
      <c r="F2447" s="264" t="s">
        <v>1546</v>
      </c>
      <c r="G2447" s="27" t="s">
        <v>2042</v>
      </c>
      <c r="I2447" s="182" t="s">
        <v>2296</v>
      </c>
      <c r="J2447" s="481"/>
    </row>
    <row r="2448" spans="1:10" ht="18.75" customHeight="1">
      <c r="A2448" s="256" t="s">
        <v>2007</v>
      </c>
      <c r="B2448" s="22" t="s">
        <v>2008</v>
      </c>
      <c r="C2448" s="22" t="s">
        <v>0</v>
      </c>
      <c r="D2448" s="22" t="s">
        <v>93</v>
      </c>
      <c r="E2448" s="261" t="s">
        <v>1001</v>
      </c>
      <c r="F2448" s="262" t="s">
        <v>95</v>
      </c>
      <c r="I2448" s="182" t="s">
        <v>2296</v>
      </c>
      <c r="J2448" s="481"/>
    </row>
    <row r="2449" spans="1:10" ht="51">
      <c r="A2449" s="256" t="s">
        <v>2007</v>
      </c>
      <c r="B2449" s="22" t="s">
        <v>2008</v>
      </c>
      <c r="C2449" s="22" t="s">
        <v>0</v>
      </c>
      <c r="D2449" s="22" t="s">
        <v>18</v>
      </c>
      <c r="E2449" s="263" t="s">
        <v>1547</v>
      </c>
      <c r="F2449" s="262" t="s">
        <v>277</v>
      </c>
      <c r="I2449" s="182" t="s">
        <v>2296</v>
      </c>
      <c r="J2449" s="481"/>
    </row>
    <row r="2450" spans="1:10" ht="18.75" customHeight="1">
      <c r="A2450" s="232" t="s">
        <v>2013</v>
      </c>
      <c r="B2450" s="168" t="s">
        <v>504</v>
      </c>
      <c r="C2450" s="168" t="s">
        <v>0</v>
      </c>
      <c r="D2450" s="168" t="s">
        <v>1</v>
      </c>
      <c r="E2450" s="130" t="s">
        <v>2</v>
      </c>
      <c r="F2450" s="131" t="s">
        <v>85</v>
      </c>
      <c r="G2450" s="169"/>
      <c r="H2450" s="168"/>
      <c r="I2450" s="182" t="s">
        <v>227</v>
      </c>
      <c r="J2450" s="480">
        <v>45005</v>
      </c>
    </row>
    <row r="2451" spans="1:10" ht="18.75" customHeight="1">
      <c r="A2451" s="256" t="s">
        <v>2013</v>
      </c>
      <c r="B2451" s="22" t="s">
        <v>504</v>
      </c>
      <c r="C2451" s="22" t="s">
        <v>0</v>
      </c>
      <c r="D2451" s="22" t="s">
        <v>5</v>
      </c>
      <c r="E2451" s="261" t="s">
        <v>104</v>
      </c>
      <c r="F2451" s="262" t="s">
        <v>86</v>
      </c>
      <c r="I2451" s="182" t="s">
        <v>227</v>
      </c>
      <c r="J2451" s="481"/>
    </row>
    <row r="2452" spans="1:10" ht="18.75" customHeight="1">
      <c r="A2452" s="256" t="s">
        <v>2013</v>
      </c>
      <c r="B2452" s="22" t="s">
        <v>504</v>
      </c>
      <c r="C2452" s="22" t="s">
        <v>0</v>
      </c>
      <c r="D2452" s="22" t="s">
        <v>8</v>
      </c>
      <c r="E2452" s="261" t="s">
        <v>407</v>
      </c>
      <c r="F2452" s="262" t="s">
        <v>562</v>
      </c>
      <c r="I2452" s="182" t="s">
        <v>227</v>
      </c>
      <c r="J2452" s="481"/>
    </row>
    <row r="2453" spans="1:10" ht="25.5">
      <c r="A2453" s="256" t="s">
        <v>2013</v>
      </c>
      <c r="B2453" s="22" t="s">
        <v>504</v>
      </c>
      <c r="C2453" s="22" t="s">
        <v>0</v>
      </c>
      <c r="D2453" s="22" t="s">
        <v>11</v>
      </c>
      <c r="E2453" s="263" t="s">
        <v>1542</v>
      </c>
      <c r="F2453" s="264" t="s">
        <v>1543</v>
      </c>
      <c r="I2453" s="182" t="s">
        <v>227</v>
      </c>
      <c r="J2453" s="481"/>
    </row>
    <row r="2454" spans="1:10" ht="18.75" customHeight="1">
      <c r="A2454" s="256" t="s">
        <v>2013</v>
      </c>
      <c r="B2454" s="22" t="s">
        <v>504</v>
      </c>
      <c r="C2454" s="22" t="s">
        <v>0</v>
      </c>
      <c r="D2454" s="22" t="s">
        <v>22</v>
      </c>
      <c r="E2454" s="261" t="s">
        <v>480</v>
      </c>
      <c r="F2454" s="262" t="s">
        <v>480</v>
      </c>
      <c r="I2454" s="182" t="s">
        <v>227</v>
      </c>
      <c r="J2454" s="481"/>
    </row>
    <row r="2455" spans="1:10" ht="18.75" customHeight="1">
      <c r="A2455" s="256" t="s">
        <v>2013</v>
      </c>
      <c r="B2455" s="22" t="s">
        <v>504</v>
      </c>
      <c r="C2455" s="22" t="s">
        <v>0</v>
      </c>
      <c r="D2455" s="22" t="s">
        <v>91</v>
      </c>
      <c r="E2455" s="261" t="s">
        <v>232</v>
      </c>
      <c r="F2455" s="264" t="s">
        <v>1544</v>
      </c>
      <c r="I2455" s="182" t="s">
        <v>227</v>
      </c>
      <c r="J2455" s="481"/>
    </row>
    <row r="2456" spans="1:10" ht="25.5">
      <c r="A2456" s="256" t="s">
        <v>2013</v>
      </c>
      <c r="B2456" s="22" t="s">
        <v>504</v>
      </c>
      <c r="C2456" s="22" t="s">
        <v>0</v>
      </c>
      <c r="D2456" s="22" t="s">
        <v>14</v>
      </c>
      <c r="E2456" s="263" t="s">
        <v>1545</v>
      </c>
      <c r="F2456" s="264" t="s">
        <v>1546</v>
      </c>
      <c r="I2456" s="182" t="s">
        <v>227</v>
      </c>
      <c r="J2456" s="481"/>
    </row>
    <row r="2457" spans="1:10" ht="18.75" customHeight="1">
      <c r="A2457" s="256" t="s">
        <v>2013</v>
      </c>
      <c r="B2457" s="22" t="s">
        <v>504</v>
      </c>
      <c r="C2457" s="22" t="s">
        <v>0</v>
      </c>
      <c r="D2457" s="22" t="s">
        <v>93</v>
      </c>
      <c r="E2457" s="261" t="s">
        <v>1001</v>
      </c>
      <c r="F2457" s="262" t="s">
        <v>95</v>
      </c>
      <c r="I2457" s="182" t="s">
        <v>227</v>
      </c>
      <c r="J2457" s="481"/>
    </row>
    <row r="2458" spans="1:10" ht="51">
      <c r="A2458" s="256" t="s">
        <v>2013</v>
      </c>
      <c r="B2458" s="22" t="s">
        <v>504</v>
      </c>
      <c r="C2458" s="22" t="s">
        <v>0</v>
      </c>
      <c r="D2458" s="22" t="s">
        <v>18</v>
      </c>
      <c r="E2458" s="263" t="s">
        <v>1547</v>
      </c>
      <c r="F2458" s="262" t="s">
        <v>277</v>
      </c>
      <c r="I2458" s="182" t="s">
        <v>227</v>
      </c>
      <c r="J2458" s="481"/>
    </row>
    <row r="2459" spans="1:10" ht="18.75" customHeight="1">
      <c r="A2459" s="232" t="s">
        <v>2041</v>
      </c>
      <c r="B2459" s="168" t="s">
        <v>1145</v>
      </c>
      <c r="C2459" s="168" t="s">
        <v>0</v>
      </c>
      <c r="D2459" s="168" t="s">
        <v>1</v>
      </c>
      <c r="E2459" s="130" t="s">
        <v>2</v>
      </c>
      <c r="F2459" s="131" t="s">
        <v>85</v>
      </c>
      <c r="G2459" s="169"/>
      <c r="H2459" s="168"/>
      <c r="I2459" s="182" t="s">
        <v>32</v>
      </c>
      <c r="J2459" s="480">
        <v>45007</v>
      </c>
    </row>
    <row r="2460" spans="1:10" ht="18.75" customHeight="1">
      <c r="A2460" s="256" t="s">
        <v>2041</v>
      </c>
      <c r="B2460" s="22" t="s">
        <v>1145</v>
      </c>
      <c r="C2460" s="22" t="s">
        <v>0</v>
      </c>
      <c r="D2460" s="22" t="s">
        <v>5</v>
      </c>
      <c r="E2460" s="261" t="s">
        <v>104</v>
      </c>
      <c r="F2460" s="262" t="s">
        <v>86</v>
      </c>
      <c r="I2460" s="182" t="s">
        <v>32</v>
      </c>
      <c r="J2460" s="481"/>
    </row>
    <row r="2461" spans="1:10" ht="18.75" customHeight="1">
      <c r="A2461" s="256" t="s">
        <v>2041</v>
      </c>
      <c r="B2461" s="22" t="s">
        <v>1145</v>
      </c>
      <c r="C2461" s="22" t="s">
        <v>0</v>
      </c>
      <c r="D2461" s="22" t="s">
        <v>8</v>
      </c>
      <c r="E2461" s="261" t="s">
        <v>111</v>
      </c>
      <c r="F2461" s="262" t="s">
        <v>10</v>
      </c>
      <c r="I2461" s="182" t="s">
        <v>32</v>
      </c>
      <c r="J2461" s="481"/>
    </row>
    <row r="2462" spans="1:10" ht="25.5">
      <c r="A2462" s="256" t="s">
        <v>2041</v>
      </c>
      <c r="B2462" s="22" t="s">
        <v>1145</v>
      </c>
      <c r="C2462" s="22" t="s">
        <v>0</v>
      </c>
      <c r="D2462" s="22" t="s">
        <v>11</v>
      </c>
      <c r="E2462" s="263" t="s">
        <v>1542</v>
      </c>
      <c r="F2462" s="264" t="s">
        <v>1543</v>
      </c>
      <c r="I2462" s="182" t="s">
        <v>32</v>
      </c>
      <c r="J2462" s="481"/>
    </row>
    <row r="2463" spans="1:10" ht="18.75" customHeight="1">
      <c r="A2463" s="256" t="s">
        <v>2041</v>
      </c>
      <c r="B2463" s="22" t="s">
        <v>1145</v>
      </c>
      <c r="C2463" s="22" t="s">
        <v>0</v>
      </c>
      <c r="D2463" s="22" t="s">
        <v>22</v>
      </c>
      <c r="E2463" s="261" t="s">
        <v>480</v>
      </c>
      <c r="F2463" s="262" t="s">
        <v>480</v>
      </c>
      <c r="I2463" s="182" t="s">
        <v>32</v>
      </c>
      <c r="J2463" s="481"/>
    </row>
    <row r="2464" spans="1:10" ht="18.75" customHeight="1">
      <c r="A2464" s="256" t="s">
        <v>2041</v>
      </c>
      <c r="B2464" s="22" t="s">
        <v>1145</v>
      </c>
      <c r="C2464" s="22" t="s">
        <v>0</v>
      </c>
      <c r="D2464" s="22" t="s">
        <v>91</v>
      </c>
      <c r="E2464" s="261" t="s">
        <v>232</v>
      </c>
      <c r="F2464" s="264" t="s">
        <v>1544</v>
      </c>
      <c r="I2464" s="182" t="s">
        <v>32</v>
      </c>
      <c r="J2464" s="481"/>
    </row>
    <row r="2465" spans="1:10" ht="25.5">
      <c r="A2465" s="256" t="s">
        <v>2041</v>
      </c>
      <c r="B2465" s="22" t="s">
        <v>1145</v>
      </c>
      <c r="C2465" s="22" t="s">
        <v>0</v>
      </c>
      <c r="D2465" s="22" t="s">
        <v>14</v>
      </c>
      <c r="E2465" s="263" t="s">
        <v>1545</v>
      </c>
      <c r="F2465" s="264" t="s">
        <v>1546</v>
      </c>
      <c r="I2465" s="182" t="s">
        <v>32</v>
      </c>
      <c r="J2465" s="481"/>
    </row>
    <row r="2466" spans="1:10" ht="18.75" customHeight="1">
      <c r="A2466" s="256" t="s">
        <v>2041</v>
      </c>
      <c r="B2466" s="22" t="s">
        <v>1145</v>
      </c>
      <c r="C2466" s="22" t="s">
        <v>0</v>
      </c>
      <c r="D2466" s="22" t="s">
        <v>93</v>
      </c>
      <c r="E2466" s="261" t="s">
        <v>1001</v>
      </c>
      <c r="F2466" s="262" t="s">
        <v>95</v>
      </c>
      <c r="I2466" s="182" t="s">
        <v>32</v>
      </c>
      <c r="J2466" s="481"/>
    </row>
    <row r="2467" spans="1:10" ht="51">
      <c r="A2467" s="256" t="s">
        <v>2041</v>
      </c>
      <c r="B2467" s="22" t="s">
        <v>1145</v>
      </c>
      <c r="C2467" s="22" t="s">
        <v>0</v>
      </c>
      <c r="D2467" s="22" t="s">
        <v>18</v>
      </c>
      <c r="E2467" s="263" t="s">
        <v>1547</v>
      </c>
      <c r="F2467" s="262" t="s">
        <v>277</v>
      </c>
      <c r="I2467" s="182" t="s">
        <v>32</v>
      </c>
      <c r="J2467" s="481"/>
    </row>
    <row r="2468" spans="1:10" ht="18.75" customHeight="1">
      <c r="A2468" s="232" t="s">
        <v>2043</v>
      </c>
      <c r="B2468" s="168" t="s">
        <v>1145</v>
      </c>
      <c r="C2468" s="168" t="s">
        <v>0</v>
      </c>
      <c r="D2468" s="168" t="s">
        <v>1</v>
      </c>
      <c r="E2468" s="130" t="s">
        <v>2</v>
      </c>
      <c r="F2468" s="131" t="s">
        <v>85</v>
      </c>
      <c r="G2468" s="169"/>
      <c r="H2468" s="168"/>
      <c r="I2468" s="182" t="s">
        <v>1137</v>
      </c>
      <c r="J2468" s="480">
        <v>45012</v>
      </c>
    </row>
    <row r="2469" spans="1:10" ht="18.75" customHeight="1">
      <c r="A2469" s="256" t="s">
        <v>2043</v>
      </c>
      <c r="B2469" s="22" t="s">
        <v>1145</v>
      </c>
      <c r="C2469" s="22" t="s">
        <v>0</v>
      </c>
      <c r="D2469" s="22" t="s">
        <v>5</v>
      </c>
      <c r="E2469" s="261" t="s">
        <v>104</v>
      </c>
      <c r="F2469" s="262" t="s">
        <v>86</v>
      </c>
      <c r="I2469" s="182" t="s">
        <v>1137</v>
      </c>
      <c r="J2469" s="481"/>
    </row>
    <row r="2470" spans="1:10" ht="18.75" customHeight="1">
      <c r="A2470" s="256" t="s">
        <v>2043</v>
      </c>
      <c r="B2470" s="22" t="s">
        <v>1145</v>
      </c>
      <c r="C2470" s="22" t="s">
        <v>0</v>
      </c>
      <c r="D2470" s="22" t="s">
        <v>8</v>
      </c>
      <c r="E2470" s="261" t="s">
        <v>111</v>
      </c>
      <c r="F2470" s="262" t="s">
        <v>562</v>
      </c>
      <c r="I2470" s="182" t="s">
        <v>1137</v>
      </c>
      <c r="J2470" s="481"/>
    </row>
    <row r="2471" spans="1:10" ht="25.5">
      <c r="A2471" s="256" t="s">
        <v>2043</v>
      </c>
      <c r="B2471" s="22" t="s">
        <v>1145</v>
      </c>
      <c r="C2471" s="22" t="s">
        <v>0</v>
      </c>
      <c r="D2471" s="22" t="s">
        <v>11</v>
      </c>
      <c r="E2471" s="261" t="s">
        <v>1542</v>
      </c>
      <c r="F2471" s="264" t="s">
        <v>1543</v>
      </c>
      <c r="I2471" s="182" t="s">
        <v>1137</v>
      </c>
      <c r="J2471" s="481"/>
    </row>
    <row r="2472" spans="1:10" ht="18.75" customHeight="1">
      <c r="A2472" s="256" t="s">
        <v>2043</v>
      </c>
      <c r="B2472" s="22" t="s">
        <v>1145</v>
      </c>
      <c r="C2472" s="22" t="s">
        <v>0</v>
      </c>
      <c r="D2472" s="22" t="s">
        <v>22</v>
      </c>
      <c r="E2472" s="261" t="s">
        <v>480</v>
      </c>
      <c r="F2472" s="262" t="s">
        <v>480</v>
      </c>
      <c r="I2472" s="182" t="s">
        <v>1137</v>
      </c>
      <c r="J2472" s="481"/>
    </row>
    <row r="2473" spans="1:10" ht="18.75" customHeight="1">
      <c r="A2473" s="256" t="s">
        <v>2043</v>
      </c>
      <c r="B2473" s="22" t="s">
        <v>1145</v>
      </c>
      <c r="C2473" s="22" t="s">
        <v>0</v>
      </c>
      <c r="D2473" s="22" t="s">
        <v>91</v>
      </c>
      <c r="E2473" s="261" t="s">
        <v>232</v>
      </c>
      <c r="F2473" s="264" t="s">
        <v>1544</v>
      </c>
      <c r="I2473" s="182" t="s">
        <v>1137</v>
      </c>
      <c r="J2473" s="481"/>
    </row>
    <row r="2474" spans="1:10" ht="25.5">
      <c r="A2474" s="256" t="s">
        <v>2043</v>
      </c>
      <c r="B2474" s="22" t="s">
        <v>1145</v>
      </c>
      <c r="C2474" s="22" t="s">
        <v>0</v>
      </c>
      <c r="D2474" s="22" t="s">
        <v>14</v>
      </c>
      <c r="E2474" s="263" t="s">
        <v>1545</v>
      </c>
      <c r="F2474" s="264" t="s">
        <v>1546</v>
      </c>
      <c r="I2474" s="182" t="s">
        <v>1137</v>
      </c>
      <c r="J2474" s="481"/>
    </row>
    <row r="2475" spans="1:10" ht="18.75" customHeight="1">
      <c r="A2475" s="256" t="s">
        <v>2043</v>
      </c>
      <c r="B2475" s="22" t="s">
        <v>1145</v>
      </c>
      <c r="C2475" s="22" t="s">
        <v>0</v>
      </c>
      <c r="D2475" s="22" t="s">
        <v>93</v>
      </c>
      <c r="E2475" s="261" t="s">
        <v>1001</v>
      </c>
      <c r="F2475" s="262" t="s">
        <v>95</v>
      </c>
      <c r="I2475" s="182" t="s">
        <v>1137</v>
      </c>
      <c r="J2475" s="481"/>
    </row>
    <row r="2476" spans="1:10" ht="51">
      <c r="A2476" s="256" t="s">
        <v>2043</v>
      </c>
      <c r="B2476" s="22" t="s">
        <v>1145</v>
      </c>
      <c r="C2476" s="22" t="s">
        <v>0</v>
      </c>
      <c r="D2476" s="22" t="s">
        <v>18</v>
      </c>
      <c r="E2476" s="261" t="s">
        <v>1547</v>
      </c>
      <c r="F2476" s="262" t="s">
        <v>277</v>
      </c>
      <c r="I2476" s="182" t="s">
        <v>1137</v>
      </c>
      <c r="J2476" s="481"/>
    </row>
    <row r="2477" spans="1:10" ht="18.75" customHeight="1">
      <c r="A2477" s="232" t="s">
        <v>2045</v>
      </c>
      <c r="B2477" s="168" t="s">
        <v>49</v>
      </c>
      <c r="C2477" s="168" t="s">
        <v>0</v>
      </c>
      <c r="D2477" s="168" t="s">
        <v>1</v>
      </c>
      <c r="E2477" s="130" t="s">
        <v>2</v>
      </c>
      <c r="F2477" s="131" t="s">
        <v>85</v>
      </c>
      <c r="G2477" s="169"/>
      <c r="H2477" s="168"/>
      <c r="I2477" s="182" t="s">
        <v>32</v>
      </c>
      <c r="J2477" s="480">
        <v>45019</v>
      </c>
    </row>
    <row r="2478" spans="1:10" ht="18.75" customHeight="1">
      <c r="A2478" s="256" t="s">
        <v>2045</v>
      </c>
      <c r="B2478" s="22" t="s">
        <v>49</v>
      </c>
      <c r="C2478" s="22" t="s">
        <v>0</v>
      </c>
      <c r="D2478" s="22" t="s">
        <v>5</v>
      </c>
      <c r="E2478" s="261" t="s">
        <v>104</v>
      </c>
      <c r="F2478" s="262" t="s">
        <v>86</v>
      </c>
      <c r="I2478" s="182" t="s">
        <v>32</v>
      </c>
      <c r="J2478" s="481"/>
    </row>
    <row r="2479" spans="1:10" ht="18.75" customHeight="1">
      <c r="A2479" s="256" t="s">
        <v>2045</v>
      </c>
      <c r="B2479" s="22" t="s">
        <v>49</v>
      </c>
      <c r="C2479" s="22" t="s">
        <v>0</v>
      </c>
      <c r="D2479" s="22" t="s">
        <v>8</v>
      </c>
      <c r="E2479" s="261" t="s">
        <v>407</v>
      </c>
      <c r="F2479" s="262" t="s">
        <v>10</v>
      </c>
      <c r="I2479" s="182" t="s">
        <v>32</v>
      </c>
      <c r="J2479" s="481"/>
    </row>
    <row r="2480" spans="1:10" ht="25.5">
      <c r="A2480" s="256" t="s">
        <v>2045</v>
      </c>
      <c r="B2480" s="22" t="s">
        <v>49</v>
      </c>
      <c r="C2480" s="22" t="s">
        <v>0</v>
      </c>
      <c r="D2480" s="22" t="s">
        <v>11</v>
      </c>
      <c r="E2480" s="261" t="s">
        <v>1542</v>
      </c>
      <c r="F2480" s="264" t="s">
        <v>1543</v>
      </c>
      <c r="I2480" s="182" t="s">
        <v>32</v>
      </c>
      <c r="J2480" s="481"/>
    </row>
    <row r="2481" spans="1:10" ht="18.75" customHeight="1">
      <c r="A2481" s="256" t="s">
        <v>2045</v>
      </c>
      <c r="B2481" s="22" t="s">
        <v>49</v>
      </c>
      <c r="C2481" s="22" t="s">
        <v>0</v>
      </c>
      <c r="D2481" s="22" t="s">
        <v>22</v>
      </c>
      <c r="E2481" s="261" t="s">
        <v>480</v>
      </c>
      <c r="F2481" s="262" t="s">
        <v>480</v>
      </c>
      <c r="I2481" s="182" t="s">
        <v>32</v>
      </c>
      <c r="J2481" s="481"/>
    </row>
    <row r="2482" spans="1:10" ht="18.75" customHeight="1">
      <c r="A2482" s="256" t="s">
        <v>2045</v>
      </c>
      <c r="B2482" s="22" t="s">
        <v>49</v>
      </c>
      <c r="C2482" s="22" t="s">
        <v>0</v>
      </c>
      <c r="D2482" s="22" t="s">
        <v>91</v>
      </c>
      <c r="E2482" s="261" t="s">
        <v>232</v>
      </c>
      <c r="F2482" s="264" t="s">
        <v>1544</v>
      </c>
      <c r="I2482" s="182" t="s">
        <v>32</v>
      </c>
      <c r="J2482" s="481"/>
    </row>
    <row r="2483" spans="1:10" ht="25.5">
      <c r="A2483" s="256" t="s">
        <v>2045</v>
      </c>
      <c r="B2483" s="22" t="s">
        <v>49</v>
      </c>
      <c r="C2483" s="22" t="s">
        <v>0</v>
      </c>
      <c r="D2483" s="22" t="s">
        <v>14</v>
      </c>
      <c r="E2483" s="263" t="s">
        <v>1545</v>
      </c>
      <c r="F2483" s="264" t="s">
        <v>1546</v>
      </c>
      <c r="I2483" s="182" t="s">
        <v>32</v>
      </c>
      <c r="J2483" s="481"/>
    </row>
    <row r="2484" spans="1:10" ht="18.75" customHeight="1">
      <c r="A2484" s="256" t="s">
        <v>2045</v>
      </c>
      <c r="B2484" s="22" t="s">
        <v>49</v>
      </c>
      <c r="C2484" s="22" t="s">
        <v>0</v>
      </c>
      <c r="D2484" s="22" t="s">
        <v>93</v>
      </c>
      <c r="E2484" s="261" t="s">
        <v>1001</v>
      </c>
      <c r="F2484" s="262" t="s">
        <v>95</v>
      </c>
      <c r="I2484" s="182" t="s">
        <v>32</v>
      </c>
      <c r="J2484" s="481"/>
    </row>
    <row r="2485" spans="1:10" ht="51">
      <c r="A2485" s="256" t="s">
        <v>2045</v>
      </c>
      <c r="B2485" s="22" t="s">
        <v>49</v>
      </c>
      <c r="C2485" s="22" t="s">
        <v>0</v>
      </c>
      <c r="D2485" s="22" t="s">
        <v>18</v>
      </c>
      <c r="E2485" s="261" t="s">
        <v>1547</v>
      </c>
      <c r="F2485" s="262" t="s">
        <v>277</v>
      </c>
      <c r="I2485" s="182" t="s">
        <v>32</v>
      </c>
      <c r="J2485" s="481"/>
    </row>
    <row r="2486" spans="1:10" ht="18.75" customHeight="1">
      <c r="A2486" s="232" t="s">
        <v>2048</v>
      </c>
      <c r="B2486" s="168" t="s">
        <v>1145</v>
      </c>
      <c r="C2486" s="168" t="s">
        <v>0</v>
      </c>
      <c r="D2486" s="168" t="s">
        <v>1</v>
      </c>
      <c r="E2486" s="130" t="s">
        <v>2</v>
      </c>
      <c r="F2486" s="131" t="s">
        <v>85</v>
      </c>
      <c r="G2486" s="169"/>
      <c r="H2486" s="168"/>
      <c r="I2486" s="182" t="s">
        <v>227</v>
      </c>
      <c r="J2486" s="480">
        <v>45027</v>
      </c>
    </row>
    <row r="2487" spans="1:10" ht="18.75" customHeight="1">
      <c r="A2487" s="256" t="s">
        <v>2048</v>
      </c>
      <c r="B2487" s="22" t="s">
        <v>1145</v>
      </c>
      <c r="C2487" s="22" t="s">
        <v>0</v>
      </c>
      <c r="D2487" s="22" t="s">
        <v>5</v>
      </c>
      <c r="E2487" s="261" t="s">
        <v>104</v>
      </c>
      <c r="F2487" s="262" t="s">
        <v>86</v>
      </c>
      <c r="I2487" s="182" t="s">
        <v>227</v>
      </c>
      <c r="J2487" s="481"/>
    </row>
    <row r="2488" spans="1:10" ht="18.75" customHeight="1">
      <c r="A2488" s="256" t="s">
        <v>2048</v>
      </c>
      <c r="B2488" s="22" t="s">
        <v>1145</v>
      </c>
      <c r="C2488" s="22" t="s">
        <v>0</v>
      </c>
      <c r="D2488" s="22" t="s">
        <v>8</v>
      </c>
      <c r="E2488" s="261" t="s">
        <v>407</v>
      </c>
      <c r="F2488" s="262" t="s">
        <v>562</v>
      </c>
      <c r="I2488" s="182" t="s">
        <v>227</v>
      </c>
      <c r="J2488" s="481"/>
    </row>
    <row r="2489" spans="1:10" ht="25.5">
      <c r="A2489" s="256" t="s">
        <v>2048</v>
      </c>
      <c r="B2489" s="22" t="s">
        <v>1145</v>
      </c>
      <c r="C2489" s="22" t="s">
        <v>0</v>
      </c>
      <c r="D2489" s="22" t="s">
        <v>11</v>
      </c>
      <c r="E2489" s="261" t="s">
        <v>1542</v>
      </c>
      <c r="F2489" s="264" t="s">
        <v>1543</v>
      </c>
      <c r="I2489" s="182" t="s">
        <v>227</v>
      </c>
      <c r="J2489" s="481"/>
    </row>
    <row r="2490" spans="1:10" ht="18.75" customHeight="1">
      <c r="A2490" s="256" t="s">
        <v>2048</v>
      </c>
      <c r="B2490" s="22" t="s">
        <v>1145</v>
      </c>
      <c r="C2490" s="22" t="s">
        <v>0</v>
      </c>
      <c r="D2490" s="22" t="s">
        <v>22</v>
      </c>
      <c r="E2490" s="261" t="s">
        <v>480</v>
      </c>
      <c r="F2490" s="262" t="s">
        <v>480</v>
      </c>
      <c r="I2490" s="182" t="s">
        <v>227</v>
      </c>
      <c r="J2490" s="481"/>
    </row>
    <row r="2491" spans="1:10" ht="18.75" customHeight="1">
      <c r="A2491" s="256" t="s">
        <v>2048</v>
      </c>
      <c r="B2491" s="22" t="s">
        <v>1145</v>
      </c>
      <c r="C2491" s="22" t="s">
        <v>0</v>
      </c>
      <c r="D2491" s="22" t="s">
        <v>91</v>
      </c>
      <c r="E2491" s="261" t="s">
        <v>232</v>
      </c>
      <c r="F2491" s="264" t="s">
        <v>1544</v>
      </c>
      <c r="I2491" s="182" t="s">
        <v>227</v>
      </c>
      <c r="J2491" s="481"/>
    </row>
    <row r="2492" spans="1:10" ht="25.5">
      <c r="A2492" s="256" t="s">
        <v>2048</v>
      </c>
      <c r="B2492" s="22" t="s">
        <v>1145</v>
      </c>
      <c r="C2492" s="22" t="s">
        <v>0</v>
      </c>
      <c r="D2492" s="22" t="s">
        <v>14</v>
      </c>
      <c r="E2492" s="263" t="s">
        <v>1545</v>
      </c>
      <c r="F2492" s="264" t="s">
        <v>1546</v>
      </c>
      <c r="I2492" s="182" t="s">
        <v>227</v>
      </c>
      <c r="J2492" s="481"/>
    </row>
    <row r="2493" spans="1:10" ht="18.75" customHeight="1">
      <c r="A2493" s="256" t="s">
        <v>2048</v>
      </c>
      <c r="B2493" s="22" t="s">
        <v>1145</v>
      </c>
      <c r="C2493" s="22" t="s">
        <v>0</v>
      </c>
      <c r="D2493" s="22" t="s">
        <v>93</v>
      </c>
      <c r="E2493" s="261" t="s">
        <v>1001</v>
      </c>
      <c r="F2493" s="262" t="s">
        <v>95</v>
      </c>
      <c r="I2493" s="182" t="s">
        <v>227</v>
      </c>
      <c r="J2493" s="481"/>
    </row>
    <row r="2494" spans="1:10" ht="51">
      <c r="A2494" s="256" t="s">
        <v>2048</v>
      </c>
      <c r="B2494" s="22" t="s">
        <v>1145</v>
      </c>
      <c r="C2494" s="22" t="s">
        <v>0</v>
      </c>
      <c r="D2494" s="22" t="s">
        <v>18</v>
      </c>
      <c r="E2494" s="261" t="s">
        <v>1547</v>
      </c>
      <c r="F2494" s="262" t="s">
        <v>277</v>
      </c>
      <c r="I2494" s="182" t="s">
        <v>227</v>
      </c>
      <c r="J2494" s="481"/>
    </row>
    <row r="2495" spans="1:10" ht="18.75" customHeight="1">
      <c r="A2495" s="232" t="s">
        <v>2049</v>
      </c>
      <c r="B2495" s="168" t="s">
        <v>1145</v>
      </c>
      <c r="C2495" s="168" t="s">
        <v>0</v>
      </c>
      <c r="D2495" s="168" t="s">
        <v>1</v>
      </c>
      <c r="E2495" s="130" t="s">
        <v>2</v>
      </c>
      <c r="F2495" s="131" t="s">
        <v>85</v>
      </c>
      <c r="G2495" s="169"/>
      <c r="H2495" s="168"/>
      <c r="I2495" s="182" t="s">
        <v>1137</v>
      </c>
      <c r="J2495" s="480">
        <v>45033</v>
      </c>
    </row>
    <row r="2496" spans="1:10" ht="18.75" customHeight="1">
      <c r="A2496" s="256" t="s">
        <v>2049</v>
      </c>
      <c r="B2496" s="22" t="s">
        <v>1145</v>
      </c>
      <c r="C2496" s="22" t="s">
        <v>0</v>
      </c>
      <c r="D2496" s="22" t="s">
        <v>5</v>
      </c>
      <c r="E2496" s="261" t="s">
        <v>104</v>
      </c>
      <c r="F2496" s="262" t="s">
        <v>86</v>
      </c>
      <c r="I2496" s="182" t="s">
        <v>1137</v>
      </c>
      <c r="J2496" s="481"/>
    </row>
    <row r="2497" spans="1:10" ht="18.75" customHeight="1">
      <c r="A2497" s="256" t="s">
        <v>2049</v>
      </c>
      <c r="B2497" s="22" t="s">
        <v>1145</v>
      </c>
      <c r="C2497" s="22" t="s">
        <v>0</v>
      </c>
      <c r="D2497" s="22" t="s">
        <v>8</v>
      </c>
      <c r="E2497" s="261" t="s">
        <v>407</v>
      </c>
      <c r="F2497" s="262" t="s">
        <v>10</v>
      </c>
      <c r="I2497" s="182" t="s">
        <v>1137</v>
      </c>
      <c r="J2497" s="481"/>
    </row>
    <row r="2498" spans="1:10" ht="25.5">
      <c r="A2498" s="256" t="s">
        <v>2049</v>
      </c>
      <c r="B2498" s="22" t="s">
        <v>1145</v>
      </c>
      <c r="C2498" s="22" t="s">
        <v>0</v>
      </c>
      <c r="D2498" s="22" t="s">
        <v>11</v>
      </c>
      <c r="E2498" s="261" t="s">
        <v>1542</v>
      </c>
      <c r="F2498" s="264" t="s">
        <v>1543</v>
      </c>
      <c r="I2498" s="182" t="s">
        <v>1137</v>
      </c>
      <c r="J2498" s="481"/>
    </row>
    <row r="2499" spans="1:10" ht="18.75" customHeight="1">
      <c r="A2499" s="256" t="s">
        <v>2049</v>
      </c>
      <c r="B2499" s="22" t="s">
        <v>1145</v>
      </c>
      <c r="C2499" s="22" t="s">
        <v>0</v>
      </c>
      <c r="D2499" s="22" t="s">
        <v>22</v>
      </c>
      <c r="E2499" s="261" t="s">
        <v>480</v>
      </c>
      <c r="F2499" s="262" t="s">
        <v>480</v>
      </c>
      <c r="I2499" s="182" t="s">
        <v>1137</v>
      </c>
      <c r="J2499" s="481"/>
    </row>
    <row r="2500" spans="1:10" ht="18.75" customHeight="1">
      <c r="A2500" s="256" t="s">
        <v>2049</v>
      </c>
      <c r="B2500" s="22" t="s">
        <v>1145</v>
      </c>
      <c r="C2500" s="22" t="s">
        <v>0</v>
      </c>
      <c r="D2500" s="22" t="s">
        <v>91</v>
      </c>
      <c r="E2500" s="261" t="s">
        <v>232</v>
      </c>
      <c r="F2500" s="264" t="s">
        <v>1544</v>
      </c>
      <c r="I2500" s="182" t="s">
        <v>1137</v>
      </c>
      <c r="J2500" s="481"/>
    </row>
    <row r="2501" spans="1:10" ht="25.5">
      <c r="A2501" s="256" t="s">
        <v>2049</v>
      </c>
      <c r="B2501" s="22" t="s">
        <v>1145</v>
      </c>
      <c r="C2501" s="22" t="s">
        <v>0</v>
      </c>
      <c r="D2501" s="22" t="s">
        <v>14</v>
      </c>
      <c r="E2501" s="263" t="s">
        <v>1545</v>
      </c>
      <c r="F2501" s="264" t="s">
        <v>1546</v>
      </c>
      <c r="I2501" s="182" t="s">
        <v>1137</v>
      </c>
      <c r="J2501" s="481"/>
    </row>
    <row r="2502" spans="1:10" ht="18.75" customHeight="1">
      <c r="A2502" s="256" t="s">
        <v>2049</v>
      </c>
      <c r="B2502" s="22" t="s">
        <v>1145</v>
      </c>
      <c r="C2502" s="22" t="s">
        <v>0</v>
      </c>
      <c r="D2502" s="22" t="s">
        <v>93</v>
      </c>
      <c r="E2502" s="261" t="s">
        <v>1001</v>
      </c>
      <c r="F2502" s="262" t="s">
        <v>95</v>
      </c>
      <c r="I2502" s="182" t="s">
        <v>1137</v>
      </c>
      <c r="J2502" s="481"/>
    </row>
    <row r="2503" spans="1:10" ht="51">
      <c r="A2503" s="256" t="s">
        <v>2049</v>
      </c>
      <c r="B2503" s="22" t="s">
        <v>1145</v>
      </c>
      <c r="C2503" s="22" t="s">
        <v>0</v>
      </c>
      <c r="D2503" s="22" t="s">
        <v>18</v>
      </c>
      <c r="E2503" s="261" t="s">
        <v>1547</v>
      </c>
      <c r="F2503" s="262" t="s">
        <v>277</v>
      </c>
      <c r="I2503" s="182" t="s">
        <v>1137</v>
      </c>
      <c r="J2503" s="481"/>
    </row>
    <row r="2504" spans="1:10" ht="18.75" customHeight="1">
      <c r="A2504" s="232" t="s">
        <v>2052</v>
      </c>
      <c r="B2504" s="168" t="s">
        <v>55</v>
      </c>
      <c r="C2504" s="168" t="s">
        <v>0</v>
      </c>
      <c r="D2504" s="168" t="s">
        <v>1</v>
      </c>
      <c r="E2504" s="130" t="s">
        <v>2</v>
      </c>
      <c r="F2504" s="131" t="s">
        <v>85</v>
      </c>
      <c r="G2504" s="169"/>
      <c r="H2504" s="168"/>
      <c r="I2504" s="182" t="s">
        <v>32</v>
      </c>
      <c r="J2504" s="480">
        <v>45040</v>
      </c>
    </row>
    <row r="2505" spans="1:10" ht="18.75" customHeight="1">
      <c r="A2505" s="256" t="s">
        <v>2052</v>
      </c>
      <c r="B2505" s="22" t="s">
        <v>55</v>
      </c>
      <c r="C2505" s="22" t="s">
        <v>0</v>
      </c>
      <c r="D2505" s="22" t="s">
        <v>5</v>
      </c>
      <c r="E2505" s="261" t="s">
        <v>104</v>
      </c>
      <c r="F2505" s="262" t="s">
        <v>86</v>
      </c>
      <c r="I2505" s="182" t="s">
        <v>32</v>
      </c>
      <c r="J2505" s="481"/>
    </row>
    <row r="2506" spans="1:10" ht="18.75" customHeight="1">
      <c r="A2506" s="256" t="s">
        <v>2052</v>
      </c>
      <c r="B2506" s="22" t="s">
        <v>55</v>
      </c>
      <c r="C2506" s="22" t="s">
        <v>0</v>
      </c>
      <c r="D2506" s="22" t="s">
        <v>8</v>
      </c>
      <c r="E2506" s="261" t="s">
        <v>407</v>
      </c>
      <c r="F2506" s="262" t="s">
        <v>10</v>
      </c>
      <c r="I2506" s="182" t="s">
        <v>32</v>
      </c>
      <c r="J2506" s="481"/>
    </row>
    <row r="2507" spans="1:10" ht="25.5">
      <c r="A2507" s="256" t="s">
        <v>2052</v>
      </c>
      <c r="B2507" s="22" t="s">
        <v>55</v>
      </c>
      <c r="C2507" s="22" t="s">
        <v>0</v>
      </c>
      <c r="D2507" s="22" t="s">
        <v>11</v>
      </c>
      <c r="E2507" s="261" t="s">
        <v>1542</v>
      </c>
      <c r="F2507" s="264" t="s">
        <v>1543</v>
      </c>
      <c r="I2507" s="182" t="s">
        <v>32</v>
      </c>
      <c r="J2507" s="481"/>
    </row>
    <row r="2508" spans="1:10" ht="18.75" customHeight="1">
      <c r="A2508" s="256" t="s">
        <v>2052</v>
      </c>
      <c r="B2508" s="22" t="s">
        <v>55</v>
      </c>
      <c r="C2508" s="22" t="s">
        <v>0</v>
      </c>
      <c r="D2508" s="22" t="s">
        <v>22</v>
      </c>
      <c r="E2508" s="261" t="s">
        <v>480</v>
      </c>
      <c r="F2508" s="262" t="s">
        <v>480</v>
      </c>
      <c r="I2508" s="182" t="s">
        <v>32</v>
      </c>
      <c r="J2508" s="481"/>
    </row>
    <row r="2509" spans="1:10" ht="18.75" customHeight="1">
      <c r="A2509" s="256" t="s">
        <v>2052</v>
      </c>
      <c r="B2509" s="22" t="s">
        <v>55</v>
      </c>
      <c r="C2509" s="22" t="s">
        <v>0</v>
      </c>
      <c r="D2509" s="22" t="s">
        <v>91</v>
      </c>
      <c r="E2509" s="261" t="s">
        <v>232</v>
      </c>
      <c r="F2509" s="264" t="s">
        <v>1544</v>
      </c>
      <c r="I2509" s="182" t="s">
        <v>32</v>
      </c>
      <c r="J2509" s="481"/>
    </row>
    <row r="2510" spans="1:10" ht="25.5">
      <c r="A2510" s="256" t="s">
        <v>2052</v>
      </c>
      <c r="B2510" s="22" t="s">
        <v>55</v>
      </c>
      <c r="C2510" s="22" t="s">
        <v>0</v>
      </c>
      <c r="D2510" s="22" t="s">
        <v>14</v>
      </c>
      <c r="E2510" s="263" t="s">
        <v>2053</v>
      </c>
      <c r="F2510" s="264" t="s">
        <v>1546</v>
      </c>
      <c r="I2510" s="182" t="s">
        <v>32</v>
      </c>
      <c r="J2510" s="481"/>
    </row>
    <row r="2511" spans="1:10" ht="18.75" customHeight="1">
      <c r="A2511" s="256" t="s">
        <v>2052</v>
      </c>
      <c r="B2511" s="22" t="s">
        <v>55</v>
      </c>
      <c r="C2511" s="22" t="s">
        <v>0</v>
      </c>
      <c r="D2511" s="22" t="s">
        <v>93</v>
      </c>
      <c r="E2511" s="261" t="s">
        <v>1001</v>
      </c>
      <c r="F2511" s="262" t="s">
        <v>95</v>
      </c>
      <c r="I2511" s="182" t="s">
        <v>32</v>
      </c>
      <c r="J2511" s="481"/>
    </row>
    <row r="2512" spans="1:10" ht="51">
      <c r="A2512" s="256" t="s">
        <v>2052</v>
      </c>
      <c r="B2512" s="22" t="s">
        <v>55</v>
      </c>
      <c r="C2512" s="22" t="s">
        <v>0</v>
      </c>
      <c r="D2512" s="22" t="s">
        <v>18</v>
      </c>
      <c r="E2512" s="261" t="s">
        <v>1547</v>
      </c>
      <c r="F2512" s="262" t="s">
        <v>277</v>
      </c>
      <c r="I2512" s="182" t="s">
        <v>32</v>
      </c>
      <c r="J2512" s="481"/>
    </row>
    <row r="2513" spans="1:11" ht="18.75" customHeight="1">
      <c r="A2513" s="232" t="s">
        <v>2054</v>
      </c>
      <c r="B2513" s="168" t="s">
        <v>55</v>
      </c>
      <c r="C2513" s="168" t="s">
        <v>0</v>
      </c>
      <c r="D2513" s="168" t="s">
        <v>1</v>
      </c>
      <c r="E2513" s="130" t="s">
        <v>2</v>
      </c>
      <c r="F2513" s="131" t="s">
        <v>85</v>
      </c>
      <c r="G2513" s="169"/>
      <c r="H2513" s="168"/>
      <c r="I2513" s="321" t="s">
        <v>1137</v>
      </c>
      <c r="J2513" s="480">
        <v>45048</v>
      </c>
      <c r="K2513" s="22" t="s">
        <v>2056</v>
      </c>
    </row>
    <row r="2514" spans="1:11" ht="18.75" customHeight="1">
      <c r="A2514" s="256" t="s">
        <v>2054</v>
      </c>
      <c r="B2514" s="22" t="s">
        <v>55</v>
      </c>
      <c r="C2514" s="22" t="s">
        <v>0</v>
      </c>
      <c r="D2514" s="22" t="s">
        <v>5</v>
      </c>
      <c r="E2514" s="261" t="s">
        <v>104</v>
      </c>
      <c r="F2514" s="262" t="s">
        <v>86</v>
      </c>
      <c r="I2514" s="203" t="s">
        <v>1137</v>
      </c>
      <c r="J2514" s="481"/>
      <c r="K2514" s="22" t="s">
        <v>2056</v>
      </c>
    </row>
    <row r="2515" spans="1:11" ht="18.75" customHeight="1">
      <c r="A2515" s="256" t="s">
        <v>2054</v>
      </c>
      <c r="B2515" s="22" t="s">
        <v>55</v>
      </c>
      <c r="C2515" s="22" t="s">
        <v>0</v>
      </c>
      <c r="D2515" s="22" t="s">
        <v>8</v>
      </c>
      <c r="E2515" s="261" t="s">
        <v>111</v>
      </c>
      <c r="F2515" s="262" t="s">
        <v>10</v>
      </c>
      <c r="I2515" s="321" t="s">
        <v>1137</v>
      </c>
      <c r="J2515" s="481"/>
      <c r="K2515" s="22" t="s">
        <v>2056</v>
      </c>
    </row>
    <row r="2516" spans="1:11" ht="25.5">
      <c r="A2516" s="256" t="s">
        <v>2054</v>
      </c>
      <c r="B2516" s="22" t="s">
        <v>55</v>
      </c>
      <c r="C2516" s="22" t="s">
        <v>0</v>
      </c>
      <c r="D2516" s="22" t="s">
        <v>11</v>
      </c>
      <c r="E2516" s="261" t="s">
        <v>1542</v>
      </c>
      <c r="F2516" s="264" t="s">
        <v>1543</v>
      </c>
      <c r="I2516" s="321" t="s">
        <v>1137</v>
      </c>
      <c r="J2516" s="481"/>
      <c r="K2516" s="22" t="s">
        <v>2056</v>
      </c>
    </row>
    <row r="2517" spans="1:11" ht="18.75" customHeight="1">
      <c r="A2517" s="256" t="s">
        <v>2054</v>
      </c>
      <c r="B2517" s="22" t="s">
        <v>55</v>
      </c>
      <c r="C2517" s="22" t="s">
        <v>0</v>
      </c>
      <c r="D2517" s="22" t="s">
        <v>22</v>
      </c>
      <c r="E2517" s="261" t="s">
        <v>480</v>
      </c>
      <c r="F2517" s="262" t="s">
        <v>480</v>
      </c>
      <c r="I2517" s="321" t="s">
        <v>1137</v>
      </c>
      <c r="J2517" s="481"/>
      <c r="K2517" s="22" t="s">
        <v>2056</v>
      </c>
    </row>
    <row r="2518" spans="1:11" ht="18.75" customHeight="1">
      <c r="A2518" s="256" t="s">
        <v>2054</v>
      </c>
      <c r="B2518" s="22" t="s">
        <v>55</v>
      </c>
      <c r="C2518" s="22" t="s">
        <v>0</v>
      </c>
      <c r="D2518" s="22" t="s">
        <v>91</v>
      </c>
      <c r="E2518" s="261" t="s">
        <v>232</v>
      </c>
      <c r="F2518" s="264" t="s">
        <v>1544</v>
      </c>
      <c r="I2518" s="321" t="s">
        <v>1137</v>
      </c>
      <c r="J2518" s="481"/>
      <c r="K2518" s="22" t="s">
        <v>2056</v>
      </c>
    </row>
    <row r="2519" spans="1:11" ht="25.5">
      <c r="A2519" s="256" t="s">
        <v>2054</v>
      </c>
      <c r="B2519" s="22" t="s">
        <v>55</v>
      </c>
      <c r="C2519" s="22" t="s">
        <v>0</v>
      </c>
      <c r="D2519" s="22" t="s">
        <v>14</v>
      </c>
      <c r="E2519" s="263" t="s">
        <v>1545</v>
      </c>
      <c r="F2519" s="264" t="s">
        <v>1546</v>
      </c>
      <c r="I2519" s="321" t="s">
        <v>1137</v>
      </c>
      <c r="J2519" s="481"/>
      <c r="K2519" s="22" t="s">
        <v>2056</v>
      </c>
    </row>
    <row r="2520" spans="1:11" ht="18.75" customHeight="1">
      <c r="A2520" s="256" t="s">
        <v>2054</v>
      </c>
      <c r="B2520" s="22" t="s">
        <v>55</v>
      </c>
      <c r="C2520" s="22" t="s">
        <v>0</v>
      </c>
      <c r="D2520" s="22" t="s">
        <v>93</v>
      </c>
      <c r="E2520" s="261" t="s">
        <v>1001</v>
      </c>
      <c r="F2520" s="262" t="s">
        <v>95</v>
      </c>
      <c r="I2520" s="321" t="s">
        <v>1137</v>
      </c>
      <c r="J2520" s="481"/>
      <c r="K2520" s="22" t="s">
        <v>2056</v>
      </c>
    </row>
    <row r="2521" spans="1:11" ht="51">
      <c r="A2521" s="256" t="s">
        <v>2054</v>
      </c>
      <c r="B2521" s="22" t="s">
        <v>55</v>
      </c>
      <c r="C2521" s="22" t="s">
        <v>0</v>
      </c>
      <c r="D2521" s="22" t="s">
        <v>18</v>
      </c>
      <c r="E2521" s="261" t="s">
        <v>1547</v>
      </c>
      <c r="F2521" s="262" t="s">
        <v>277</v>
      </c>
      <c r="I2521" s="321" t="s">
        <v>1137</v>
      </c>
      <c r="J2521" s="481"/>
      <c r="K2521" s="22" t="s">
        <v>2056</v>
      </c>
    </row>
    <row r="2522" spans="1:11" ht="18.75" customHeight="1">
      <c r="A2522" s="232" t="s">
        <v>2057</v>
      </c>
      <c r="B2522" s="168" t="s">
        <v>114</v>
      </c>
      <c r="C2522" s="168" t="s">
        <v>0</v>
      </c>
      <c r="D2522" s="168" t="s">
        <v>1</v>
      </c>
      <c r="E2522" s="130" t="s">
        <v>2</v>
      </c>
      <c r="F2522" s="131" t="s">
        <v>85</v>
      </c>
      <c r="G2522" s="169"/>
      <c r="H2522" s="168"/>
      <c r="I2522" s="182" t="s">
        <v>227</v>
      </c>
      <c r="J2522" s="480">
        <v>45051</v>
      </c>
    </row>
    <row r="2523" spans="1:11" ht="18.75" customHeight="1">
      <c r="A2523" s="256" t="s">
        <v>2057</v>
      </c>
      <c r="B2523" s="22" t="s">
        <v>114</v>
      </c>
      <c r="C2523" s="22" t="s">
        <v>0</v>
      </c>
      <c r="D2523" s="22" t="s">
        <v>5</v>
      </c>
      <c r="E2523" s="261" t="s">
        <v>104</v>
      </c>
      <c r="F2523" s="262" t="s">
        <v>86</v>
      </c>
      <c r="I2523" s="182" t="s">
        <v>227</v>
      </c>
      <c r="J2523" s="481"/>
    </row>
    <row r="2524" spans="1:11" ht="18.75" customHeight="1">
      <c r="A2524" s="256" t="s">
        <v>2057</v>
      </c>
      <c r="B2524" s="22" t="s">
        <v>114</v>
      </c>
      <c r="C2524" s="22" t="s">
        <v>0</v>
      </c>
      <c r="D2524" s="22" t="s">
        <v>8</v>
      </c>
      <c r="E2524" s="261" t="s">
        <v>407</v>
      </c>
      <c r="F2524" s="262" t="s">
        <v>10</v>
      </c>
      <c r="I2524" s="182" t="s">
        <v>227</v>
      </c>
      <c r="J2524" s="481"/>
    </row>
    <row r="2525" spans="1:11" ht="25.5">
      <c r="A2525" s="256" t="s">
        <v>2057</v>
      </c>
      <c r="B2525" s="22" t="s">
        <v>114</v>
      </c>
      <c r="C2525" s="22" t="s">
        <v>0</v>
      </c>
      <c r="D2525" s="22" t="s">
        <v>11</v>
      </c>
      <c r="E2525" s="261" t="s">
        <v>1542</v>
      </c>
      <c r="F2525" s="264" t="s">
        <v>1543</v>
      </c>
      <c r="I2525" s="182" t="s">
        <v>227</v>
      </c>
      <c r="J2525" s="481"/>
    </row>
    <row r="2526" spans="1:11" ht="18.75" customHeight="1">
      <c r="A2526" s="256" t="s">
        <v>2057</v>
      </c>
      <c r="B2526" s="22" t="s">
        <v>114</v>
      </c>
      <c r="C2526" s="22" t="s">
        <v>0</v>
      </c>
      <c r="D2526" s="22" t="s">
        <v>22</v>
      </c>
      <c r="E2526" s="261" t="s">
        <v>480</v>
      </c>
      <c r="F2526" s="262" t="s">
        <v>480</v>
      </c>
      <c r="I2526" s="182" t="s">
        <v>227</v>
      </c>
      <c r="J2526" s="481"/>
    </row>
    <row r="2527" spans="1:11" ht="18.75" customHeight="1">
      <c r="A2527" s="256" t="s">
        <v>2057</v>
      </c>
      <c r="B2527" s="22" t="s">
        <v>114</v>
      </c>
      <c r="C2527" s="22" t="s">
        <v>0</v>
      </c>
      <c r="D2527" s="22" t="s">
        <v>91</v>
      </c>
      <c r="E2527" s="261" t="s">
        <v>232</v>
      </c>
      <c r="F2527" s="264" t="s">
        <v>1544</v>
      </c>
      <c r="I2527" s="182" t="s">
        <v>227</v>
      </c>
      <c r="J2527" s="481"/>
    </row>
    <row r="2528" spans="1:11" ht="25.5">
      <c r="A2528" s="256" t="s">
        <v>2057</v>
      </c>
      <c r="B2528" s="22" t="s">
        <v>114</v>
      </c>
      <c r="C2528" s="22" t="s">
        <v>0</v>
      </c>
      <c r="D2528" s="22" t="s">
        <v>14</v>
      </c>
      <c r="E2528" s="263" t="s">
        <v>1545</v>
      </c>
      <c r="F2528" s="264" t="s">
        <v>1546</v>
      </c>
      <c r="I2528" s="182" t="s">
        <v>227</v>
      </c>
      <c r="J2528" s="481"/>
    </row>
    <row r="2529" spans="1:10" ht="18.75" customHeight="1">
      <c r="A2529" s="256" t="s">
        <v>2057</v>
      </c>
      <c r="B2529" s="22" t="s">
        <v>114</v>
      </c>
      <c r="C2529" s="22" t="s">
        <v>0</v>
      </c>
      <c r="D2529" s="22" t="s">
        <v>93</v>
      </c>
      <c r="E2529" s="261" t="s">
        <v>1001</v>
      </c>
      <c r="F2529" s="262" t="s">
        <v>95</v>
      </c>
      <c r="I2529" s="182" t="s">
        <v>227</v>
      </c>
      <c r="J2529" s="481"/>
    </row>
    <row r="2530" spans="1:10" ht="51">
      <c r="A2530" s="256" t="s">
        <v>2057</v>
      </c>
      <c r="B2530" s="22" t="s">
        <v>114</v>
      </c>
      <c r="C2530" s="22" t="s">
        <v>0</v>
      </c>
      <c r="D2530" s="22" t="s">
        <v>18</v>
      </c>
      <c r="E2530" s="261" t="s">
        <v>1547</v>
      </c>
      <c r="F2530" s="262" t="s">
        <v>277</v>
      </c>
      <c r="I2530" s="182" t="s">
        <v>227</v>
      </c>
      <c r="J2530" s="481"/>
    </row>
    <row r="2531" spans="1:10" ht="18.75" customHeight="1">
      <c r="A2531" s="232" t="s">
        <v>2059</v>
      </c>
      <c r="B2531" s="168" t="s">
        <v>114</v>
      </c>
      <c r="C2531" s="168" t="s">
        <v>0</v>
      </c>
      <c r="D2531" s="168" t="s">
        <v>1</v>
      </c>
      <c r="E2531" s="130" t="s">
        <v>2</v>
      </c>
      <c r="F2531" s="131" t="s">
        <v>85</v>
      </c>
      <c r="G2531" s="169"/>
      <c r="H2531" s="168"/>
      <c r="I2531" s="182" t="s">
        <v>2100</v>
      </c>
      <c r="J2531" s="480">
        <v>45055</v>
      </c>
    </row>
    <row r="2532" spans="1:10" ht="18.75" customHeight="1">
      <c r="A2532" s="256" t="s">
        <v>2059</v>
      </c>
      <c r="B2532" s="22" t="s">
        <v>114</v>
      </c>
      <c r="C2532" s="22" t="s">
        <v>0</v>
      </c>
      <c r="D2532" s="22" t="s">
        <v>5</v>
      </c>
      <c r="E2532" s="261" t="s">
        <v>104</v>
      </c>
      <c r="F2532" s="262" t="s">
        <v>86</v>
      </c>
      <c r="I2532" s="182" t="s">
        <v>2100</v>
      </c>
      <c r="J2532" s="481"/>
    </row>
    <row r="2533" spans="1:10" ht="18.75" customHeight="1">
      <c r="A2533" s="256" t="s">
        <v>2059</v>
      </c>
      <c r="B2533" s="22" t="s">
        <v>114</v>
      </c>
      <c r="C2533" s="22" t="s">
        <v>0</v>
      </c>
      <c r="D2533" s="22" t="s">
        <v>8</v>
      </c>
      <c r="E2533" s="261" t="s">
        <v>407</v>
      </c>
      <c r="F2533" s="262" t="s">
        <v>10</v>
      </c>
      <c r="I2533" s="182" t="s">
        <v>2100</v>
      </c>
      <c r="J2533" s="481"/>
    </row>
    <row r="2534" spans="1:10" ht="25.5">
      <c r="A2534" s="256" t="s">
        <v>2059</v>
      </c>
      <c r="B2534" s="22" t="s">
        <v>114</v>
      </c>
      <c r="C2534" s="22" t="s">
        <v>0</v>
      </c>
      <c r="D2534" s="22" t="s">
        <v>11</v>
      </c>
      <c r="E2534" s="261" t="s">
        <v>1542</v>
      </c>
      <c r="F2534" s="264" t="s">
        <v>1543</v>
      </c>
      <c r="I2534" s="182" t="s">
        <v>2100</v>
      </c>
      <c r="J2534" s="481"/>
    </row>
    <row r="2535" spans="1:10" ht="18.75" customHeight="1">
      <c r="A2535" s="256" t="s">
        <v>2059</v>
      </c>
      <c r="B2535" s="22" t="s">
        <v>114</v>
      </c>
      <c r="C2535" s="22" t="s">
        <v>0</v>
      </c>
      <c r="D2535" s="22" t="s">
        <v>22</v>
      </c>
      <c r="E2535" s="261" t="s">
        <v>480</v>
      </c>
      <c r="F2535" s="262" t="s">
        <v>480</v>
      </c>
      <c r="I2535" s="182" t="s">
        <v>2100</v>
      </c>
      <c r="J2535" s="481"/>
    </row>
    <row r="2536" spans="1:10" ht="18.75" customHeight="1">
      <c r="A2536" s="256" t="s">
        <v>2059</v>
      </c>
      <c r="B2536" s="22" t="s">
        <v>114</v>
      </c>
      <c r="C2536" s="22" t="s">
        <v>0</v>
      </c>
      <c r="D2536" s="22" t="s">
        <v>91</v>
      </c>
      <c r="E2536" s="261" t="s">
        <v>232</v>
      </c>
      <c r="F2536" s="264" t="s">
        <v>1544</v>
      </c>
      <c r="I2536" s="182" t="s">
        <v>2100</v>
      </c>
      <c r="J2536" s="481"/>
    </row>
    <row r="2537" spans="1:10" ht="25.5">
      <c r="A2537" s="256" t="s">
        <v>2059</v>
      </c>
      <c r="B2537" s="22" t="s">
        <v>114</v>
      </c>
      <c r="C2537" s="22" t="s">
        <v>0</v>
      </c>
      <c r="D2537" s="22" t="s">
        <v>14</v>
      </c>
      <c r="E2537" s="263" t="s">
        <v>1545</v>
      </c>
      <c r="F2537" s="264" t="s">
        <v>1546</v>
      </c>
      <c r="I2537" s="182" t="s">
        <v>2100</v>
      </c>
      <c r="J2537" s="481"/>
    </row>
    <row r="2538" spans="1:10" ht="18.75" customHeight="1">
      <c r="A2538" s="256" t="s">
        <v>2059</v>
      </c>
      <c r="B2538" s="22" t="s">
        <v>114</v>
      </c>
      <c r="C2538" s="22" t="s">
        <v>0</v>
      </c>
      <c r="D2538" s="22" t="s">
        <v>93</v>
      </c>
      <c r="E2538" s="261" t="s">
        <v>1001</v>
      </c>
      <c r="F2538" s="262" t="s">
        <v>95</v>
      </c>
      <c r="I2538" s="182" t="s">
        <v>2100</v>
      </c>
      <c r="J2538" s="481"/>
    </row>
    <row r="2539" spans="1:10" ht="51">
      <c r="A2539" s="256" t="s">
        <v>2059</v>
      </c>
      <c r="B2539" s="22" t="s">
        <v>114</v>
      </c>
      <c r="C2539" s="22" t="s">
        <v>0</v>
      </c>
      <c r="D2539" s="22" t="s">
        <v>18</v>
      </c>
      <c r="E2539" s="261" t="s">
        <v>1547</v>
      </c>
      <c r="F2539" s="262" t="s">
        <v>277</v>
      </c>
      <c r="I2539" s="182" t="s">
        <v>2100</v>
      </c>
      <c r="J2539" s="481"/>
    </row>
    <row r="2540" spans="1:10" ht="18.75" customHeight="1">
      <c r="A2540" s="232" t="s">
        <v>2065</v>
      </c>
      <c r="B2540" s="168" t="s">
        <v>1145</v>
      </c>
      <c r="C2540" s="168" t="s">
        <v>0</v>
      </c>
      <c r="D2540" s="168" t="s">
        <v>1</v>
      </c>
      <c r="E2540" s="130" t="s">
        <v>2</v>
      </c>
      <c r="F2540" s="131" t="s">
        <v>85</v>
      </c>
      <c r="G2540" s="169"/>
      <c r="H2540" s="168"/>
      <c r="I2540" s="182" t="s">
        <v>32</v>
      </c>
      <c r="J2540" s="480">
        <v>45061</v>
      </c>
    </row>
    <row r="2541" spans="1:10" ht="18.75" customHeight="1">
      <c r="A2541" s="256" t="s">
        <v>2065</v>
      </c>
      <c r="B2541" s="22" t="s">
        <v>1145</v>
      </c>
      <c r="C2541" s="22" t="s">
        <v>0</v>
      </c>
      <c r="D2541" s="22" t="s">
        <v>5</v>
      </c>
      <c r="E2541" s="261" t="s">
        <v>104</v>
      </c>
      <c r="F2541" s="262" t="s">
        <v>86</v>
      </c>
      <c r="I2541" s="182" t="s">
        <v>32</v>
      </c>
      <c r="J2541" s="481"/>
    </row>
    <row r="2542" spans="1:10" ht="18.75" customHeight="1">
      <c r="A2542" s="256" t="s">
        <v>2065</v>
      </c>
      <c r="B2542" s="22" t="s">
        <v>1145</v>
      </c>
      <c r="C2542" s="22" t="s">
        <v>0</v>
      </c>
      <c r="D2542" s="22" t="s">
        <v>8</v>
      </c>
      <c r="E2542" s="261" t="s">
        <v>407</v>
      </c>
      <c r="F2542" s="262" t="s">
        <v>562</v>
      </c>
      <c r="I2542" s="182" t="s">
        <v>32</v>
      </c>
      <c r="J2542" s="481"/>
    </row>
    <row r="2543" spans="1:10" ht="25.5">
      <c r="A2543" s="256" t="s">
        <v>2065</v>
      </c>
      <c r="B2543" s="22" t="s">
        <v>1145</v>
      </c>
      <c r="C2543" s="22" t="s">
        <v>0</v>
      </c>
      <c r="D2543" s="22" t="s">
        <v>11</v>
      </c>
      <c r="E2543" s="261" t="s">
        <v>1542</v>
      </c>
      <c r="F2543" s="262" t="s">
        <v>1543</v>
      </c>
      <c r="I2543" s="182" t="s">
        <v>32</v>
      </c>
      <c r="J2543" s="481"/>
    </row>
    <row r="2544" spans="1:10" ht="18.75" customHeight="1">
      <c r="A2544" s="256" t="s">
        <v>2065</v>
      </c>
      <c r="B2544" s="22" t="s">
        <v>1145</v>
      </c>
      <c r="C2544" s="22" t="s">
        <v>0</v>
      </c>
      <c r="D2544" s="22" t="s">
        <v>22</v>
      </c>
      <c r="E2544" s="261" t="s">
        <v>480</v>
      </c>
      <c r="F2544" s="262" t="s">
        <v>480</v>
      </c>
      <c r="I2544" s="182" t="s">
        <v>32</v>
      </c>
      <c r="J2544" s="481"/>
    </row>
    <row r="2545" spans="1:10" ht="18.75" customHeight="1">
      <c r="A2545" s="256" t="s">
        <v>2065</v>
      </c>
      <c r="B2545" s="22" t="s">
        <v>1145</v>
      </c>
      <c r="C2545" s="22" t="s">
        <v>0</v>
      </c>
      <c r="D2545" s="22" t="s">
        <v>91</v>
      </c>
      <c r="E2545" s="261" t="s">
        <v>232</v>
      </c>
      <c r="F2545" s="262" t="s">
        <v>1544</v>
      </c>
      <c r="I2545" s="182" t="s">
        <v>32</v>
      </c>
      <c r="J2545" s="481"/>
    </row>
    <row r="2546" spans="1:10" ht="25.5">
      <c r="A2546" s="256" t="s">
        <v>2065</v>
      </c>
      <c r="B2546" s="22" t="s">
        <v>1145</v>
      </c>
      <c r="C2546" s="22" t="s">
        <v>0</v>
      </c>
      <c r="D2546" s="22" t="s">
        <v>14</v>
      </c>
      <c r="E2546" s="261" t="s">
        <v>1545</v>
      </c>
      <c r="F2546" s="262" t="s">
        <v>1546</v>
      </c>
      <c r="I2546" s="182" t="s">
        <v>32</v>
      </c>
      <c r="J2546" s="481"/>
    </row>
    <row r="2547" spans="1:10" ht="18.75" customHeight="1">
      <c r="A2547" s="256" t="s">
        <v>2065</v>
      </c>
      <c r="B2547" s="22" t="s">
        <v>1145</v>
      </c>
      <c r="C2547" s="22" t="s">
        <v>0</v>
      </c>
      <c r="D2547" s="22" t="s">
        <v>93</v>
      </c>
      <c r="E2547" s="261" t="s">
        <v>1001</v>
      </c>
      <c r="F2547" s="262" t="s">
        <v>95</v>
      </c>
      <c r="I2547" s="182" t="s">
        <v>32</v>
      </c>
      <c r="J2547" s="481"/>
    </row>
    <row r="2548" spans="1:10" ht="51">
      <c r="A2548" s="256" t="s">
        <v>2065</v>
      </c>
      <c r="B2548" s="22" t="s">
        <v>1145</v>
      </c>
      <c r="C2548" s="22" t="s">
        <v>0</v>
      </c>
      <c r="D2548" s="22" t="s">
        <v>18</v>
      </c>
      <c r="E2548" s="261" t="s">
        <v>1547</v>
      </c>
      <c r="F2548" s="262" t="s">
        <v>277</v>
      </c>
      <c r="I2548" s="182" t="s">
        <v>32</v>
      </c>
      <c r="J2548" s="481"/>
    </row>
    <row r="2549" spans="1:10" ht="18.75" customHeight="1">
      <c r="A2549" s="232" t="s">
        <v>2067</v>
      </c>
      <c r="B2549" s="168" t="s">
        <v>1145</v>
      </c>
      <c r="C2549" s="168" t="s">
        <v>0</v>
      </c>
      <c r="D2549" s="168" t="s">
        <v>1</v>
      </c>
      <c r="E2549" s="130" t="s">
        <v>2</v>
      </c>
      <c r="F2549" s="131" t="s">
        <v>85</v>
      </c>
      <c r="G2549" s="169"/>
      <c r="H2549" s="168"/>
      <c r="I2549" s="182" t="s">
        <v>227</v>
      </c>
      <c r="J2549" s="480">
        <v>45068</v>
      </c>
    </row>
    <row r="2550" spans="1:10" ht="18.75" customHeight="1">
      <c r="A2550" s="256" t="s">
        <v>2067</v>
      </c>
      <c r="B2550" s="22" t="s">
        <v>1145</v>
      </c>
      <c r="C2550" s="22" t="s">
        <v>0</v>
      </c>
      <c r="D2550" s="22" t="s">
        <v>5</v>
      </c>
      <c r="E2550" s="261" t="s">
        <v>104</v>
      </c>
      <c r="F2550" s="262" t="s">
        <v>86</v>
      </c>
      <c r="I2550" s="182" t="s">
        <v>227</v>
      </c>
      <c r="J2550" s="481"/>
    </row>
    <row r="2551" spans="1:10" ht="18.75" customHeight="1">
      <c r="A2551" s="256" t="s">
        <v>2067</v>
      </c>
      <c r="B2551" s="22" t="s">
        <v>1145</v>
      </c>
      <c r="C2551" s="22" t="s">
        <v>0</v>
      </c>
      <c r="D2551" s="22" t="s">
        <v>8</v>
      </c>
      <c r="E2551" s="261" t="s">
        <v>111</v>
      </c>
      <c r="F2551" s="262" t="s">
        <v>562</v>
      </c>
      <c r="I2551" s="182" t="s">
        <v>227</v>
      </c>
      <c r="J2551" s="481"/>
    </row>
    <row r="2552" spans="1:10" ht="25.5">
      <c r="A2552" s="256" t="s">
        <v>2067</v>
      </c>
      <c r="B2552" s="22" t="s">
        <v>1145</v>
      </c>
      <c r="C2552" s="22" t="s">
        <v>0</v>
      </c>
      <c r="D2552" s="22" t="s">
        <v>11</v>
      </c>
      <c r="E2552" s="261" t="s">
        <v>1542</v>
      </c>
      <c r="F2552" s="262" t="s">
        <v>1543</v>
      </c>
      <c r="I2552" s="182" t="s">
        <v>227</v>
      </c>
      <c r="J2552" s="481"/>
    </row>
    <row r="2553" spans="1:10" ht="18.75" customHeight="1">
      <c r="A2553" s="256" t="s">
        <v>2067</v>
      </c>
      <c r="B2553" s="22" t="s">
        <v>1145</v>
      </c>
      <c r="C2553" s="22" t="s">
        <v>0</v>
      </c>
      <c r="D2553" s="22" t="s">
        <v>22</v>
      </c>
      <c r="E2553" s="261" t="s">
        <v>480</v>
      </c>
      <c r="F2553" s="262" t="s">
        <v>480</v>
      </c>
      <c r="I2553" s="182" t="s">
        <v>227</v>
      </c>
      <c r="J2553" s="481"/>
    </row>
    <row r="2554" spans="1:10" ht="18.75" customHeight="1">
      <c r="A2554" s="256" t="s">
        <v>2067</v>
      </c>
      <c r="B2554" s="22" t="s">
        <v>1145</v>
      </c>
      <c r="C2554" s="22" t="s">
        <v>0</v>
      </c>
      <c r="D2554" s="22" t="s">
        <v>91</v>
      </c>
      <c r="E2554" s="261" t="s">
        <v>232</v>
      </c>
      <c r="F2554" s="262" t="s">
        <v>108</v>
      </c>
      <c r="I2554" s="182" t="s">
        <v>227</v>
      </c>
      <c r="J2554" s="481"/>
    </row>
    <row r="2555" spans="1:10" ht="25.5">
      <c r="A2555" s="256" t="s">
        <v>2067</v>
      </c>
      <c r="B2555" s="22" t="s">
        <v>1145</v>
      </c>
      <c r="C2555" s="22" t="s">
        <v>0</v>
      </c>
      <c r="D2555" s="22" t="s">
        <v>14</v>
      </c>
      <c r="E2555" s="261" t="s">
        <v>1545</v>
      </c>
      <c r="F2555" s="262" t="s">
        <v>1546</v>
      </c>
      <c r="I2555" s="182" t="s">
        <v>227</v>
      </c>
      <c r="J2555" s="481"/>
    </row>
    <row r="2556" spans="1:10" ht="18.75" customHeight="1">
      <c r="A2556" s="256" t="s">
        <v>2067</v>
      </c>
      <c r="B2556" s="22" t="s">
        <v>1145</v>
      </c>
      <c r="C2556" s="22" t="s">
        <v>0</v>
      </c>
      <c r="D2556" s="22" t="s">
        <v>93</v>
      </c>
      <c r="E2556" s="261" t="s">
        <v>1001</v>
      </c>
      <c r="F2556" s="262" t="s">
        <v>95</v>
      </c>
      <c r="I2556" s="182" t="s">
        <v>227</v>
      </c>
      <c r="J2556" s="481"/>
    </row>
    <row r="2557" spans="1:10" ht="51">
      <c r="A2557" s="256" t="s">
        <v>2067</v>
      </c>
      <c r="B2557" s="22" t="s">
        <v>1145</v>
      </c>
      <c r="C2557" s="22" t="s">
        <v>0</v>
      </c>
      <c r="D2557" s="22" t="s">
        <v>18</v>
      </c>
      <c r="E2557" s="261" t="s">
        <v>1547</v>
      </c>
      <c r="F2557" s="262" t="s">
        <v>277</v>
      </c>
      <c r="I2557" s="182" t="s">
        <v>227</v>
      </c>
      <c r="J2557" s="481"/>
    </row>
    <row r="2558" spans="1:10" ht="18.75" customHeight="1">
      <c r="A2558" s="232" t="s">
        <v>2069</v>
      </c>
      <c r="B2558" s="168" t="s">
        <v>49</v>
      </c>
      <c r="C2558" s="168" t="s">
        <v>0</v>
      </c>
      <c r="D2558" s="168" t="s">
        <v>1</v>
      </c>
      <c r="E2558" s="130" t="s">
        <v>2</v>
      </c>
      <c r="F2558" s="131" t="s">
        <v>85</v>
      </c>
      <c r="G2558" s="169"/>
      <c r="H2558" s="168"/>
      <c r="I2558" s="182" t="s">
        <v>1137</v>
      </c>
      <c r="J2558" s="480">
        <v>45075</v>
      </c>
    </row>
    <row r="2559" spans="1:10" ht="18.75" customHeight="1">
      <c r="A2559" s="256" t="s">
        <v>2069</v>
      </c>
      <c r="B2559" s="22" t="s">
        <v>49</v>
      </c>
      <c r="C2559" s="22" t="s">
        <v>0</v>
      </c>
      <c r="D2559" s="22" t="s">
        <v>5</v>
      </c>
      <c r="E2559" s="261" t="s">
        <v>104</v>
      </c>
      <c r="F2559" s="262" t="s">
        <v>86</v>
      </c>
      <c r="I2559" s="182" t="s">
        <v>1137</v>
      </c>
      <c r="J2559" s="481"/>
    </row>
    <row r="2560" spans="1:10" ht="18.75" customHeight="1">
      <c r="A2560" s="256" t="s">
        <v>2069</v>
      </c>
      <c r="B2560" s="22" t="s">
        <v>49</v>
      </c>
      <c r="C2560" s="22" t="s">
        <v>0</v>
      </c>
      <c r="D2560" s="22" t="s">
        <v>8</v>
      </c>
      <c r="E2560" s="261" t="s">
        <v>407</v>
      </c>
      <c r="F2560" s="262" t="s">
        <v>10</v>
      </c>
      <c r="I2560" s="182" t="s">
        <v>1137</v>
      </c>
      <c r="J2560" s="481"/>
    </row>
    <row r="2561" spans="1:10" ht="25.5">
      <c r="A2561" s="256" t="s">
        <v>2069</v>
      </c>
      <c r="B2561" s="22" t="s">
        <v>49</v>
      </c>
      <c r="C2561" s="22" t="s">
        <v>0</v>
      </c>
      <c r="D2561" s="22" t="s">
        <v>11</v>
      </c>
      <c r="E2561" s="261" t="s">
        <v>1542</v>
      </c>
      <c r="F2561" s="262" t="s">
        <v>1543</v>
      </c>
      <c r="I2561" s="182" t="s">
        <v>1137</v>
      </c>
      <c r="J2561" s="481"/>
    </row>
    <row r="2562" spans="1:10" ht="18.75" customHeight="1">
      <c r="A2562" s="256" t="s">
        <v>2069</v>
      </c>
      <c r="B2562" s="22" t="s">
        <v>49</v>
      </c>
      <c r="C2562" s="22" t="s">
        <v>0</v>
      </c>
      <c r="D2562" s="22" t="s">
        <v>22</v>
      </c>
      <c r="E2562" s="261" t="s">
        <v>480</v>
      </c>
      <c r="F2562" s="262" t="s">
        <v>480</v>
      </c>
      <c r="I2562" s="182" t="s">
        <v>1137</v>
      </c>
      <c r="J2562" s="481"/>
    </row>
    <row r="2563" spans="1:10" ht="18.75" customHeight="1">
      <c r="A2563" s="256" t="s">
        <v>2069</v>
      </c>
      <c r="B2563" s="22" t="s">
        <v>49</v>
      </c>
      <c r="C2563" s="22" t="s">
        <v>0</v>
      </c>
      <c r="D2563" s="22" t="s">
        <v>91</v>
      </c>
      <c r="E2563" s="261" t="s">
        <v>232</v>
      </c>
      <c r="F2563" s="262" t="s">
        <v>1544</v>
      </c>
      <c r="I2563" s="182" t="s">
        <v>1137</v>
      </c>
      <c r="J2563" s="481"/>
    </row>
    <row r="2564" spans="1:10" ht="25.5">
      <c r="A2564" s="256" t="s">
        <v>2069</v>
      </c>
      <c r="B2564" s="22" t="s">
        <v>49</v>
      </c>
      <c r="C2564" s="22" t="s">
        <v>0</v>
      </c>
      <c r="D2564" s="22" t="s">
        <v>14</v>
      </c>
      <c r="E2564" s="261" t="s">
        <v>1545</v>
      </c>
      <c r="F2564" s="262" t="s">
        <v>1546</v>
      </c>
      <c r="I2564" s="182" t="s">
        <v>1137</v>
      </c>
      <c r="J2564" s="481"/>
    </row>
    <row r="2565" spans="1:10" ht="18.75" customHeight="1">
      <c r="A2565" s="256" t="s">
        <v>2069</v>
      </c>
      <c r="B2565" s="22" t="s">
        <v>49</v>
      </c>
      <c r="C2565" s="22" t="s">
        <v>0</v>
      </c>
      <c r="D2565" s="22" t="s">
        <v>93</v>
      </c>
      <c r="E2565" s="261" t="s">
        <v>1001</v>
      </c>
      <c r="F2565" s="262" t="s">
        <v>95</v>
      </c>
      <c r="I2565" s="182" t="s">
        <v>1137</v>
      </c>
      <c r="J2565" s="481"/>
    </row>
    <row r="2566" spans="1:10" ht="51">
      <c r="A2566" s="256" t="s">
        <v>2069</v>
      </c>
      <c r="B2566" s="22" t="s">
        <v>49</v>
      </c>
      <c r="C2566" s="22" t="s">
        <v>0</v>
      </c>
      <c r="D2566" s="22" t="s">
        <v>18</v>
      </c>
      <c r="E2566" s="261" t="s">
        <v>1547</v>
      </c>
      <c r="F2566" s="262" t="s">
        <v>277</v>
      </c>
      <c r="I2566" s="182" t="s">
        <v>1137</v>
      </c>
      <c r="J2566" s="481"/>
    </row>
    <row r="2567" spans="1:10" ht="18.75" customHeight="1">
      <c r="A2567" s="232" t="s">
        <v>2070</v>
      </c>
      <c r="B2567" s="168" t="s">
        <v>2070</v>
      </c>
      <c r="C2567" s="168" t="s">
        <v>0</v>
      </c>
      <c r="D2567" s="168" t="s">
        <v>1</v>
      </c>
      <c r="E2567" s="130" t="s">
        <v>2</v>
      </c>
      <c r="F2567" s="131" t="s">
        <v>85</v>
      </c>
      <c r="G2567" s="169"/>
      <c r="H2567" s="168"/>
      <c r="I2567" s="182" t="s">
        <v>227</v>
      </c>
      <c r="J2567" s="480">
        <v>45082</v>
      </c>
    </row>
    <row r="2568" spans="1:10" ht="18.75" customHeight="1">
      <c r="A2568" s="256" t="s">
        <v>2070</v>
      </c>
      <c r="B2568" s="22" t="s">
        <v>2070</v>
      </c>
      <c r="C2568" s="22" t="s">
        <v>0</v>
      </c>
      <c r="D2568" s="22" t="s">
        <v>5</v>
      </c>
      <c r="E2568" s="261" t="s">
        <v>104</v>
      </c>
      <c r="F2568" s="262" t="s">
        <v>86</v>
      </c>
      <c r="I2568" s="182" t="s">
        <v>227</v>
      </c>
      <c r="J2568" s="481"/>
    </row>
    <row r="2569" spans="1:10" ht="18.75" customHeight="1">
      <c r="A2569" s="256" t="s">
        <v>2070</v>
      </c>
      <c r="B2569" s="22" t="s">
        <v>2070</v>
      </c>
      <c r="C2569" s="22" t="s">
        <v>0</v>
      </c>
      <c r="D2569" s="22" t="s">
        <v>8</v>
      </c>
      <c r="E2569" s="261" t="s">
        <v>407</v>
      </c>
      <c r="F2569" s="264" t="s">
        <v>2071</v>
      </c>
      <c r="I2569" s="182" t="s">
        <v>227</v>
      </c>
      <c r="J2569" s="481"/>
    </row>
    <row r="2570" spans="1:10" ht="18.75" customHeight="1">
      <c r="A2570" s="256" t="s">
        <v>2070</v>
      </c>
      <c r="B2570" s="22" t="s">
        <v>2070</v>
      </c>
      <c r="C2570" s="22" t="s">
        <v>0</v>
      </c>
      <c r="D2570" s="22" t="s">
        <v>11</v>
      </c>
      <c r="E2570" s="261" t="s">
        <v>2072</v>
      </c>
      <c r="F2570" s="262" t="s">
        <v>1543</v>
      </c>
      <c r="I2570" s="182" t="s">
        <v>227</v>
      </c>
      <c r="J2570" s="481"/>
    </row>
    <row r="2571" spans="1:10" ht="18.75" customHeight="1">
      <c r="A2571" s="256" t="s">
        <v>2070</v>
      </c>
      <c r="B2571" s="22" t="s">
        <v>2070</v>
      </c>
      <c r="C2571" s="22" t="s">
        <v>0</v>
      </c>
      <c r="D2571" s="22" t="s">
        <v>22</v>
      </c>
      <c r="E2571" s="261" t="s">
        <v>480</v>
      </c>
      <c r="F2571" s="262" t="s">
        <v>480</v>
      </c>
      <c r="I2571" s="182" t="s">
        <v>227</v>
      </c>
      <c r="J2571" s="481"/>
    </row>
    <row r="2572" spans="1:10" ht="18.75" customHeight="1">
      <c r="A2572" s="256" t="s">
        <v>2070</v>
      </c>
      <c r="B2572" s="22" t="s">
        <v>2070</v>
      </c>
      <c r="C2572" s="22" t="s">
        <v>0</v>
      </c>
      <c r="D2572" s="22" t="s">
        <v>91</v>
      </c>
      <c r="E2572" s="261" t="s">
        <v>107</v>
      </c>
      <c r="F2572" s="262" t="s">
        <v>1544</v>
      </c>
      <c r="I2572" s="182" t="s">
        <v>227</v>
      </c>
      <c r="J2572" s="481"/>
    </row>
    <row r="2573" spans="1:10" ht="18.75" customHeight="1">
      <c r="A2573" s="256" t="s">
        <v>2070</v>
      </c>
      <c r="B2573" s="22" t="s">
        <v>2070</v>
      </c>
      <c r="C2573" s="22" t="s">
        <v>0</v>
      </c>
      <c r="D2573" s="22" t="s">
        <v>14</v>
      </c>
      <c r="E2573" s="261" t="s">
        <v>87</v>
      </c>
      <c r="F2573" s="262" t="s">
        <v>2073</v>
      </c>
      <c r="I2573" s="182" t="s">
        <v>227</v>
      </c>
      <c r="J2573" s="481"/>
    </row>
    <row r="2574" spans="1:10" ht="18.75" customHeight="1">
      <c r="A2574" s="256" t="s">
        <v>2070</v>
      </c>
      <c r="B2574" s="22" t="s">
        <v>2070</v>
      </c>
      <c r="C2574" s="22" t="s">
        <v>0</v>
      </c>
      <c r="D2574" s="22" t="s">
        <v>93</v>
      </c>
      <c r="E2574" s="261" t="s">
        <v>1001</v>
      </c>
      <c r="F2574" s="262" t="s">
        <v>95</v>
      </c>
      <c r="I2574" s="182" t="s">
        <v>227</v>
      </c>
      <c r="J2574" s="481"/>
    </row>
    <row r="2575" spans="1:10" ht="38.25">
      <c r="A2575" s="256" t="s">
        <v>2070</v>
      </c>
      <c r="B2575" s="22" t="s">
        <v>2070</v>
      </c>
      <c r="C2575" s="22" t="s">
        <v>0</v>
      </c>
      <c r="D2575" s="22" t="s">
        <v>18</v>
      </c>
      <c r="E2575" s="261" t="s">
        <v>2074</v>
      </c>
      <c r="F2575" s="262" t="s">
        <v>277</v>
      </c>
      <c r="I2575" s="182" t="s">
        <v>227</v>
      </c>
      <c r="J2575" s="481"/>
    </row>
    <row r="2576" spans="1:10" ht="18.75" customHeight="1">
      <c r="A2576" s="232" t="s">
        <v>2080</v>
      </c>
      <c r="B2576" s="168" t="s">
        <v>2081</v>
      </c>
      <c r="C2576" s="168" t="s">
        <v>2082</v>
      </c>
      <c r="D2576" s="168" t="s">
        <v>1</v>
      </c>
      <c r="E2576" s="130" t="s">
        <v>2</v>
      </c>
      <c r="F2576" s="131" t="s">
        <v>85</v>
      </c>
      <c r="G2576" s="169"/>
      <c r="H2576" s="168"/>
      <c r="I2576" s="385" t="s">
        <v>2295</v>
      </c>
      <c r="J2576" s="480">
        <v>45089</v>
      </c>
    </row>
    <row r="2577" spans="1:10" ht="18.75" customHeight="1">
      <c r="A2577" s="256" t="s">
        <v>2080</v>
      </c>
      <c r="B2577" s="22" t="s">
        <v>2081</v>
      </c>
      <c r="C2577" s="22" t="s">
        <v>2082</v>
      </c>
      <c r="D2577" s="22" t="s">
        <v>5</v>
      </c>
      <c r="E2577" s="261" t="s">
        <v>104</v>
      </c>
      <c r="F2577" s="262" t="s">
        <v>86</v>
      </c>
      <c r="I2577" s="385" t="s">
        <v>2295</v>
      </c>
      <c r="J2577" s="481"/>
    </row>
    <row r="2578" spans="1:10" ht="18.75" customHeight="1">
      <c r="A2578" s="256" t="s">
        <v>2080</v>
      </c>
      <c r="B2578" s="22" t="s">
        <v>2081</v>
      </c>
      <c r="C2578" s="22" t="s">
        <v>2082</v>
      </c>
      <c r="D2578" s="22" t="s">
        <v>8</v>
      </c>
      <c r="E2578" s="261" t="s">
        <v>407</v>
      </c>
      <c r="F2578" s="264" t="s">
        <v>2071</v>
      </c>
      <c r="I2578" s="385" t="s">
        <v>2295</v>
      </c>
      <c r="J2578" s="481"/>
    </row>
    <row r="2579" spans="1:10" ht="18.75" customHeight="1">
      <c r="A2579" s="256" t="s">
        <v>2080</v>
      </c>
      <c r="B2579" s="22" t="s">
        <v>2081</v>
      </c>
      <c r="C2579" s="22" t="s">
        <v>2082</v>
      </c>
      <c r="D2579" s="22" t="s">
        <v>11</v>
      </c>
      <c r="E2579" s="261" t="s">
        <v>2072</v>
      </c>
      <c r="F2579" s="262" t="s">
        <v>1543</v>
      </c>
      <c r="I2579" s="385" t="s">
        <v>2295</v>
      </c>
      <c r="J2579" s="481"/>
    </row>
    <row r="2580" spans="1:10" ht="18.75" customHeight="1">
      <c r="A2580" s="256" t="s">
        <v>2080</v>
      </c>
      <c r="B2580" s="22" t="s">
        <v>2081</v>
      </c>
      <c r="C2580" s="22" t="s">
        <v>2082</v>
      </c>
      <c r="D2580" s="22" t="s">
        <v>22</v>
      </c>
      <c r="E2580" s="261" t="s">
        <v>480</v>
      </c>
      <c r="F2580" s="262" t="s">
        <v>480</v>
      </c>
      <c r="I2580" s="385" t="s">
        <v>2295</v>
      </c>
      <c r="J2580" s="481"/>
    </row>
    <row r="2581" spans="1:10" ht="18.75" customHeight="1">
      <c r="A2581" s="256" t="s">
        <v>2080</v>
      </c>
      <c r="B2581" s="22" t="s">
        <v>2081</v>
      </c>
      <c r="C2581" s="22" t="s">
        <v>2082</v>
      </c>
      <c r="D2581" s="22" t="s">
        <v>91</v>
      </c>
      <c r="E2581" s="261" t="s">
        <v>107</v>
      </c>
      <c r="F2581" s="262" t="s">
        <v>1544</v>
      </c>
      <c r="I2581" s="385" t="s">
        <v>2295</v>
      </c>
      <c r="J2581" s="481"/>
    </row>
    <row r="2582" spans="1:10" ht="18.75" customHeight="1">
      <c r="A2582" s="256" t="s">
        <v>2080</v>
      </c>
      <c r="B2582" s="22" t="s">
        <v>2081</v>
      </c>
      <c r="C2582" s="22" t="s">
        <v>2082</v>
      </c>
      <c r="D2582" s="22" t="s">
        <v>14</v>
      </c>
      <c r="E2582" s="261" t="s">
        <v>87</v>
      </c>
      <c r="F2582" s="262" t="s">
        <v>2073</v>
      </c>
      <c r="I2582" s="385" t="s">
        <v>2295</v>
      </c>
      <c r="J2582" s="481"/>
    </row>
    <row r="2583" spans="1:10" ht="18.75" customHeight="1">
      <c r="A2583" s="256" t="s">
        <v>2080</v>
      </c>
      <c r="B2583" s="22" t="s">
        <v>2081</v>
      </c>
      <c r="C2583" s="22" t="s">
        <v>2082</v>
      </c>
      <c r="D2583" s="22" t="s">
        <v>93</v>
      </c>
      <c r="E2583" s="261" t="s">
        <v>1001</v>
      </c>
      <c r="F2583" s="262" t="s">
        <v>95</v>
      </c>
      <c r="I2583" s="385" t="s">
        <v>2295</v>
      </c>
      <c r="J2583" s="481"/>
    </row>
    <row r="2584" spans="1:10" ht="38.25">
      <c r="A2584" s="256" t="s">
        <v>2080</v>
      </c>
      <c r="B2584" s="22" t="s">
        <v>2081</v>
      </c>
      <c r="C2584" s="22" t="s">
        <v>2082</v>
      </c>
      <c r="D2584" s="22" t="s">
        <v>18</v>
      </c>
      <c r="E2584" s="261" t="s">
        <v>2074</v>
      </c>
      <c r="F2584" s="262" t="s">
        <v>277</v>
      </c>
      <c r="I2584" s="385" t="s">
        <v>2295</v>
      </c>
      <c r="J2584" s="481"/>
    </row>
    <row r="2585" spans="1:10" ht="18.75" customHeight="1">
      <c r="A2585" s="232" t="s">
        <v>2088</v>
      </c>
      <c r="B2585" s="168" t="s">
        <v>49</v>
      </c>
      <c r="C2585" s="168" t="s">
        <v>2082</v>
      </c>
      <c r="D2585" s="168" t="s">
        <v>1</v>
      </c>
      <c r="E2585" s="130" t="s">
        <v>2</v>
      </c>
      <c r="F2585" s="131" t="s">
        <v>85</v>
      </c>
      <c r="G2585" s="169"/>
      <c r="H2585" s="168"/>
      <c r="I2585" s="182" t="s">
        <v>227</v>
      </c>
      <c r="J2585" s="480">
        <v>45096</v>
      </c>
    </row>
    <row r="2586" spans="1:10" ht="18.75" customHeight="1">
      <c r="A2586" s="256" t="s">
        <v>2088</v>
      </c>
      <c r="B2586" s="22" t="s">
        <v>49</v>
      </c>
      <c r="C2586" s="22" t="s">
        <v>2082</v>
      </c>
      <c r="D2586" s="22" t="s">
        <v>5</v>
      </c>
      <c r="E2586" s="261" t="s">
        <v>104</v>
      </c>
      <c r="F2586" s="262" t="s">
        <v>86</v>
      </c>
      <c r="I2586" s="182" t="s">
        <v>227</v>
      </c>
      <c r="J2586" s="481"/>
    </row>
    <row r="2587" spans="1:10" ht="18.75" customHeight="1">
      <c r="A2587" s="256" t="s">
        <v>2088</v>
      </c>
      <c r="B2587" s="22" t="s">
        <v>49</v>
      </c>
      <c r="C2587" s="22" t="s">
        <v>2082</v>
      </c>
      <c r="D2587" s="22" t="s">
        <v>8</v>
      </c>
      <c r="E2587" s="261" t="s">
        <v>407</v>
      </c>
      <c r="F2587" s="264" t="s">
        <v>2071</v>
      </c>
      <c r="I2587" s="182" t="s">
        <v>227</v>
      </c>
      <c r="J2587" s="481"/>
    </row>
    <row r="2588" spans="1:10" ht="18.75" customHeight="1">
      <c r="A2588" s="256" t="s">
        <v>2088</v>
      </c>
      <c r="B2588" s="22" t="s">
        <v>49</v>
      </c>
      <c r="C2588" s="22" t="s">
        <v>2082</v>
      </c>
      <c r="D2588" s="22" t="s">
        <v>11</v>
      </c>
      <c r="E2588" s="261" t="s">
        <v>2072</v>
      </c>
      <c r="F2588" s="262" t="s">
        <v>1543</v>
      </c>
      <c r="I2588" s="182" t="s">
        <v>227</v>
      </c>
      <c r="J2588" s="481"/>
    </row>
    <row r="2589" spans="1:10" ht="18.75" customHeight="1">
      <c r="A2589" s="256" t="s">
        <v>2088</v>
      </c>
      <c r="B2589" s="22" t="s">
        <v>49</v>
      </c>
      <c r="C2589" s="22" t="s">
        <v>2082</v>
      </c>
      <c r="D2589" s="22" t="s">
        <v>22</v>
      </c>
      <c r="E2589" s="261" t="s">
        <v>480</v>
      </c>
      <c r="F2589" s="262" t="s">
        <v>480</v>
      </c>
      <c r="I2589" s="182" t="s">
        <v>227</v>
      </c>
      <c r="J2589" s="481"/>
    </row>
    <row r="2590" spans="1:10" ht="18.75" customHeight="1">
      <c r="A2590" s="256" t="s">
        <v>2088</v>
      </c>
      <c r="B2590" s="22" t="s">
        <v>49</v>
      </c>
      <c r="C2590" s="22" t="s">
        <v>2082</v>
      </c>
      <c r="D2590" s="22" t="s">
        <v>91</v>
      </c>
      <c r="E2590" s="261" t="s">
        <v>107</v>
      </c>
      <c r="F2590" s="262" t="s">
        <v>1544</v>
      </c>
      <c r="I2590" s="182" t="s">
        <v>227</v>
      </c>
      <c r="J2590" s="481"/>
    </row>
    <row r="2591" spans="1:10" ht="18.75" customHeight="1">
      <c r="A2591" s="256" t="s">
        <v>2088</v>
      </c>
      <c r="B2591" s="22" t="s">
        <v>49</v>
      </c>
      <c r="C2591" s="22" t="s">
        <v>2082</v>
      </c>
      <c r="D2591" s="22" t="s">
        <v>14</v>
      </c>
      <c r="E2591" s="261" t="s">
        <v>87</v>
      </c>
      <c r="F2591" s="262" t="s">
        <v>2073</v>
      </c>
      <c r="I2591" s="182" t="s">
        <v>227</v>
      </c>
      <c r="J2591" s="481"/>
    </row>
    <row r="2592" spans="1:10" ht="18.75" customHeight="1">
      <c r="A2592" s="256" t="s">
        <v>2088</v>
      </c>
      <c r="B2592" s="22" t="s">
        <v>49</v>
      </c>
      <c r="C2592" s="22" t="s">
        <v>2082</v>
      </c>
      <c r="D2592" s="22" t="s">
        <v>93</v>
      </c>
      <c r="E2592" s="261" t="s">
        <v>1001</v>
      </c>
      <c r="F2592" s="262" t="s">
        <v>95</v>
      </c>
      <c r="I2592" s="182" t="s">
        <v>227</v>
      </c>
      <c r="J2592" s="481"/>
    </row>
    <row r="2593" spans="1:10" ht="38.25">
      <c r="A2593" s="256" t="s">
        <v>2088</v>
      </c>
      <c r="B2593" s="22" t="s">
        <v>49</v>
      </c>
      <c r="C2593" s="22" t="s">
        <v>2082</v>
      </c>
      <c r="D2593" s="22" t="s">
        <v>18</v>
      </c>
      <c r="E2593" s="261" t="s">
        <v>2074</v>
      </c>
      <c r="F2593" s="262" t="s">
        <v>277</v>
      </c>
      <c r="I2593" s="182" t="s">
        <v>227</v>
      </c>
      <c r="J2593" s="481"/>
    </row>
    <row r="2594" spans="1:10" ht="18.75" customHeight="1">
      <c r="A2594" s="232" t="s">
        <v>2090</v>
      </c>
      <c r="B2594" s="168" t="s">
        <v>114</v>
      </c>
      <c r="C2594" s="168" t="s">
        <v>2082</v>
      </c>
      <c r="D2594" s="168" t="s">
        <v>1</v>
      </c>
      <c r="E2594" s="169"/>
      <c r="F2594" s="168"/>
      <c r="G2594" s="498" t="s">
        <v>2092</v>
      </c>
      <c r="H2594" s="168"/>
      <c r="I2594" s="182" t="s">
        <v>1137</v>
      </c>
      <c r="J2594" s="480">
        <v>45103</v>
      </c>
    </row>
    <row r="2595" spans="1:10" ht="18.75" customHeight="1">
      <c r="A2595" s="256" t="s">
        <v>2090</v>
      </c>
      <c r="B2595" s="22" t="s">
        <v>114</v>
      </c>
      <c r="C2595" s="22" t="s">
        <v>2082</v>
      </c>
      <c r="D2595" s="22" t="s">
        <v>5</v>
      </c>
      <c r="G2595" s="499"/>
      <c r="I2595" s="182" t="s">
        <v>1137</v>
      </c>
      <c r="J2595" s="481"/>
    </row>
    <row r="2596" spans="1:10" ht="18.75" customHeight="1">
      <c r="A2596" s="256" t="s">
        <v>2090</v>
      </c>
      <c r="B2596" s="22" t="s">
        <v>114</v>
      </c>
      <c r="C2596" s="22" t="s">
        <v>2082</v>
      </c>
      <c r="D2596" s="22" t="s">
        <v>8</v>
      </c>
      <c r="G2596" s="499"/>
      <c r="I2596" s="182" t="s">
        <v>1137</v>
      </c>
      <c r="J2596" s="481"/>
    </row>
    <row r="2597" spans="1:10" ht="76.5">
      <c r="A2597" s="256" t="s">
        <v>2090</v>
      </c>
      <c r="B2597" s="22" t="s">
        <v>114</v>
      </c>
      <c r="C2597" s="22" t="s">
        <v>2082</v>
      </c>
      <c r="D2597" s="22" t="s">
        <v>11</v>
      </c>
      <c r="E2597" s="263" t="s">
        <v>2091</v>
      </c>
      <c r="F2597" s="264" t="s">
        <v>2091</v>
      </c>
      <c r="G2597" s="499"/>
      <c r="I2597" s="182" t="s">
        <v>1137</v>
      </c>
      <c r="J2597" s="481"/>
    </row>
    <row r="2598" spans="1:10" ht="18.75" customHeight="1">
      <c r="A2598" s="256" t="s">
        <v>2090</v>
      </c>
      <c r="B2598" s="22" t="s">
        <v>114</v>
      </c>
      <c r="C2598" s="22" t="s">
        <v>2082</v>
      </c>
      <c r="D2598" s="22" t="s">
        <v>22</v>
      </c>
      <c r="G2598" s="499"/>
      <c r="I2598" s="182" t="s">
        <v>1137</v>
      </c>
      <c r="J2598" s="481"/>
    </row>
    <row r="2599" spans="1:10" ht="18.75" customHeight="1">
      <c r="A2599" s="256" t="s">
        <v>2090</v>
      </c>
      <c r="B2599" s="22" t="s">
        <v>114</v>
      </c>
      <c r="C2599" s="22" t="s">
        <v>2082</v>
      </c>
      <c r="D2599" s="22" t="s">
        <v>91</v>
      </c>
      <c r="G2599" s="499"/>
      <c r="I2599" s="182" t="s">
        <v>1137</v>
      </c>
      <c r="J2599" s="481"/>
    </row>
    <row r="2600" spans="1:10" ht="18.75" customHeight="1">
      <c r="A2600" s="256" t="s">
        <v>2090</v>
      </c>
      <c r="B2600" s="22" t="s">
        <v>114</v>
      </c>
      <c r="C2600" s="22" t="s">
        <v>2082</v>
      </c>
      <c r="D2600" s="22" t="s">
        <v>14</v>
      </c>
      <c r="G2600" s="499"/>
      <c r="I2600" s="182" t="s">
        <v>1137</v>
      </c>
      <c r="J2600" s="481"/>
    </row>
    <row r="2601" spans="1:10" ht="18.75" customHeight="1">
      <c r="A2601" s="256" t="s">
        <v>2090</v>
      </c>
      <c r="B2601" s="22" t="s">
        <v>114</v>
      </c>
      <c r="C2601" s="22" t="s">
        <v>2082</v>
      </c>
      <c r="D2601" s="22" t="s">
        <v>93</v>
      </c>
      <c r="G2601" s="499"/>
      <c r="I2601" s="182" t="s">
        <v>1137</v>
      </c>
      <c r="J2601" s="481"/>
    </row>
    <row r="2602" spans="1:10" ht="18.75" customHeight="1">
      <c r="A2602" s="256" t="s">
        <v>2090</v>
      </c>
      <c r="B2602" s="22" t="s">
        <v>114</v>
      </c>
      <c r="C2602" s="22" t="s">
        <v>2082</v>
      </c>
      <c r="D2602" s="22" t="s">
        <v>18</v>
      </c>
      <c r="G2602" s="499"/>
      <c r="I2602" s="182" t="s">
        <v>1137</v>
      </c>
      <c r="J2602" s="481"/>
    </row>
    <row r="2603" spans="1:10" ht="18.75" customHeight="1">
      <c r="A2603" s="232" t="s">
        <v>2093</v>
      </c>
      <c r="B2603" s="168" t="s">
        <v>1145</v>
      </c>
      <c r="C2603" s="168" t="s">
        <v>2082</v>
      </c>
      <c r="D2603" s="168" t="s">
        <v>1</v>
      </c>
      <c r="E2603" s="130" t="s">
        <v>2</v>
      </c>
      <c r="F2603" s="131" t="s">
        <v>85</v>
      </c>
      <c r="G2603" s="169"/>
      <c r="H2603" s="168"/>
      <c r="I2603" s="182" t="s">
        <v>32</v>
      </c>
      <c r="J2603" s="480">
        <v>45110</v>
      </c>
    </row>
    <row r="2604" spans="1:10" ht="18.75" customHeight="1">
      <c r="A2604" s="256" t="s">
        <v>2093</v>
      </c>
      <c r="B2604" s="22" t="s">
        <v>1145</v>
      </c>
      <c r="C2604" s="22" t="s">
        <v>2082</v>
      </c>
      <c r="D2604" s="22" t="s">
        <v>5</v>
      </c>
      <c r="E2604" s="261" t="s">
        <v>104</v>
      </c>
      <c r="F2604" s="262" t="s">
        <v>86</v>
      </c>
      <c r="I2604" s="182" t="s">
        <v>32</v>
      </c>
      <c r="J2604" s="481"/>
    </row>
    <row r="2605" spans="1:10" ht="18.75" customHeight="1">
      <c r="A2605" s="256" t="s">
        <v>2093</v>
      </c>
      <c r="B2605" s="22" t="s">
        <v>1145</v>
      </c>
      <c r="C2605" s="22" t="s">
        <v>2082</v>
      </c>
      <c r="D2605" s="22" t="s">
        <v>8</v>
      </c>
      <c r="E2605" s="261" t="s">
        <v>407</v>
      </c>
      <c r="F2605" s="264" t="s">
        <v>2071</v>
      </c>
      <c r="I2605" s="182" t="s">
        <v>32</v>
      </c>
      <c r="J2605" s="481"/>
    </row>
    <row r="2606" spans="1:10" ht="18.75" customHeight="1">
      <c r="A2606" s="256" t="s">
        <v>2093</v>
      </c>
      <c r="B2606" s="22" t="s">
        <v>1145</v>
      </c>
      <c r="C2606" s="22" t="s">
        <v>2082</v>
      </c>
      <c r="D2606" s="22" t="s">
        <v>11</v>
      </c>
      <c r="E2606" s="261" t="s">
        <v>2072</v>
      </c>
      <c r="F2606" s="262" t="s">
        <v>1543</v>
      </c>
      <c r="I2606" s="182" t="s">
        <v>32</v>
      </c>
      <c r="J2606" s="481"/>
    </row>
    <row r="2607" spans="1:10" ht="18.75" customHeight="1">
      <c r="A2607" s="256" t="s">
        <v>2093</v>
      </c>
      <c r="B2607" s="22" t="s">
        <v>1145</v>
      </c>
      <c r="C2607" s="22" t="s">
        <v>2082</v>
      </c>
      <c r="D2607" s="22" t="s">
        <v>22</v>
      </c>
      <c r="E2607" s="261" t="s">
        <v>480</v>
      </c>
      <c r="F2607" s="262" t="s">
        <v>480</v>
      </c>
      <c r="I2607" s="182" t="s">
        <v>32</v>
      </c>
      <c r="J2607" s="481"/>
    </row>
    <row r="2608" spans="1:10" ht="18.75" customHeight="1">
      <c r="A2608" s="256" t="s">
        <v>2093</v>
      </c>
      <c r="B2608" s="22" t="s">
        <v>1145</v>
      </c>
      <c r="C2608" s="22" t="s">
        <v>2082</v>
      </c>
      <c r="D2608" s="22" t="s">
        <v>91</v>
      </c>
      <c r="E2608" s="261" t="s">
        <v>107</v>
      </c>
      <c r="F2608" s="262" t="s">
        <v>1544</v>
      </c>
      <c r="I2608" s="182" t="s">
        <v>32</v>
      </c>
      <c r="J2608" s="481"/>
    </row>
    <row r="2609" spans="1:10" ht="18.75" customHeight="1">
      <c r="A2609" s="256" t="s">
        <v>2093</v>
      </c>
      <c r="B2609" s="22" t="s">
        <v>1145</v>
      </c>
      <c r="C2609" s="22" t="s">
        <v>2082</v>
      </c>
      <c r="D2609" s="22" t="s">
        <v>14</v>
      </c>
      <c r="E2609" s="261" t="s">
        <v>87</v>
      </c>
      <c r="F2609" s="262" t="s">
        <v>2073</v>
      </c>
      <c r="I2609" s="182" t="s">
        <v>32</v>
      </c>
      <c r="J2609" s="481"/>
    </row>
    <row r="2610" spans="1:10" ht="18.75" customHeight="1">
      <c r="A2610" s="256" t="s">
        <v>2093</v>
      </c>
      <c r="B2610" s="22" t="s">
        <v>1145</v>
      </c>
      <c r="C2610" s="22" t="s">
        <v>2082</v>
      </c>
      <c r="D2610" s="22" t="s">
        <v>93</v>
      </c>
      <c r="E2610" s="261" t="s">
        <v>1001</v>
      </c>
      <c r="F2610" s="262" t="s">
        <v>95</v>
      </c>
      <c r="I2610" s="182" t="s">
        <v>32</v>
      </c>
      <c r="J2610" s="481"/>
    </row>
    <row r="2611" spans="1:10" ht="38.25">
      <c r="A2611" s="256" t="s">
        <v>2093</v>
      </c>
      <c r="B2611" s="22" t="s">
        <v>1145</v>
      </c>
      <c r="C2611" s="22" t="s">
        <v>2082</v>
      </c>
      <c r="D2611" s="22" t="s">
        <v>18</v>
      </c>
      <c r="E2611" s="261" t="s">
        <v>2074</v>
      </c>
      <c r="F2611" s="262" t="s">
        <v>277</v>
      </c>
      <c r="I2611" s="182" t="s">
        <v>32</v>
      </c>
      <c r="J2611" s="481"/>
    </row>
    <row r="2612" spans="1:10" ht="18.75" customHeight="1">
      <c r="A2612" s="232" t="s">
        <v>2095</v>
      </c>
      <c r="B2612" s="168" t="s">
        <v>1145</v>
      </c>
      <c r="C2612" s="168" t="s">
        <v>2082</v>
      </c>
      <c r="D2612" s="168" t="s">
        <v>1</v>
      </c>
      <c r="E2612" s="130" t="s">
        <v>2</v>
      </c>
      <c r="F2612" s="131" t="s">
        <v>85</v>
      </c>
      <c r="G2612" s="169"/>
      <c r="H2612" s="168"/>
      <c r="I2612" s="182" t="s">
        <v>227</v>
      </c>
      <c r="J2612" s="480">
        <v>45117</v>
      </c>
    </row>
    <row r="2613" spans="1:10" ht="18.75" customHeight="1">
      <c r="A2613" s="256" t="s">
        <v>2095</v>
      </c>
      <c r="B2613" s="22" t="s">
        <v>1145</v>
      </c>
      <c r="C2613" s="22" t="s">
        <v>2082</v>
      </c>
      <c r="D2613" s="22" t="s">
        <v>5</v>
      </c>
      <c r="E2613" s="261" t="s">
        <v>104</v>
      </c>
      <c r="F2613" s="262" t="s">
        <v>86</v>
      </c>
      <c r="I2613" s="182" t="s">
        <v>227</v>
      </c>
      <c r="J2613" s="481"/>
    </row>
    <row r="2614" spans="1:10" ht="18.75" customHeight="1">
      <c r="A2614" s="256" t="s">
        <v>2095</v>
      </c>
      <c r="B2614" s="22" t="s">
        <v>1145</v>
      </c>
      <c r="C2614" s="22" t="s">
        <v>2082</v>
      </c>
      <c r="D2614" s="22" t="s">
        <v>8</v>
      </c>
      <c r="E2614" s="261" t="s">
        <v>407</v>
      </c>
      <c r="F2614" s="264" t="s">
        <v>2071</v>
      </c>
      <c r="I2614" s="182" t="s">
        <v>227</v>
      </c>
      <c r="J2614" s="481"/>
    </row>
    <row r="2615" spans="1:10" ht="18.75" customHeight="1">
      <c r="A2615" s="256" t="s">
        <v>2095</v>
      </c>
      <c r="B2615" s="22" t="s">
        <v>1145</v>
      </c>
      <c r="C2615" s="22" t="s">
        <v>2082</v>
      </c>
      <c r="D2615" s="22" t="s">
        <v>11</v>
      </c>
      <c r="E2615" s="261" t="s">
        <v>2072</v>
      </c>
      <c r="F2615" s="262" t="s">
        <v>1543</v>
      </c>
      <c r="I2615" s="182" t="s">
        <v>227</v>
      </c>
      <c r="J2615" s="481"/>
    </row>
    <row r="2616" spans="1:10" ht="18.75" customHeight="1">
      <c r="A2616" s="256" t="s">
        <v>2095</v>
      </c>
      <c r="B2616" s="22" t="s">
        <v>1145</v>
      </c>
      <c r="C2616" s="22" t="s">
        <v>2082</v>
      </c>
      <c r="D2616" s="22" t="s">
        <v>22</v>
      </c>
      <c r="E2616" s="261" t="s">
        <v>480</v>
      </c>
      <c r="F2616" s="262" t="s">
        <v>480</v>
      </c>
      <c r="I2616" s="182" t="s">
        <v>227</v>
      </c>
      <c r="J2616" s="481"/>
    </row>
    <row r="2617" spans="1:10" ht="18.75" customHeight="1">
      <c r="A2617" s="256" t="s">
        <v>2095</v>
      </c>
      <c r="B2617" s="22" t="s">
        <v>1145</v>
      </c>
      <c r="C2617" s="22" t="s">
        <v>2082</v>
      </c>
      <c r="D2617" s="22" t="s">
        <v>91</v>
      </c>
      <c r="E2617" s="261" t="s">
        <v>107</v>
      </c>
      <c r="F2617" s="262" t="s">
        <v>1544</v>
      </c>
      <c r="I2617" s="182" t="s">
        <v>227</v>
      </c>
      <c r="J2617" s="481"/>
    </row>
    <row r="2618" spans="1:10" ht="18.75" customHeight="1">
      <c r="A2618" s="256" t="s">
        <v>2095</v>
      </c>
      <c r="B2618" s="22" t="s">
        <v>1145</v>
      </c>
      <c r="C2618" s="22" t="s">
        <v>2082</v>
      </c>
      <c r="D2618" s="22" t="s">
        <v>14</v>
      </c>
      <c r="E2618" s="261" t="s">
        <v>87</v>
      </c>
      <c r="F2618" s="262" t="s">
        <v>2073</v>
      </c>
      <c r="I2618" s="182" t="s">
        <v>227</v>
      </c>
      <c r="J2618" s="481"/>
    </row>
    <row r="2619" spans="1:10" ht="18.75" customHeight="1">
      <c r="A2619" s="256" t="s">
        <v>2095</v>
      </c>
      <c r="B2619" s="22" t="s">
        <v>1145</v>
      </c>
      <c r="C2619" s="22" t="s">
        <v>2082</v>
      </c>
      <c r="D2619" s="22" t="s">
        <v>93</v>
      </c>
      <c r="E2619" s="261" t="s">
        <v>1001</v>
      </c>
      <c r="F2619" s="262" t="s">
        <v>95</v>
      </c>
      <c r="I2619" s="182" t="s">
        <v>227</v>
      </c>
      <c r="J2619" s="481"/>
    </row>
    <row r="2620" spans="1:10" ht="38.25">
      <c r="A2620" s="256" t="s">
        <v>2095</v>
      </c>
      <c r="B2620" s="22" t="s">
        <v>1145</v>
      </c>
      <c r="C2620" s="22" t="s">
        <v>2082</v>
      </c>
      <c r="D2620" s="22" t="s">
        <v>18</v>
      </c>
      <c r="E2620" s="261" t="s">
        <v>2074</v>
      </c>
      <c r="F2620" s="262" t="s">
        <v>277</v>
      </c>
      <c r="I2620" s="182" t="s">
        <v>227</v>
      </c>
      <c r="J2620" s="481"/>
    </row>
    <row r="2621" spans="1:10" ht="38.25">
      <c r="A2621" s="256" t="s">
        <v>2098</v>
      </c>
      <c r="B2621" s="22" t="s">
        <v>1145</v>
      </c>
      <c r="C2621" s="22" t="s">
        <v>2082</v>
      </c>
      <c r="G2621" s="27" t="s">
        <v>2099</v>
      </c>
      <c r="I2621" s="203" t="s">
        <v>2100</v>
      </c>
      <c r="J2621" s="301">
        <v>45124</v>
      </c>
    </row>
    <row r="2622" spans="1:10" ht="46.5" customHeight="1">
      <c r="A2622" s="232" t="s">
        <v>2102</v>
      </c>
      <c r="B2622" s="168" t="s">
        <v>1145</v>
      </c>
      <c r="C2622" s="168" t="s">
        <v>2082</v>
      </c>
      <c r="D2622" s="168" t="s">
        <v>1</v>
      </c>
      <c r="E2622" s="169"/>
      <c r="F2622" s="168"/>
      <c r="G2622" s="169" t="s">
        <v>2103</v>
      </c>
      <c r="H2622" s="168"/>
      <c r="I2622" s="182" t="s">
        <v>1137</v>
      </c>
      <c r="J2622" s="335"/>
    </row>
    <row r="2623" spans="1:10" ht="18.75" customHeight="1">
      <c r="A2623" s="232" t="s">
        <v>2104</v>
      </c>
      <c r="B2623" s="168" t="s">
        <v>114</v>
      </c>
      <c r="C2623" s="168" t="s">
        <v>2082</v>
      </c>
      <c r="D2623" s="168" t="s">
        <v>1</v>
      </c>
      <c r="E2623" s="169"/>
      <c r="F2623" s="168"/>
      <c r="G2623" s="169"/>
      <c r="H2623" s="168"/>
      <c r="I2623" s="182" t="s">
        <v>32</v>
      </c>
      <c r="J2623" s="480">
        <v>45138</v>
      </c>
    </row>
    <row r="2624" spans="1:10" ht="18.75" customHeight="1">
      <c r="A2624" s="256" t="s">
        <v>2104</v>
      </c>
      <c r="B2624" s="22" t="s">
        <v>114</v>
      </c>
      <c r="C2624" s="22" t="s">
        <v>2082</v>
      </c>
      <c r="D2624" s="22" t="s">
        <v>5</v>
      </c>
      <c r="I2624" s="182" t="s">
        <v>32</v>
      </c>
      <c r="J2624" s="481"/>
    </row>
    <row r="2625" spans="1:10" ht="18.75" customHeight="1">
      <c r="A2625" s="256" t="s">
        <v>2104</v>
      </c>
      <c r="B2625" s="22" t="s">
        <v>114</v>
      </c>
      <c r="C2625" s="22" t="s">
        <v>2082</v>
      </c>
      <c r="D2625" s="22" t="s">
        <v>8</v>
      </c>
      <c r="E2625" s="336"/>
      <c r="F2625" s="337"/>
      <c r="I2625" s="182" t="s">
        <v>32</v>
      </c>
      <c r="J2625" s="481"/>
    </row>
    <row r="2626" spans="1:10" ht="76.5">
      <c r="A2626" s="256" t="s">
        <v>2104</v>
      </c>
      <c r="B2626" s="22" t="s">
        <v>114</v>
      </c>
      <c r="C2626" s="22" t="s">
        <v>2082</v>
      </c>
      <c r="D2626" s="22" t="s">
        <v>11</v>
      </c>
      <c r="E2626" s="263" t="s">
        <v>2105</v>
      </c>
      <c r="F2626" s="264" t="s">
        <v>2105</v>
      </c>
      <c r="I2626" s="182" t="s">
        <v>32</v>
      </c>
      <c r="J2626" s="481"/>
    </row>
    <row r="2627" spans="1:10" ht="18.75" customHeight="1">
      <c r="A2627" s="256" t="s">
        <v>2104</v>
      </c>
      <c r="B2627" s="22" t="s">
        <v>114</v>
      </c>
      <c r="C2627" s="22" t="s">
        <v>2082</v>
      </c>
      <c r="D2627" s="22" t="s">
        <v>22</v>
      </c>
      <c r="I2627" s="182" t="s">
        <v>32</v>
      </c>
      <c r="J2627" s="481"/>
    </row>
    <row r="2628" spans="1:10" ht="18.75" customHeight="1">
      <c r="A2628" s="256" t="s">
        <v>2104</v>
      </c>
      <c r="B2628" s="22" t="s">
        <v>114</v>
      </c>
      <c r="C2628" s="22" t="s">
        <v>2082</v>
      </c>
      <c r="D2628" s="22" t="s">
        <v>91</v>
      </c>
      <c r="I2628" s="182" t="s">
        <v>32</v>
      </c>
      <c r="J2628" s="481"/>
    </row>
    <row r="2629" spans="1:10" ht="18.75" customHeight="1">
      <c r="A2629" s="256" t="s">
        <v>2104</v>
      </c>
      <c r="B2629" s="22" t="s">
        <v>114</v>
      </c>
      <c r="C2629" s="22" t="s">
        <v>2082</v>
      </c>
      <c r="D2629" s="22" t="s">
        <v>14</v>
      </c>
      <c r="I2629" s="182" t="s">
        <v>32</v>
      </c>
      <c r="J2629" s="481"/>
    </row>
    <row r="2630" spans="1:10" ht="18.75" customHeight="1">
      <c r="A2630" s="256" t="s">
        <v>2104</v>
      </c>
      <c r="B2630" s="22" t="s">
        <v>114</v>
      </c>
      <c r="C2630" s="22" t="s">
        <v>2082</v>
      </c>
      <c r="D2630" s="22" t="s">
        <v>93</v>
      </c>
      <c r="I2630" s="182" t="s">
        <v>32</v>
      </c>
      <c r="J2630" s="481"/>
    </row>
    <row r="2631" spans="1:10" ht="18.75" customHeight="1">
      <c r="A2631" s="256" t="s">
        <v>2104</v>
      </c>
      <c r="B2631" s="22" t="s">
        <v>114</v>
      </c>
      <c r="C2631" s="22" t="s">
        <v>2082</v>
      </c>
      <c r="D2631" s="22" t="s">
        <v>18</v>
      </c>
      <c r="I2631" s="182" t="s">
        <v>32</v>
      </c>
      <c r="J2631" s="481"/>
    </row>
    <row r="2632" spans="1:10" ht="18.75" customHeight="1">
      <c r="A2632" s="232" t="s">
        <v>2109</v>
      </c>
      <c r="B2632" s="168" t="s">
        <v>49</v>
      </c>
      <c r="C2632" s="168" t="s">
        <v>2082</v>
      </c>
      <c r="D2632" s="168" t="s">
        <v>1</v>
      </c>
      <c r="E2632" s="130" t="s">
        <v>2</v>
      </c>
      <c r="F2632" s="131" t="s">
        <v>85</v>
      </c>
      <c r="G2632" s="169"/>
      <c r="H2632" s="168"/>
      <c r="I2632" s="182" t="s">
        <v>32</v>
      </c>
      <c r="J2632" s="480">
        <v>45145</v>
      </c>
    </row>
    <row r="2633" spans="1:10" ht="18.75" customHeight="1">
      <c r="A2633" s="256" t="s">
        <v>2109</v>
      </c>
      <c r="B2633" s="22" t="s">
        <v>49</v>
      </c>
      <c r="C2633" s="22" t="s">
        <v>2082</v>
      </c>
      <c r="D2633" s="22" t="s">
        <v>5</v>
      </c>
      <c r="E2633" s="261" t="s">
        <v>104</v>
      </c>
      <c r="F2633" s="262" t="s">
        <v>86</v>
      </c>
      <c r="I2633" s="182" t="s">
        <v>32</v>
      </c>
      <c r="J2633" s="481"/>
    </row>
    <row r="2634" spans="1:10" ht="18.75" customHeight="1">
      <c r="A2634" s="256" t="s">
        <v>2109</v>
      </c>
      <c r="B2634" s="22" t="s">
        <v>49</v>
      </c>
      <c r="C2634" s="22" t="s">
        <v>2082</v>
      </c>
      <c r="D2634" s="22" t="s">
        <v>8</v>
      </c>
      <c r="E2634" s="261" t="s">
        <v>407</v>
      </c>
      <c r="F2634" s="264" t="s">
        <v>2071</v>
      </c>
      <c r="G2634" s="27" t="s">
        <v>2375</v>
      </c>
      <c r="I2634" s="182" t="s">
        <v>32</v>
      </c>
      <c r="J2634" s="481"/>
    </row>
    <row r="2635" spans="1:10" ht="18.75" customHeight="1">
      <c r="A2635" s="256" t="s">
        <v>2109</v>
      </c>
      <c r="B2635" s="22" t="s">
        <v>49</v>
      </c>
      <c r="C2635" s="22" t="s">
        <v>2082</v>
      </c>
      <c r="D2635" s="22" t="s">
        <v>11</v>
      </c>
      <c r="E2635" s="261" t="s">
        <v>2072</v>
      </c>
      <c r="F2635" s="262" t="s">
        <v>1543</v>
      </c>
      <c r="I2635" s="182" t="s">
        <v>32</v>
      </c>
      <c r="J2635" s="481"/>
    </row>
    <row r="2636" spans="1:10" ht="18.75" customHeight="1">
      <c r="A2636" s="256" t="s">
        <v>2109</v>
      </c>
      <c r="B2636" s="22" t="s">
        <v>49</v>
      </c>
      <c r="C2636" s="22" t="s">
        <v>2082</v>
      </c>
      <c r="D2636" s="22" t="s">
        <v>22</v>
      </c>
      <c r="E2636" s="261" t="s">
        <v>480</v>
      </c>
      <c r="F2636" s="262" t="s">
        <v>480</v>
      </c>
      <c r="I2636" s="182" t="s">
        <v>32</v>
      </c>
      <c r="J2636" s="481"/>
    </row>
    <row r="2637" spans="1:10" ht="18.75" customHeight="1">
      <c r="A2637" s="256" t="s">
        <v>2109</v>
      </c>
      <c r="B2637" s="22" t="s">
        <v>49</v>
      </c>
      <c r="C2637" s="22" t="s">
        <v>2082</v>
      </c>
      <c r="D2637" s="22" t="s">
        <v>91</v>
      </c>
      <c r="E2637" s="261" t="s">
        <v>107</v>
      </c>
      <c r="F2637" s="262" t="s">
        <v>1544</v>
      </c>
      <c r="I2637" s="182" t="s">
        <v>32</v>
      </c>
      <c r="J2637" s="481"/>
    </row>
    <row r="2638" spans="1:10" ht="18.75" customHeight="1">
      <c r="A2638" s="256" t="s">
        <v>2109</v>
      </c>
      <c r="B2638" s="22" t="s">
        <v>49</v>
      </c>
      <c r="C2638" s="22" t="s">
        <v>2082</v>
      </c>
      <c r="D2638" s="22" t="s">
        <v>14</v>
      </c>
      <c r="E2638" s="261" t="s">
        <v>87</v>
      </c>
      <c r="F2638" s="262" t="s">
        <v>2073</v>
      </c>
      <c r="I2638" s="182" t="s">
        <v>32</v>
      </c>
      <c r="J2638" s="481"/>
    </row>
    <row r="2639" spans="1:10" ht="18.75" customHeight="1">
      <c r="A2639" s="256" t="s">
        <v>2109</v>
      </c>
      <c r="B2639" s="22" t="s">
        <v>49</v>
      </c>
      <c r="C2639" s="22" t="s">
        <v>2082</v>
      </c>
      <c r="D2639" s="22" t="s">
        <v>93</v>
      </c>
      <c r="E2639" s="261" t="s">
        <v>1001</v>
      </c>
      <c r="F2639" s="262" t="s">
        <v>95</v>
      </c>
      <c r="I2639" s="182" t="s">
        <v>32</v>
      </c>
      <c r="J2639" s="481"/>
    </row>
    <row r="2640" spans="1:10" ht="38.25">
      <c r="A2640" s="256" t="s">
        <v>2109</v>
      </c>
      <c r="B2640" s="22" t="s">
        <v>49</v>
      </c>
      <c r="C2640" s="22" t="s">
        <v>2082</v>
      </c>
      <c r="D2640" s="22" t="s">
        <v>18</v>
      </c>
      <c r="E2640" s="261" t="s">
        <v>2074</v>
      </c>
      <c r="F2640" s="262" t="s">
        <v>277</v>
      </c>
      <c r="I2640" s="182" t="s">
        <v>32</v>
      </c>
      <c r="J2640" s="481"/>
    </row>
    <row r="2641" spans="1:10" ht="18.75" customHeight="1">
      <c r="A2641" s="232" t="s">
        <v>2110</v>
      </c>
      <c r="B2641" s="168" t="s">
        <v>504</v>
      </c>
      <c r="C2641" s="168" t="s">
        <v>2082</v>
      </c>
      <c r="D2641" s="168" t="s">
        <v>1</v>
      </c>
      <c r="E2641" s="130" t="s">
        <v>2</v>
      </c>
      <c r="F2641" s="131" t="s">
        <v>85</v>
      </c>
      <c r="G2641" s="169"/>
      <c r="H2641" s="168"/>
      <c r="I2641" s="182" t="s">
        <v>227</v>
      </c>
      <c r="J2641" s="480">
        <v>45155</v>
      </c>
    </row>
    <row r="2642" spans="1:10" ht="18.75" customHeight="1">
      <c r="A2642" s="256" t="s">
        <v>2110</v>
      </c>
      <c r="B2642" s="22" t="s">
        <v>504</v>
      </c>
      <c r="C2642" s="22" t="s">
        <v>2082</v>
      </c>
      <c r="D2642" s="22" t="s">
        <v>5</v>
      </c>
      <c r="E2642" s="261" t="s">
        <v>104</v>
      </c>
      <c r="F2642" s="262" t="s">
        <v>86</v>
      </c>
      <c r="I2642" s="182" t="s">
        <v>227</v>
      </c>
      <c r="J2642" s="481"/>
    </row>
    <row r="2643" spans="1:10" ht="18.75" customHeight="1">
      <c r="A2643" s="256" t="s">
        <v>2110</v>
      </c>
      <c r="B2643" s="22" t="s">
        <v>504</v>
      </c>
      <c r="C2643" s="22" t="s">
        <v>2082</v>
      </c>
      <c r="D2643" s="22" t="s">
        <v>8</v>
      </c>
      <c r="E2643" s="261" t="s">
        <v>407</v>
      </c>
      <c r="F2643" s="264" t="s">
        <v>2071</v>
      </c>
      <c r="G2643" s="27" t="s">
        <v>2376</v>
      </c>
      <c r="I2643" s="182" t="s">
        <v>227</v>
      </c>
      <c r="J2643" s="481"/>
    </row>
    <row r="2644" spans="1:10" ht="18.75" customHeight="1">
      <c r="A2644" s="256" t="s">
        <v>2110</v>
      </c>
      <c r="B2644" s="22" t="s">
        <v>504</v>
      </c>
      <c r="C2644" s="22" t="s">
        <v>2082</v>
      </c>
      <c r="D2644" s="22" t="s">
        <v>11</v>
      </c>
      <c r="E2644" s="261" t="s">
        <v>2072</v>
      </c>
      <c r="F2644" s="262" t="s">
        <v>1543</v>
      </c>
      <c r="I2644" s="182" t="s">
        <v>227</v>
      </c>
      <c r="J2644" s="481"/>
    </row>
    <row r="2645" spans="1:10" ht="18.75" customHeight="1">
      <c r="A2645" s="256" t="s">
        <v>2110</v>
      </c>
      <c r="B2645" s="22" t="s">
        <v>504</v>
      </c>
      <c r="C2645" s="22" t="s">
        <v>2082</v>
      </c>
      <c r="D2645" s="22" t="s">
        <v>22</v>
      </c>
      <c r="E2645" s="261" t="s">
        <v>480</v>
      </c>
      <c r="F2645" s="262" t="s">
        <v>480</v>
      </c>
      <c r="I2645" s="182" t="s">
        <v>227</v>
      </c>
      <c r="J2645" s="481"/>
    </row>
    <row r="2646" spans="1:10" ht="18.75" customHeight="1">
      <c r="A2646" s="256" t="s">
        <v>2110</v>
      </c>
      <c r="B2646" s="22" t="s">
        <v>504</v>
      </c>
      <c r="C2646" s="22" t="s">
        <v>2082</v>
      </c>
      <c r="D2646" s="22" t="s">
        <v>91</v>
      </c>
      <c r="E2646" s="261" t="s">
        <v>107</v>
      </c>
      <c r="F2646" s="262" t="s">
        <v>1544</v>
      </c>
      <c r="I2646" s="182" t="s">
        <v>227</v>
      </c>
      <c r="J2646" s="481"/>
    </row>
    <row r="2647" spans="1:10" ht="18.75" customHeight="1">
      <c r="A2647" s="256" t="s">
        <v>2110</v>
      </c>
      <c r="B2647" s="22" t="s">
        <v>504</v>
      </c>
      <c r="C2647" s="22" t="s">
        <v>2082</v>
      </c>
      <c r="D2647" s="22" t="s">
        <v>14</v>
      </c>
      <c r="E2647" s="261" t="s">
        <v>87</v>
      </c>
      <c r="F2647" s="262" t="s">
        <v>2073</v>
      </c>
      <c r="I2647" s="182" t="s">
        <v>227</v>
      </c>
      <c r="J2647" s="481"/>
    </row>
    <row r="2648" spans="1:10" ht="18.75" customHeight="1">
      <c r="A2648" s="256" t="s">
        <v>2110</v>
      </c>
      <c r="B2648" s="22" t="s">
        <v>504</v>
      </c>
      <c r="C2648" s="22" t="s">
        <v>2082</v>
      </c>
      <c r="D2648" s="22" t="s">
        <v>93</v>
      </c>
      <c r="E2648" s="261" t="s">
        <v>1001</v>
      </c>
      <c r="F2648" s="262" t="s">
        <v>95</v>
      </c>
      <c r="I2648" s="182" t="s">
        <v>227</v>
      </c>
      <c r="J2648" s="481"/>
    </row>
    <row r="2649" spans="1:10" ht="38.25">
      <c r="A2649" s="256" t="s">
        <v>2110</v>
      </c>
      <c r="B2649" s="22" t="s">
        <v>504</v>
      </c>
      <c r="C2649" s="22" t="s">
        <v>2082</v>
      </c>
      <c r="D2649" s="22" t="s">
        <v>18</v>
      </c>
      <c r="E2649" s="261" t="s">
        <v>2074</v>
      </c>
      <c r="F2649" s="262" t="s">
        <v>277</v>
      </c>
      <c r="I2649" s="182" t="s">
        <v>227</v>
      </c>
      <c r="J2649" s="481"/>
    </row>
    <row r="2650" spans="1:10" ht="18.75" customHeight="1">
      <c r="A2650" s="232" t="s">
        <v>2128</v>
      </c>
      <c r="B2650" s="168" t="s">
        <v>49</v>
      </c>
      <c r="C2650" s="168" t="s">
        <v>2082</v>
      </c>
      <c r="D2650" s="168" t="s">
        <v>1</v>
      </c>
      <c r="E2650" s="130" t="s">
        <v>2</v>
      </c>
      <c r="F2650" s="131" t="s">
        <v>85</v>
      </c>
      <c r="G2650" s="169"/>
      <c r="H2650" s="168"/>
      <c r="I2650" s="182" t="s">
        <v>227</v>
      </c>
      <c r="J2650" s="480">
        <v>45159</v>
      </c>
    </row>
    <row r="2651" spans="1:10" ht="18.75" customHeight="1">
      <c r="A2651" s="256" t="s">
        <v>2128</v>
      </c>
      <c r="B2651" s="22" t="s">
        <v>49</v>
      </c>
      <c r="C2651" s="22" t="s">
        <v>2082</v>
      </c>
      <c r="D2651" s="22" t="s">
        <v>5</v>
      </c>
      <c r="E2651" s="261" t="s">
        <v>104</v>
      </c>
      <c r="F2651" s="262" t="s">
        <v>86</v>
      </c>
      <c r="I2651" s="182" t="s">
        <v>227</v>
      </c>
      <c r="J2651" s="481"/>
    </row>
    <row r="2652" spans="1:10" ht="18.75" customHeight="1">
      <c r="A2652" s="256" t="s">
        <v>2128</v>
      </c>
      <c r="B2652" s="22" t="s">
        <v>49</v>
      </c>
      <c r="C2652" s="22" t="s">
        <v>2082</v>
      </c>
      <c r="D2652" s="22" t="s">
        <v>8</v>
      </c>
      <c r="E2652" s="261" t="s">
        <v>407</v>
      </c>
      <c r="F2652" s="264" t="s">
        <v>2071</v>
      </c>
      <c r="G2652" s="27" t="s">
        <v>2374</v>
      </c>
      <c r="I2652" s="182" t="s">
        <v>227</v>
      </c>
      <c r="J2652" s="481"/>
    </row>
    <row r="2653" spans="1:10" ht="18.75" customHeight="1">
      <c r="A2653" s="256" t="s">
        <v>2128</v>
      </c>
      <c r="B2653" s="22" t="s">
        <v>49</v>
      </c>
      <c r="C2653" s="22" t="s">
        <v>2082</v>
      </c>
      <c r="D2653" s="22" t="s">
        <v>11</v>
      </c>
      <c r="E2653" s="261" t="s">
        <v>2072</v>
      </c>
      <c r="F2653" s="262" t="s">
        <v>1543</v>
      </c>
      <c r="I2653" s="182" t="s">
        <v>227</v>
      </c>
      <c r="J2653" s="481"/>
    </row>
    <row r="2654" spans="1:10" ht="18.75" customHeight="1">
      <c r="A2654" s="256" t="s">
        <v>2128</v>
      </c>
      <c r="B2654" s="22" t="s">
        <v>49</v>
      </c>
      <c r="C2654" s="22" t="s">
        <v>2082</v>
      </c>
      <c r="D2654" s="22" t="s">
        <v>22</v>
      </c>
      <c r="E2654" s="261" t="s">
        <v>480</v>
      </c>
      <c r="F2654" s="262" t="s">
        <v>480</v>
      </c>
      <c r="I2654" s="182" t="s">
        <v>227</v>
      </c>
      <c r="J2654" s="481"/>
    </row>
    <row r="2655" spans="1:10" ht="18.75" customHeight="1">
      <c r="A2655" s="256" t="s">
        <v>2128</v>
      </c>
      <c r="B2655" s="22" t="s">
        <v>49</v>
      </c>
      <c r="C2655" s="22" t="s">
        <v>2082</v>
      </c>
      <c r="D2655" s="22" t="s">
        <v>91</v>
      </c>
      <c r="E2655" s="261" t="s">
        <v>107</v>
      </c>
      <c r="F2655" s="262" t="s">
        <v>1544</v>
      </c>
      <c r="I2655" s="182" t="s">
        <v>227</v>
      </c>
      <c r="J2655" s="481"/>
    </row>
    <row r="2656" spans="1:10" ht="18.75" customHeight="1">
      <c r="A2656" s="256" t="s">
        <v>2128</v>
      </c>
      <c r="B2656" s="22" t="s">
        <v>49</v>
      </c>
      <c r="C2656" s="22" t="s">
        <v>2082</v>
      </c>
      <c r="D2656" s="22" t="s">
        <v>14</v>
      </c>
      <c r="E2656" s="261" t="s">
        <v>87</v>
      </c>
      <c r="F2656" s="262" t="s">
        <v>2073</v>
      </c>
      <c r="I2656" s="182" t="s">
        <v>227</v>
      </c>
      <c r="J2656" s="481"/>
    </row>
    <row r="2657" spans="1:10" ht="18.75" customHeight="1">
      <c r="A2657" s="256" t="s">
        <v>2128</v>
      </c>
      <c r="B2657" s="22" t="s">
        <v>49</v>
      </c>
      <c r="C2657" s="22" t="s">
        <v>2082</v>
      </c>
      <c r="D2657" s="22" t="s">
        <v>93</v>
      </c>
      <c r="E2657" s="261" t="s">
        <v>1001</v>
      </c>
      <c r="F2657" s="262" t="s">
        <v>95</v>
      </c>
      <c r="I2657" s="182" t="s">
        <v>227</v>
      </c>
      <c r="J2657" s="481"/>
    </row>
    <row r="2658" spans="1:10" ht="38.25">
      <c r="A2658" s="256" t="s">
        <v>2128</v>
      </c>
      <c r="B2658" s="22" t="s">
        <v>49</v>
      </c>
      <c r="C2658" s="22" t="s">
        <v>2082</v>
      </c>
      <c r="D2658" s="22" t="s">
        <v>18</v>
      </c>
      <c r="E2658" s="261" t="s">
        <v>2074</v>
      </c>
      <c r="F2658" s="262" t="s">
        <v>277</v>
      </c>
      <c r="I2658" s="182" t="s">
        <v>227</v>
      </c>
      <c r="J2658" s="481"/>
    </row>
    <row r="2659" spans="1:10" ht="18.75" customHeight="1">
      <c r="A2659" s="232" t="s">
        <v>2129</v>
      </c>
      <c r="B2659" s="168" t="s">
        <v>2130</v>
      </c>
      <c r="C2659" s="168" t="s">
        <v>2082</v>
      </c>
      <c r="D2659" s="168" t="s">
        <v>1</v>
      </c>
      <c r="E2659" s="130" t="s">
        <v>2</v>
      </c>
      <c r="F2659" s="131" t="s">
        <v>85</v>
      </c>
      <c r="G2659" s="169"/>
      <c r="H2659" s="168"/>
      <c r="I2659" s="182" t="s">
        <v>227</v>
      </c>
      <c r="J2659" s="480">
        <v>45160</v>
      </c>
    </row>
    <row r="2660" spans="1:10" ht="18.75" customHeight="1">
      <c r="A2660" s="256" t="s">
        <v>2129</v>
      </c>
      <c r="B2660" s="22" t="s">
        <v>2130</v>
      </c>
      <c r="C2660" s="22" t="s">
        <v>2082</v>
      </c>
      <c r="D2660" s="22" t="s">
        <v>5</v>
      </c>
      <c r="E2660" s="261" t="s">
        <v>104</v>
      </c>
      <c r="F2660" s="262" t="s">
        <v>86</v>
      </c>
      <c r="I2660" s="182" t="s">
        <v>227</v>
      </c>
      <c r="J2660" s="481"/>
    </row>
    <row r="2661" spans="1:10" ht="18.75" customHeight="1">
      <c r="A2661" s="256" t="s">
        <v>2129</v>
      </c>
      <c r="B2661" s="22" t="s">
        <v>2130</v>
      </c>
      <c r="C2661" s="22" t="s">
        <v>2082</v>
      </c>
      <c r="D2661" s="22" t="s">
        <v>8</v>
      </c>
      <c r="E2661" s="261" t="s">
        <v>407</v>
      </c>
      <c r="F2661" s="264" t="s">
        <v>2071</v>
      </c>
      <c r="G2661" s="27" t="s">
        <v>2373</v>
      </c>
      <c r="I2661" s="182" t="s">
        <v>227</v>
      </c>
      <c r="J2661" s="481"/>
    </row>
    <row r="2662" spans="1:10" ht="18.75" customHeight="1">
      <c r="A2662" s="256" t="s">
        <v>2129</v>
      </c>
      <c r="B2662" s="22" t="s">
        <v>2130</v>
      </c>
      <c r="C2662" s="22" t="s">
        <v>2082</v>
      </c>
      <c r="D2662" s="22" t="s">
        <v>11</v>
      </c>
      <c r="E2662" s="261" t="s">
        <v>2072</v>
      </c>
      <c r="F2662" s="262" t="s">
        <v>1543</v>
      </c>
      <c r="I2662" s="182" t="s">
        <v>227</v>
      </c>
      <c r="J2662" s="481"/>
    </row>
    <row r="2663" spans="1:10" ht="18.75" customHeight="1">
      <c r="A2663" s="256" t="s">
        <v>2129</v>
      </c>
      <c r="B2663" s="22" t="s">
        <v>2130</v>
      </c>
      <c r="C2663" s="22" t="s">
        <v>2082</v>
      </c>
      <c r="D2663" s="22" t="s">
        <v>22</v>
      </c>
      <c r="E2663" s="261" t="s">
        <v>480</v>
      </c>
      <c r="F2663" s="262" t="s">
        <v>480</v>
      </c>
      <c r="I2663" s="182" t="s">
        <v>227</v>
      </c>
      <c r="J2663" s="481"/>
    </row>
    <row r="2664" spans="1:10" ht="18.75" customHeight="1">
      <c r="A2664" s="256" t="s">
        <v>2129</v>
      </c>
      <c r="B2664" s="22" t="s">
        <v>2130</v>
      </c>
      <c r="C2664" s="22" t="s">
        <v>2082</v>
      </c>
      <c r="D2664" s="22" t="s">
        <v>91</v>
      </c>
      <c r="E2664" s="261" t="s">
        <v>107</v>
      </c>
      <c r="F2664" s="262" t="s">
        <v>1544</v>
      </c>
      <c r="I2664" s="182" t="s">
        <v>227</v>
      </c>
      <c r="J2664" s="481"/>
    </row>
    <row r="2665" spans="1:10" ht="18.75" customHeight="1">
      <c r="A2665" s="256" t="s">
        <v>2129</v>
      </c>
      <c r="B2665" s="22" t="s">
        <v>2130</v>
      </c>
      <c r="C2665" s="22" t="s">
        <v>2082</v>
      </c>
      <c r="D2665" s="22" t="s">
        <v>14</v>
      </c>
      <c r="E2665" s="261" t="s">
        <v>87</v>
      </c>
      <c r="F2665" s="262" t="s">
        <v>2073</v>
      </c>
      <c r="I2665" s="182" t="s">
        <v>227</v>
      </c>
      <c r="J2665" s="481"/>
    </row>
    <row r="2666" spans="1:10" ht="18.75" customHeight="1">
      <c r="A2666" s="256" t="s">
        <v>2129</v>
      </c>
      <c r="B2666" s="22" t="s">
        <v>2130</v>
      </c>
      <c r="C2666" s="22" t="s">
        <v>2082</v>
      </c>
      <c r="D2666" s="22" t="s">
        <v>93</v>
      </c>
      <c r="E2666" s="261" t="s">
        <v>1001</v>
      </c>
      <c r="F2666" s="262" t="s">
        <v>95</v>
      </c>
      <c r="I2666" s="182" t="s">
        <v>227</v>
      </c>
      <c r="J2666" s="481"/>
    </row>
    <row r="2667" spans="1:10" ht="38.25">
      <c r="A2667" s="256" t="s">
        <v>2129</v>
      </c>
      <c r="B2667" s="22" t="s">
        <v>2130</v>
      </c>
      <c r="C2667" s="22" t="s">
        <v>2082</v>
      </c>
      <c r="D2667" s="22" t="s">
        <v>18</v>
      </c>
      <c r="E2667" s="261" t="s">
        <v>2074</v>
      </c>
      <c r="F2667" s="262" t="s">
        <v>277</v>
      </c>
      <c r="I2667" s="182" t="s">
        <v>227</v>
      </c>
      <c r="J2667" s="481"/>
    </row>
    <row r="2668" spans="1:10" ht="18.75" customHeight="1">
      <c r="A2668" s="232" t="s">
        <v>2132</v>
      </c>
      <c r="B2668" s="168" t="s">
        <v>1145</v>
      </c>
      <c r="C2668" s="168" t="s">
        <v>2082</v>
      </c>
      <c r="D2668" s="168" t="s">
        <v>1</v>
      </c>
      <c r="E2668" s="130" t="s">
        <v>2</v>
      </c>
      <c r="F2668" s="131" t="s">
        <v>85</v>
      </c>
      <c r="G2668" s="169"/>
      <c r="H2668" s="168"/>
      <c r="I2668" s="182" t="s">
        <v>2100</v>
      </c>
      <c r="J2668" s="480">
        <v>45166</v>
      </c>
    </row>
    <row r="2669" spans="1:10" ht="18.75" customHeight="1">
      <c r="A2669" s="256" t="s">
        <v>2132</v>
      </c>
      <c r="B2669" s="22" t="s">
        <v>1145</v>
      </c>
      <c r="C2669" s="22" t="s">
        <v>2082</v>
      </c>
      <c r="D2669" s="22" t="s">
        <v>5</v>
      </c>
      <c r="E2669" s="261" t="s">
        <v>104</v>
      </c>
      <c r="F2669" s="262" t="s">
        <v>86</v>
      </c>
      <c r="I2669" s="182" t="s">
        <v>2100</v>
      </c>
      <c r="J2669" s="481"/>
    </row>
    <row r="2670" spans="1:10" ht="18.75" customHeight="1">
      <c r="A2670" s="256" t="s">
        <v>2132</v>
      </c>
      <c r="B2670" s="22" t="s">
        <v>1145</v>
      </c>
      <c r="C2670" s="22" t="s">
        <v>2082</v>
      </c>
      <c r="D2670" s="22" t="s">
        <v>8</v>
      </c>
      <c r="E2670" s="261" t="s">
        <v>407</v>
      </c>
      <c r="F2670" s="264" t="s">
        <v>2071</v>
      </c>
      <c r="G2670" s="27" t="s">
        <v>2374</v>
      </c>
      <c r="I2670" s="182" t="s">
        <v>2100</v>
      </c>
      <c r="J2670" s="481"/>
    </row>
    <row r="2671" spans="1:10" ht="18.75" customHeight="1">
      <c r="A2671" s="256" t="s">
        <v>2132</v>
      </c>
      <c r="B2671" s="22" t="s">
        <v>1145</v>
      </c>
      <c r="C2671" s="22" t="s">
        <v>2082</v>
      </c>
      <c r="D2671" s="22" t="s">
        <v>11</v>
      </c>
      <c r="E2671" s="261" t="s">
        <v>2072</v>
      </c>
      <c r="F2671" s="262" t="s">
        <v>1543</v>
      </c>
      <c r="I2671" s="182" t="s">
        <v>2100</v>
      </c>
      <c r="J2671" s="481"/>
    </row>
    <row r="2672" spans="1:10" ht="18.75" customHeight="1">
      <c r="A2672" s="256" t="s">
        <v>2132</v>
      </c>
      <c r="B2672" s="22" t="s">
        <v>1145</v>
      </c>
      <c r="C2672" s="22" t="s">
        <v>2082</v>
      </c>
      <c r="D2672" s="22" t="s">
        <v>22</v>
      </c>
      <c r="E2672" s="261" t="s">
        <v>480</v>
      </c>
      <c r="F2672" s="262" t="s">
        <v>480</v>
      </c>
      <c r="I2672" s="182" t="s">
        <v>2100</v>
      </c>
      <c r="J2672" s="481"/>
    </row>
    <row r="2673" spans="1:10" ht="18.75" customHeight="1">
      <c r="A2673" s="256" t="s">
        <v>2132</v>
      </c>
      <c r="B2673" s="22" t="s">
        <v>1145</v>
      </c>
      <c r="C2673" s="22" t="s">
        <v>2082</v>
      </c>
      <c r="D2673" s="22" t="s">
        <v>91</v>
      </c>
      <c r="E2673" s="261" t="s">
        <v>107</v>
      </c>
      <c r="F2673" s="262" t="s">
        <v>1544</v>
      </c>
      <c r="I2673" s="182" t="s">
        <v>2100</v>
      </c>
      <c r="J2673" s="481"/>
    </row>
    <row r="2674" spans="1:10" ht="18.75" customHeight="1">
      <c r="A2674" s="256" t="s">
        <v>2132</v>
      </c>
      <c r="B2674" s="22" t="s">
        <v>1145</v>
      </c>
      <c r="C2674" s="22" t="s">
        <v>2082</v>
      </c>
      <c r="D2674" s="22" t="s">
        <v>14</v>
      </c>
      <c r="E2674" s="261" t="s">
        <v>87</v>
      </c>
      <c r="F2674" s="262" t="s">
        <v>2073</v>
      </c>
      <c r="I2674" s="182" t="s">
        <v>2100</v>
      </c>
      <c r="J2674" s="481"/>
    </row>
    <row r="2675" spans="1:10" ht="18.75" customHeight="1">
      <c r="A2675" s="256" t="s">
        <v>2132</v>
      </c>
      <c r="B2675" s="22" t="s">
        <v>1145</v>
      </c>
      <c r="C2675" s="22" t="s">
        <v>2082</v>
      </c>
      <c r="D2675" s="22" t="s">
        <v>93</v>
      </c>
      <c r="E2675" s="261" t="s">
        <v>1001</v>
      </c>
      <c r="F2675" s="262" t="s">
        <v>95</v>
      </c>
      <c r="I2675" s="182" t="s">
        <v>2100</v>
      </c>
      <c r="J2675" s="481"/>
    </row>
    <row r="2676" spans="1:10" ht="38.25">
      <c r="A2676" s="256" t="s">
        <v>2132</v>
      </c>
      <c r="B2676" s="22" t="s">
        <v>1145</v>
      </c>
      <c r="C2676" s="22" t="s">
        <v>2082</v>
      </c>
      <c r="D2676" s="22" t="s">
        <v>18</v>
      </c>
      <c r="E2676" s="261" t="s">
        <v>2074</v>
      </c>
      <c r="F2676" s="262" t="s">
        <v>277</v>
      </c>
      <c r="I2676" s="182" t="s">
        <v>2100</v>
      </c>
      <c r="J2676" s="481"/>
    </row>
    <row r="2677" spans="1:10" ht="18.75" customHeight="1">
      <c r="A2677" s="232" t="s">
        <v>2133</v>
      </c>
      <c r="B2677" s="168" t="s">
        <v>1145</v>
      </c>
      <c r="C2677" s="168" t="s">
        <v>2082</v>
      </c>
      <c r="D2677" s="168" t="s">
        <v>1</v>
      </c>
      <c r="E2677" s="130" t="s">
        <v>2</v>
      </c>
      <c r="F2677" s="131" t="s">
        <v>85</v>
      </c>
      <c r="G2677" s="169"/>
      <c r="H2677" s="168"/>
      <c r="I2677" s="182" t="s">
        <v>1137</v>
      </c>
      <c r="J2677" s="480">
        <v>45173</v>
      </c>
    </row>
    <row r="2678" spans="1:10" ht="18.75" customHeight="1">
      <c r="A2678" s="256" t="s">
        <v>2133</v>
      </c>
      <c r="B2678" s="22" t="s">
        <v>1145</v>
      </c>
      <c r="C2678" s="22" t="s">
        <v>2082</v>
      </c>
      <c r="D2678" s="22" t="s">
        <v>5</v>
      </c>
      <c r="E2678" s="261" t="s">
        <v>104</v>
      </c>
      <c r="F2678" s="262" t="s">
        <v>86</v>
      </c>
      <c r="I2678" s="182" t="s">
        <v>1137</v>
      </c>
      <c r="J2678" s="481"/>
    </row>
    <row r="2679" spans="1:10" ht="18.75" customHeight="1">
      <c r="A2679" s="256" t="s">
        <v>2133</v>
      </c>
      <c r="B2679" s="22" t="s">
        <v>1145</v>
      </c>
      <c r="C2679" s="22" t="s">
        <v>2082</v>
      </c>
      <c r="D2679" s="22" t="s">
        <v>8</v>
      </c>
      <c r="E2679" s="261" t="s">
        <v>407</v>
      </c>
      <c r="F2679" s="339" t="s">
        <v>2071</v>
      </c>
      <c r="G2679" s="27" t="s">
        <v>2374</v>
      </c>
      <c r="I2679" s="182" t="s">
        <v>1137</v>
      </c>
      <c r="J2679" s="481"/>
    </row>
    <row r="2680" spans="1:10" ht="18.75" customHeight="1">
      <c r="A2680" s="256" t="s">
        <v>2133</v>
      </c>
      <c r="B2680" s="22" t="s">
        <v>1145</v>
      </c>
      <c r="C2680" s="22" t="s">
        <v>2082</v>
      </c>
      <c r="D2680" s="22" t="s">
        <v>11</v>
      </c>
      <c r="E2680" s="261" t="s">
        <v>2072</v>
      </c>
      <c r="F2680" s="262" t="s">
        <v>1543</v>
      </c>
      <c r="I2680" s="182" t="s">
        <v>1137</v>
      </c>
      <c r="J2680" s="481"/>
    </row>
    <row r="2681" spans="1:10" ht="18.75" customHeight="1">
      <c r="A2681" s="256" t="s">
        <v>2133</v>
      </c>
      <c r="B2681" s="22" t="s">
        <v>1145</v>
      </c>
      <c r="C2681" s="22" t="s">
        <v>2082</v>
      </c>
      <c r="D2681" s="22" t="s">
        <v>22</v>
      </c>
      <c r="E2681" s="261" t="s">
        <v>480</v>
      </c>
      <c r="F2681" s="262" t="s">
        <v>480</v>
      </c>
      <c r="I2681" s="182" t="s">
        <v>1137</v>
      </c>
      <c r="J2681" s="481"/>
    </row>
    <row r="2682" spans="1:10" ht="18.75" customHeight="1">
      <c r="A2682" s="256" t="s">
        <v>2133</v>
      </c>
      <c r="B2682" s="22" t="s">
        <v>1145</v>
      </c>
      <c r="C2682" s="22" t="s">
        <v>2082</v>
      </c>
      <c r="D2682" s="22" t="s">
        <v>91</v>
      </c>
      <c r="E2682" s="261" t="s">
        <v>107</v>
      </c>
      <c r="F2682" s="262" t="s">
        <v>1544</v>
      </c>
      <c r="I2682" s="182" t="s">
        <v>1137</v>
      </c>
      <c r="J2682" s="481"/>
    </row>
    <row r="2683" spans="1:10" ht="18.75" customHeight="1">
      <c r="A2683" s="256" t="s">
        <v>2133</v>
      </c>
      <c r="B2683" s="22" t="s">
        <v>1145</v>
      </c>
      <c r="C2683" s="22" t="s">
        <v>2082</v>
      </c>
      <c r="D2683" s="22" t="s">
        <v>14</v>
      </c>
      <c r="E2683" s="261" t="s">
        <v>87</v>
      </c>
      <c r="F2683" s="262" t="s">
        <v>2073</v>
      </c>
      <c r="I2683" s="182" t="s">
        <v>1137</v>
      </c>
      <c r="J2683" s="481"/>
    </row>
    <row r="2684" spans="1:10" ht="18.75" customHeight="1">
      <c r="A2684" s="256" t="s">
        <v>2133</v>
      </c>
      <c r="B2684" s="22" t="s">
        <v>1145</v>
      </c>
      <c r="C2684" s="22" t="s">
        <v>2082</v>
      </c>
      <c r="D2684" s="22" t="s">
        <v>93</v>
      </c>
      <c r="E2684" s="261" t="s">
        <v>1001</v>
      </c>
      <c r="F2684" s="262" t="s">
        <v>95</v>
      </c>
      <c r="I2684" s="182" t="s">
        <v>1137</v>
      </c>
      <c r="J2684" s="481"/>
    </row>
    <row r="2685" spans="1:10" ht="38.25">
      <c r="A2685" s="256" t="s">
        <v>2133</v>
      </c>
      <c r="B2685" s="22" t="s">
        <v>1145</v>
      </c>
      <c r="C2685" s="22" t="s">
        <v>2082</v>
      </c>
      <c r="D2685" s="22" t="s">
        <v>18</v>
      </c>
      <c r="E2685" s="261" t="s">
        <v>2074</v>
      </c>
      <c r="F2685" s="262" t="s">
        <v>277</v>
      </c>
      <c r="I2685" s="182" t="s">
        <v>1137</v>
      </c>
      <c r="J2685" s="481"/>
    </row>
    <row r="2686" spans="1:10" ht="18.75" customHeight="1">
      <c r="A2686" s="232" t="s">
        <v>2134</v>
      </c>
      <c r="B2686" s="168" t="s">
        <v>114</v>
      </c>
      <c r="C2686" s="168" t="s">
        <v>2082</v>
      </c>
      <c r="D2686" s="168" t="s">
        <v>1</v>
      </c>
      <c r="E2686" s="130" t="s">
        <v>2</v>
      </c>
      <c r="F2686" s="131" t="s">
        <v>85</v>
      </c>
      <c r="G2686" s="169"/>
      <c r="H2686" s="168"/>
      <c r="I2686" s="182" t="s">
        <v>32</v>
      </c>
      <c r="J2686" s="480">
        <v>45180</v>
      </c>
    </row>
    <row r="2687" spans="1:10" ht="18.75" customHeight="1">
      <c r="A2687" s="256" t="s">
        <v>2134</v>
      </c>
      <c r="B2687" s="22" t="s">
        <v>114</v>
      </c>
      <c r="C2687" s="22" t="s">
        <v>2082</v>
      </c>
      <c r="D2687" s="22" t="s">
        <v>5</v>
      </c>
      <c r="E2687" s="261" t="s">
        <v>104</v>
      </c>
      <c r="F2687" s="262" t="s">
        <v>86</v>
      </c>
      <c r="I2687" s="182" t="s">
        <v>32</v>
      </c>
      <c r="J2687" s="481"/>
    </row>
    <row r="2688" spans="1:10" ht="18.75" customHeight="1">
      <c r="A2688" s="256" t="s">
        <v>2134</v>
      </c>
      <c r="B2688" s="22" t="s">
        <v>114</v>
      </c>
      <c r="C2688" s="22" t="s">
        <v>2082</v>
      </c>
      <c r="D2688" s="22" t="s">
        <v>8</v>
      </c>
      <c r="E2688" s="261" t="s">
        <v>407</v>
      </c>
      <c r="F2688" s="262" t="s">
        <v>2071</v>
      </c>
      <c r="I2688" s="182" t="s">
        <v>32</v>
      </c>
      <c r="J2688" s="481"/>
    </row>
    <row r="2689" spans="1:10" ht="18.75" customHeight="1">
      <c r="A2689" s="256" t="s">
        <v>2134</v>
      </c>
      <c r="B2689" s="22" t="s">
        <v>114</v>
      </c>
      <c r="C2689" s="22" t="s">
        <v>2082</v>
      </c>
      <c r="D2689" s="22" t="s">
        <v>11</v>
      </c>
      <c r="E2689" s="261" t="s">
        <v>2072</v>
      </c>
      <c r="F2689" s="262" t="s">
        <v>1543</v>
      </c>
      <c r="I2689" s="182" t="s">
        <v>32</v>
      </c>
      <c r="J2689" s="481"/>
    </row>
    <row r="2690" spans="1:10" ht="18.75" customHeight="1">
      <c r="A2690" s="256" t="s">
        <v>2134</v>
      </c>
      <c r="B2690" s="22" t="s">
        <v>114</v>
      </c>
      <c r="C2690" s="22" t="s">
        <v>2082</v>
      </c>
      <c r="D2690" s="22" t="s">
        <v>22</v>
      </c>
      <c r="E2690" s="261" t="s">
        <v>480</v>
      </c>
      <c r="F2690" s="262" t="s">
        <v>480</v>
      </c>
      <c r="I2690" s="182" t="s">
        <v>32</v>
      </c>
      <c r="J2690" s="481"/>
    </row>
    <row r="2691" spans="1:10" ht="18.75" customHeight="1">
      <c r="A2691" s="256" t="s">
        <v>2134</v>
      </c>
      <c r="B2691" s="22" t="s">
        <v>114</v>
      </c>
      <c r="C2691" s="22" t="s">
        <v>2082</v>
      </c>
      <c r="D2691" s="22" t="s">
        <v>91</v>
      </c>
      <c r="E2691" s="261" t="s">
        <v>107</v>
      </c>
      <c r="F2691" s="262" t="s">
        <v>1544</v>
      </c>
      <c r="I2691" s="182" t="s">
        <v>32</v>
      </c>
      <c r="J2691" s="481"/>
    </row>
    <row r="2692" spans="1:10" ht="18.75" customHeight="1">
      <c r="A2692" s="256" t="s">
        <v>2134</v>
      </c>
      <c r="B2692" s="22" t="s">
        <v>114</v>
      </c>
      <c r="C2692" s="22" t="s">
        <v>2082</v>
      </c>
      <c r="D2692" s="22" t="s">
        <v>14</v>
      </c>
      <c r="E2692" s="261" t="s">
        <v>87</v>
      </c>
      <c r="F2692" s="262" t="s">
        <v>2073</v>
      </c>
      <c r="I2692" s="182" t="s">
        <v>32</v>
      </c>
      <c r="J2692" s="481"/>
    </row>
    <row r="2693" spans="1:10" ht="18.75" customHeight="1">
      <c r="A2693" s="256" t="s">
        <v>2134</v>
      </c>
      <c r="B2693" s="22" t="s">
        <v>114</v>
      </c>
      <c r="C2693" s="22" t="s">
        <v>2082</v>
      </c>
      <c r="D2693" s="22" t="s">
        <v>93</v>
      </c>
      <c r="E2693" s="261" t="s">
        <v>1001</v>
      </c>
      <c r="F2693" s="262" t="s">
        <v>95</v>
      </c>
      <c r="I2693" s="182" t="s">
        <v>32</v>
      </c>
      <c r="J2693" s="481"/>
    </row>
    <row r="2694" spans="1:10" ht="38.25">
      <c r="A2694" s="256" t="s">
        <v>2134</v>
      </c>
      <c r="B2694" s="22" t="s">
        <v>114</v>
      </c>
      <c r="C2694" s="22" t="s">
        <v>2082</v>
      </c>
      <c r="D2694" s="22" t="s">
        <v>18</v>
      </c>
      <c r="E2694" s="261" t="s">
        <v>2074</v>
      </c>
      <c r="F2694" s="262" t="s">
        <v>277</v>
      </c>
      <c r="I2694" s="182" t="s">
        <v>32</v>
      </c>
      <c r="J2694" s="481"/>
    </row>
    <row r="2695" spans="1:10" ht="18.75" customHeight="1">
      <c r="A2695" s="232" t="s">
        <v>2138</v>
      </c>
      <c r="B2695" s="168" t="s">
        <v>49</v>
      </c>
      <c r="C2695" s="168" t="s">
        <v>2082</v>
      </c>
      <c r="D2695" s="168" t="s">
        <v>1</v>
      </c>
      <c r="E2695" s="130" t="s">
        <v>2</v>
      </c>
      <c r="F2695" s="131" t="s">
        <v>85</v>
      </c>
      <c r="G2695" s="169"/>
      <c r="H2695" s="168"/>
      <c r="I2695" s="182" t="s">
        <v>1137</v>
      </c>
      <c r="J2695" s="480">
        <v>45194</v>
      </c>
    </row>
    <row r="2696" spans="1:10" ht="18.75" customHeight="1">
      <c r="A2696" s="256" t="s">
        <v>2138</v>
      </c>
      <c r="B2696" s="22" t="s">
        <v>49</v>
      </c>
      <c r="C2696" s="22" t="s">
        <v>2082</v>
      </c>
      <c r="D2696" s="22" t="s">
        <v>5</v>
      </c>
      <c r="E2696" s="261" t="s">
        <v>104</v>
      </c>
      <c r="F2696" s="262" t="s">
        <v>86</v>
      </c>
      <c r="I2696" s="182" t="s">
        <v>1137</v>
      </c>
      <c r="J2696" s="481"/>
    </row>
    <row r="2697" spans="1:10" ht="18.75" customHeight="1">
      <c r="A2697" s="256" t="s">
        <v>2138</v>
      </c>
      <c r="B2697" s="22" t="s">
        <v>49</v>
      </c>
      <c r="C2697" s="22" t="s">
        <v>2082</v>
      </c>
      <c r="D2697" s="22" t="s">
        <v>8</v>
      </c>
      <c r="E2697" s="261" t="s">
        <v>407</v>
      </c>
      <c r="F2697" s="262" t="s">
        <v>2071</v>
      </c>
      <c r="I2697" s="182" t="s">
        <v>1137</v>
      </c>
      <c r="J2697" s="481"/>
    </row>
    <row r="2698" spans="1:10" ht="18.75" customHeight="1">
      <c r="A2698" s="256" t="s">
        <v>2138</v>
      </c>
      <c r="B2698" s="22" t="s">
        <v>49</v>
      </c>
      <c r="C2698" s="22" t="s">
        <v>2082</v>
      </c>
      <c r="D2698" s="22" t="s">
        <v>11</v>
      </c>
      <c r="E2698" s="261" t="s">
        <v>2072</v>
      </c>
      <c r="F2698" s="262" t="s">
        <v>1543</v>
      </c>
      <c r="I2698" s="182" t="s">
        <v>1137</v>
      </c>
      <c r="J2698" s="481"/>
    </row>
    <row r="2699" spans="1:10" ht="18.75" customHeight="1">
      <c r="A2699" s="256" t="s">
        <v>2138</v>
      </c>
      <c r="B2699" s="22" t="s">
        <v>49</v>
      </c>
      <c r="C2699" s="22" t="s">
        <v>2082</v>
      </c>
      <c r="D2699" s="22" t="s">
        <v>22</v>
      </c>
      <c r="E2699" s="261" t="s">
        <v>480</v>
      </c>
      <c r="F2699" s="262" t="s">
        <v>480</v>
      </c>
      <c r="I2699" s="182" t="s">
        <v>1137</v>
      </c>
      <c r="J2699" s="481"/>
    </row>
    <row r="2700" spans="1:10" ht="18.75" customHeight="1">
      <c r="A2700" s="256" t="s">
        <v>2138</v>
      </c>
      <c r="B2700" s="22" t="s">
        <v>49</v>
      </c>
      <c r="C2700" s="22" t="s">
        <v>2082</v>
      </c>
      <c r="D2700" s="22" t="s">
        <v>91</v>
      </c>
      <c r="E2700" s="261" t="s">
        <v>107</v>
      </c>
      <c r="F2700" s="262" t="s">
        <v>1544</v>
      </c>
      <c r="I2700" s="182" t="s">
        <v>1137</v>
      </c>
      <c r="J2700" s="481"/>
    </row>
    <row r="2701" spans="1:10" ht="18.75" customHeight="1">
      <c r="A2701" s="256" t="s">
        <v>2138</v>
      </c>
      <c r="B2701" s="22" t="s">
        <v>49</v>
      </c>
      <c r="C2701" s="22" t="s">
        <v>2082</v>
      </c>
      <c r="D2701" s="22" t="s">
        <v>14</v>
      </c>
      <c r="E2701" s="261" t="s">
        <v>87</v>
      </c>
      <c r="F2701" s="262" t="s">
        <v>2073</v>
      </c>
      <c r="I2701" s="182" t="s">
        <v>1137</v>
      </c>
      <c r="J2701" s="481"/>
    </row>
    <row r="2702" spans="1:10" ht="18.75" customHeight="1">
      <c r="A2702" s="256" t="s">
        <v>2138</v>
      </c>
      <c r="B2702" s="22" t="s">
        <v>49</v>
      </c>
      <c r="C2702" s="22" t="s">
        <v>2082</v>
      </c>
      <c r="D2702" s="22" t="s">
        <v>93</v>
      </c>
      <c r="E2702" s="261" t="s">
        <v>1001</v>
      </c>
      <c r="F2702" s="262" t="s">
        <v>95</v>
      </c>
      <c r="I2702" s="182" t="s">
        <v>1137</v>
      </c>
      <c r="J2702" s="481"/>
    </row>
    <row r="2703" spans="1:10" ht="38.25">
      <c r="A2703" s="256" t="s">
        <v>2138</v>
      </c>
      <c r="B2703" s="22" t="s">
        <v>49</v>
      </c>
      <c r="C2703" s="22" t="s">
        <v>2082</v>
      </c>
      <c r="D2703" s="22" t="s">
        <v>18</v>
      </c>
      <c r="E2703" s="261" t="s">
        <v>2074</v>
      </c>
      <c r="F2703" s="262" t="s">
        <v>277</v>
      </c>
      <c r="I2703" s="182" t="s">
        <v>1137</v>
      </c>
      <c r="J2703" s="481"/>
    </row>
    <row r="2704" spans="1:10" ht="18.75" customHeight="1">
      <c r="A2704" s="232" t="s">
        <v>2140</v>
      </c>
      <c r="B2704" s="168" t="s">
        <v>2141</v>
      </c>
      <c r="C2704" s="168" t="s">
        <v>2082</v>
      </c>
      <c r="D2704" s="168" t="s">
        <v>1</v>
      </c>
      <c r="E2704" s="130" t="s">
        <v>2</v>
      </c>
      <c r="F2704" s="131" t="s">
        <v>85</v>
      </c>
      <c r="G2704" s="169"/>
      <c r="H2704" s="168"/>
      <c r="I2704" s="182" t="s">
        <v>1137</v>
      </c>
      <c r="J2704" s="480">
        <v>45201</v>
      </c>
    </row>
    <row r="2705" spans="1:10" ht="18.75" customHeight="1">
      <c r="A2705" s="256" t="s">
        <v>2140</v>
      </c>
      <c r="B2705" s="22" t="s">
        <v>2141</v>
      </c>
      <c r="C2705" s="22" t="s">
        <v>2082</v>
      </c>
      <c r="D2705" s="22" t="s">
        <v>5</v>
      </c>
      <c r="E2705" s="261" t="s">
        <v>104</v>
      </c>
      <c r="F2705" s="262" t="s">
        <v>86</v>
      </c>
      <c r="I2705" s="182" t="s">
        <v>1137</v>
      </c>
      <c r="J2705" s="481"/>
    </row>
    <row r="2706" spans="1:10" ht="18.75" customHeight="1">
      <c r="A2706" s="256" t="s">
        <v>2140</v>
      </c>
      <c r="B2706" s="22" t="s">
        <v>2141</v>
      </c>
      <c r="C2706" s="22" t="s">
        <v>2082</v>
      </c>
      <c r="D2706" s="22" t="s">
        <v>8</v>
      </c>
      <c r="E2706" s="261" t="s">
        <v>407</v>
      </c>
      <c r="F2706" s="262" t="s">
        <v>2071</v>
      </c>
      <c r="I2706" s="182" t="s">
        <v>1137</v>
      </c>
      <c r="J2706" s="481"/>
    </row>
    <row r="2707" spans="1:10" ht="18.75" customHeight="1">
      <c r="A2707" s="256" t="s">
        <v>2140</v>
      </c>
      <c r="B2707" s="22" t="s">
        <v>2141</v>
      </c>
      <c r="C2707" s="22" t="s">
        <v>2082</v>
      </c>
      <c r="D2707" s="22" t="s">
        <v>11</v>
      </c>
      <c r="E2707" s="261" t="s">
        <v>2072</v>
      </c>
      <c r="F2707" s="262" t="s">
        <v>1543</v>
      </c>
      <c r="I2707" s="182" t="s">
        <v>1137</v>
      </c>
      <c r="J2707" s="481"/>
    </row>
    <row r="2708" spans="1:10" ht="18.75" customHeight="1">
      <c r="A2708" s="256" t="s">
        <v>2140</v>
      </c>
      <c r="B2708" s="22" t="s">
        <v>2141</v>
      </c>
      <c r="C2708" s="22" t="s">
        <v>2082</v>
      </c>
      <c r="D2708" s="22" t="s">
        <v>22</v>
      </c>
      <c r="E2708" s="261" t="s">
        <v>480</v>
      </c>
      <c r="F2708" s="262" t="s">
        <v>480</v>
      </c>
      <c r="I2708" s="182" t="s">
        <v>1137</v>
      </c>
      <c r="J2708" s="481"/>
    </row>
    <row r="2709" spans="1:10" ht="18.75" customHeight="1">
      <c r="A2709" s="256" t="s">
        <v>2140</v>
      </c>
      <c r="B2709" s="22" t="s">
        <v>2141</v>
      </c>
      <c r="C2709" s="22" t="s">
        <v>2082</v>
      </c>
      <c r="D2709" s="22" t="s">
        <v>91</v>
      </c>
      <c r="E2709" s="261" t="s">
        <v>107</v>
      </c>
      <c r="F2709" s="262" t="s">
        <v>1544</v>
      </c>
      <c r="I2709" s="182" t="s">
        <v>1137</v>
      </c>
      <c r="J2709" s="481"/>
    </row>
    <row r="2710" spans="1:10" ht="18.75" customHeight="1">
      <c r="A2710" s="256" t="s">
        <v>2140</v>
      </c>
      <c r="B2710" s="22" t="s">
        <v>2141</v>
      </c>
      <c r="C2710" s="22" t="s">
        <v>2082</v>
      </c>
      <c r="D2710" s="22" t="s">
        <v>14</v>
      </c>
      <c r="E2710" s="261" t="s">
        <v>87</v>
      </c>
      <c r="F2710" s="262" t="s">
        <v>2073</v>
      </c>
      <c r="I2710" s="182" t="s">
        <v>1137</v>
      </c>
      <c r="J2710" s="481"/>
    </row>
    <row r="2711" spans="1:10" ht="18.75" customHeight="1">
      <c r="A2711" s="256" t="s">
        <v>2140</v>
      </c>
      <c r="B2711" s="22" t="s">
        <v>2141</v>
      </c>
      <c r="C2711" s="22" t="s">
        <v>2082</v>
      </c>
      <c r="D2711" s="22" t="s">
        <v>93</v>
      </c>
      <c r="E2711" s="261" t="s">
        <v>1001</v>
      </c>
      <c r="F2711" s="262" t="s">
        <v>95</v>
      </c>
      <c r="I2711" s="182" t="s">
        <v>1137</v>
      </c>
      <c r="J2711" s="481"/>
    </row>
    <row r="2712" spans="1:10" ht="38.25">
      <c r="A2712" s="256" t="s">
        <v>2140</v>
      </c>
      <c r="B2712" s="22" t="s">
        <v>2141</v>
      </c>
      <c r="C2712" s="22" t="s">
        <v>2082</v>
      </c>
      <c r="D2712" s="22" t="s">
        <v>18</v>
      </c>
      <c r="E2712" s="261" t="s">
        <v>2074</v>
      </c>
      <c r="F2712" s="262" t="s">
        <v>277</v>
      </c>
      <c r="I2712" s="182" t="s">
        <v>1137</v>
      </c>
      <c r="J2712" s="481"/>
    </row>
    <row r="2713" spans="1:10" ht="18.75" customHeight="1">
      <c r="A2713" s="232" t="s">
        <v>2145</v>
      </c>
      <c r="B2713" s="168" t="s">
        <v>2146</v>
      </c>
      <c r="C2713" s="168" t="s">
        <v>2082</v>
      </c>
      <c r="D2713" s="168" t="s">
        <v>1</v>
      </c>
      <c r="E2713" s="130" t="s">
        <v>2</v>
      </c>
      <c r="F2713" s="131" t="s">
        <v>85</v>
      </c>
      <c r="G2713" s="169"/>
      <c r="H2713" s="168"/>
      <c r="I2713" s="182" t="s">
        <v>32</v>
      </c>
      <c r="J2713" s="480">
        <v>45208</v>
      </c>
    </row>
    <row r="2714" spans="1:10" ht="18.75" customHeight="1">
      <c r="A2714" s="256" t="s">
        <v>2145</v>
      </c>
      <c r="B2714" s="22" t="s">
        <v>2146</v>
      </c>
      <c r="C2714" s="22" t="s">
        <v>2082</v>
      </c>
      <c r="D2714" s="22" t="s">
        <v>5</v>
      </c>
      <c r="E2714" s="261" t="s">
        <v>104</v>
      </c>
      <c r="F2714" s="262" t="s">
        <v>86</v>
      </c>
      <c r="I2714" s="182" t="s">
        <v>32</v>
      </c>
      <c r="J2714" s="481"/>
    </row>
    <row r="2715" spans="1:10" ht="18.75" customHeight="1">
      <c r="A2715" s="256" t="s">
        <v>2145</v>
      </c>
      <c r="B2715" s="22" t="s">
        <v>2146</v>
      </c>
      <c r="C2715" s="22" t="s">
        <v>2082</v>
      </c>
      <c r="D2715" s="22" t="s">
        <v>8</v>
      </c>
      <c r="E2715" s="261" t="s">
        <v>407</v>
      </c>
      <c r="F2715" s="262" t="s">
        <v>2071</v>
      </c>
      <c r="I2715" s="182" t="s">
        <v>32</v>
      </c>
      <c r="J2715" s="481"/>
    </row>
    <row r="2716" spans="1:10" ht="18.75" customHeight="1">
      <c r="A2716" s="256" t="s">
        <v>2145</v>
      </c>
      <c r="B2716" s="22" t="s">
        <v>2146</v>
      </c>
      <c r="C2716" s="22" t="s">
        <v>2082</v>
      </c>
      <c r="D2716" s="22" t="s">
        <v>11</v>
      </c>
      <c r="E2716" s="261" t="s">
        <v>2072</v>
      </c>
      <c r="F2716" s="262" t="s">
        <v>1543</v>
      </c>
      <c r="I2716" s="182" t="s">
        <v>32</v>
      </c>
      <c r="J2716" s="481"/>
    </row>
    <row r="2717" spans="1:10" ht="18.75" customHeight="1">
      <c r="A2717" s="256" t="s">
        <v>2145</v>
      </c>
      <c r="B2717" s="22" t="s">
        <v>2146</v>
      </c>
      <c r="C2717" s="22" t="s">
        <v>2082</v>
      </c>
      <c r="D2717" s="22" t="s">
        <v>22</v>
      </c>
      <c r="E2717" s="261" t="s">
        <v>480</v>
      </c>
      <c r="F2717" s="262" t="s">
        <v>480</v>
      </c>
      <c r="I2717" s="182" t="s">
        <v>32</v>
      </c>
      <c r="J2717" s="481"/>
    </row>
    <row r="2718" spans="1:10" ht="18.75" customHeight="1">
      <c r="A2718" s="256" t="s">
        <v>2145</v>
      </c>
      <c r="B2718" s="22" t="s">
        <v>2146</v>
      </c>
      <c r="C2718" s="22" t="s">
        <v>2082</v>
      </c>
      <c r="D2718" s="22" t="s">
        <v>91</v>
      </c>
      <c r="E2718" s="261" t="s">
        <v>107</v>
      </c>
      <c r="F2718" s="262" t="s">
        <v>1544</v>
      </c>
      <c r="I2718" s="182" t="s">
        <v>32</v>
      </c>
      <c r="J2718" s="481"/>
    </row>
    <row r="2719" spans="1:10" ht="18.75" customHeight="1">
      <c r="A2719" s="256" t="s">
        <v>2145</v>
      </c>
      <c r="B2719" s="22" t="s">
        <v>2146</v>
      </c>
      <c r="C2719" s="22" t="s">
        <v>2082</v>
      </c>
      <c r="D2719" s="22" t="s">
        <v>14</v>
      </c>
      <c r="E2719" s="261" t="s">
        <v>87</v>
      </c>
      <c r="F2719" s="262" t="s">
        <v>2073</v>
      </c>
      <c r="I2719" s="182" t="s">
        <v>32</v>
      </c>
      <c r="J2719" s="481"/>
    </row>
    <row r="2720" spans="1:10" ht="18.75" customHeight="1">
      <c r="A2720" s="256" t="s">
        <v>2145</v>
      </c>
      <c r="B2720" s="22" t="s">
        <v>2146</v>
      </c>
      <c r="C2720" s="22" t="s">
        <v>2082</v>
      </c>
      <c r="D2720" s="22" t="s">
        <v>93</v>
      </c>
      <c r="E2720" s="261" t="s">
        <v>1001</v>
      </c>
      <c r="F2720" s="262" t="s">
        <v>95</v>
      </c>
      <c r="I2720" s="182" t="s">
        <v>32</v>
      </c>
      <c r="J2720" s="481"/>
    </row>
    <row r="2721" spans="1:10" ht="38.25">
      <c r="A2721" s="256" t="s">
        <v>2145</v>
      </c>
      <c r="B2721" s="22" t="s">
        <v>2146</v>
      </c>
      <c r="C2721" s="22" t="s">
        <v>2082</v>
      </c>
      <c r="D2721" s="22" t="s">
        <v>18</v>
      </c>
      <c r="E2721" s="261" t="s">
        <v>2074</v>
      </c>
      <c r="F2721" s="262" t="s">
        <v>277</v>
      </c>
      <c r="I2721" s="182" t="s">
        <v>32</v>
      </c>
      <c r="J2721" s="481"/>
    </row>
    <row r="2722" spans="1:10" ht="18.75" customHeight="1">
      <c r="A2722" s="232" t="s">
        <v>2148</v>
      </c>
      <c r="B2722" s="168" t="s">
        <v>2149</v>
      </c>
      <c r="C2722" s="168" t="s">
        <v>2082</v>
      </c>
      <c r="D2722" s="168" t="s">
        <v>1</v>
      </c>
      <c r="E2722" s="130" t="s">
        <v>2</v>
      </c>
      <c r="F2722" s="131" t="s">
        <v>85</v>
      </c>
      <c r="G2722" s="169"/>
      <c r="H2722" s="168"/>
      <c r="I2722" s="182" t="s">
        <v>227</v>
      </c>
      <c r="J2722" s="480">
        <v>45212</v>
      </c>
    </row>
    <row r="2723" spans="1:10" ht="18.75" customHeight="1">
      <c r="A2723" s="256" t="s">
        <v>2148</v>
      </c>
      <c r="B2723" s="22" t="s">
        <v>2149</v>
      </c>
      <c r="C2723" s="22" t="s">
        <v>2082</v>
      </c>
      <c r="D2723" s="22" t="s">
        <v>5</v>
      </c>
      <c r="E2723" s="261" t="s">
        <v>104</v>
      </c>
      <c r="F2723" s="262" t="s">
        <v>86</v>
      </c>
      <c r="I2723" s="182" t="s">
        <v>227</v>
      </c>
      <c r="J2723" s="481"/>
    </row>
    <row r="2724" spans="1:10" ht="18.75" customHeight="1">
      <c r="A2724" s="256" t="s">
        <v>2148</v>
      </c>
      <c r="B2724" s="22" t="s">
        <v>2149</v>
      </c>
      <c r="C2724" s="22" t="s">
        <v>2082</v>
      </c>
      <c r="D2724" s="22" t="s">
        <v>8</v>
      </c>
      <c r="E2724" s="261" t="s">
        <v>407</v>
      </c>
      <c r="F2724" s="262" t="s">
        <v>2071</v>
      </c>
      <c r="I2724" s="182" t="s">
        <v>227</v>
      </c>
      <c r="J2724" s="481"/>
    </row>
    <row r="2725" spans="1:10" ht="18.75" customHeight="1">
      <c r="A2725" s="256" t="s">
        <v>2148</v>
      </c>
      <c r="B2725" s="22" t="s">
        <v>2149</v>
      </c>
      <c r="C2725" s="22" t="s">
        <v>2082</v>
      </c>
      <c r="D2725" s="22" t="s">
        <v>11</v>
      </c>
      <c r="E2725" s="261" t="s">
        <v>2072</v>
      </c>
      <c r="F2725" s="262" t="s">
        <v>1543</v>
      </c>
      <c r="I2725" s="182" t="s">
        <v>227</v>
      </c>
      <c r="J2725" s="481"/>
    </row>
    <row r="2726" spans="1:10" ht="18.75" customHeight="1">
      <c r="A2726" s="256" t="s">
        <v>2148</v>
      </c>
      <c r="B2726" s="22" t="s">
        <v>2149</v>
      </c>
      <c r="C2726" s="22" t="s">
        <v>2082</v>
      </c>
      <c r="D2726" s="22" t="s">
        <v>22</v>
      </c>
      <c r="E2726" s="261" t="s">
        <v>480</v>
      </c>
      <c r="F2726" s="262" t="s">
        <v>480</v>
      </c>
      <c r="I2726" s="182" t="s">
        <v>227</v>
      </c>
      <c r="J2726" s="481"/>
    </row>
    <row r="2727" spans="1:10" ht="18.75" customHeight="1">
      <c r="A2727" s="256" t="s">
        <v>2148</v>
      </c>
      <c r="B2727" s="22" t="s">
        <v>2149</v>
      </c>
      <c r="C2727" s="22" t="s">
        <v>2082</v>
      </c>
      <c r="D2727" s="22" t="s">
        <v>91</v>
      </c>
      <c r="E2727" s="261" t="s">
        <v>107</v>
      </c>
      <c r="F2727" s="262" t="s">
        <v>1544</v>
      </c>
      <c r="I2727" s="182" t="s">
        <v>227</v>
      </c>
      <c r="J2727" s="481"/>
    </row>
    <row r="2728" spans="1:10" ht="18.75" customHeight="1">
      <c r="A2728" s="256" t="s">
        <v>2148</v>
      </c>
      <c r="B2728" s="22" t="s">
        <v>2149</v>
      </c>
      <c r="C2728" s="22" t="s">
        <v>2082</v>
      </c>
      <c r="D2728" s="22" t="s">
        <v>14</v>
      </c>
      <c r="E2728" s="261" t="s">
        <v>87</v>
      </c>
      <c r="F2728" s="262" t="s">
        <v>2073</v>
      </c>
      <c r="I2728" s="182" t="s">
        <v>227</v>
      </c>
      <c r="J2728" s="481"/>
    </row>
    <row r="2729" spans="1:10" ht="18.75" customHeight="1">
      <c r="A2729" s="256" t="s">
        <v>2148</v>
      </c>
      <c r="B2729" s="22" t="s">
        <v>2149</v>
      </c>
      <c r="C2729" s="22" t="s">
        <v>2082</v>
      </c>
      <c r="D2729" s="22" t="s">
        <v>93</v>
      </c>
      <c r="E2729" s="261" t="s">
        <v>1001</v>
      </c>
      <c r="F2729" s="262" t="s">
        <v>95</v>
      </c>
      <c r="I2729" s="182" t="s">
        <v>227</v>
      </c>
      <c r="J2729" s="481"/>
    </row>
    <row r="2730" spans="1:10" ht="38.25">
      <c r="A2730" s="256" t="s">
        <v>2148</v>
      </c>
      <c r="B2730" s="22" t="s">
        <v>2149</v>
      </c>
      <c r="C2730" s="22" t="s">
        <v>2082</v>
      </c>
      <c r="D2730" s="22" t="s">
        <v>18</v>
      </c>
      <c r="E2730" s="261" t="s">
        <v>2074</v>
      </c>
      <c r="F2730" s="262" t="s">
        <v>277</v>
      </c>
      <c r="I2730" s="182" t="s">
        <v>227</v>
      </c>
      <c r="J2730" s="481"/>
    </row>
    <row r="2731" spans="1:10" ht="18.75" customHeight="1">
      <c r="A2731" s="232" t="s">
        <v>2151</v>
      </c>
      <c r="B2731" s="168" t="s">
        <v>2144</v>
      </c>
      <c r="C2731" s="168" t="s">
        <v>2082</v>
      </c>
      <c r="D2731" s="168" t="s">
        <v>1</v>
      </c>
      <c r="E2731" s="130" t="s">
        <v>2</v>
      </c>
      <c r="F2731" s="131" t="s">
        <v>85</v>
      </c>
      <c r="G2731" s="169"/>
      <c r="H2731" s="168"/>
      <c r="I2731" s="182" t="s">
        <v>2100</v>
      </c>
      <c r="J2731" s="480">
        <v>45219</v>
      </c>
    </row>
    <row r="2732" spans="1:10" ht="18.75" customHeight="1">
      <c r="A2732" s="256" t="s">
        <v>2151</v>
      </c>
      <c r="B2732" s="22" t="s">
        <v>2144</v>
      </c>
      <c r="C2732" s="22" t="s">
        <v>2082</v>
      </c>
      <c r="D2732" s="22" t="s">
        <v>5</v>
      </c>
      <c r="E2732" s="261" t="s">
        <v>104</v>
      </c>
      <c r="F2732" s="262" t="s">
        <v>86</v>
      </c>
      <c r="I2732" s="182" t="s">
        <v>2100</v>
      </c>
      <c r="J2732" s="481"/>
    </row>
    <row r="2733" spans="1:10" ht="18.75" customHeight="1">
      <c r="A2733" s="256" t="s">
        <v>2151</v>
      </c>
      <c r="B2733" s="22" t="s">
        <v>2144</v>
      </c>
      <c r="C2733" s="22" t="s">
        <v>2082</v>
      </c>
      <c r="D2733" s="22" t="s">
        <v>8</v>
      </c>
      <c r="E2733" s="261" t="s">
        <v>407</v>
      </c>
      <c r="F2733" s="262" t="s">
        <v>2071</v>
      </c>
      <c r="I2733" s="182" t="s">
        <v>2100</v>
      </c>
      <c r="J2733" s="481"/>
    </row>
    <row r="2734" spans="1:10" ht="18.75" customHeight="1">
      <c r="A2734" s="256" t="s">
        <v>2151</v>
      </c>
      <c r="B2734" s="22" t="s">
        <v>2144</v>
      </c>
      <c r="C2734" s="22" t="s">
        <v>2082</v>
      </c>
      <c r="D2734" s="22" t="s">
        <v>11</v>
      </c>
      <c r="E2734" s="261" t="s">
        <v>2072</v>
      </c>
      <c r="F2734" s="262" t="s">
        <v>1543</v>
      </c>
      <c r="I2734" s="182" t="s">
        <v>2100</v>
      </c>
      <c r="J2734" s="481"/>
    </row>
    <row r="2735" spans="1:10" ht="18.75" customHeight="1">
      <c r="A2735" s="256" t="s">
        <v>2151</v>
      </c>
      <c r="B2735" s="22" t="s">
        <v>2144</v>
      </c>
      <c r="C2735" s="22" t="s">
        <v>2082</v>
      </c>
      <c r="D2735" s="22" t="s">
        <v>22</v>
      </c>
      <c r="E2735" s="261" t="s">
        <v>480</v>
      </c>
      <c r="F2735" s="262" t="s">
        <v>480</v>
      </c>
      <c r="I2735" s="182" t="s">
        <v>2100</v>
      </c>
      <c r="J2735" s="481"/>
    </row>
    <row r="2736" spans="1:10" ht="18.75" customHeight="1">
      <c r="A2736" s="256" t="s">
        <v>2151</v>
      </c>
      <c r="B2736" s="22" t="s">
        <v>2144</v>
      </c>
      <c r="C2736" s="22" t="s">
        <v>2082</v>
      </c>
      <c r="D2736" s="22" t="s">
        <v>91</v>
      </c>
      <c r="E2736" s="261" t="s">
        <v>107</v>
      </c>
      <c r="F2736" s="262" t="s">
        <v>1544</v>
      </c>
      <c r="I2736" s="182" t="s">
        <v>2100</v>
      </c>
      <c r="J2736" s="481"/>
    </row>
    <row r="2737" spans="1:10" ht="18.75" customHeight="1">
      <c r="A2737" s="256" t="s">
        <v>2151</v>
      </c>
      <c r="B2737" s="22" t="s">
        <v>2144</v>
      </c>
      <c r="C2737" s="22" t="s">
        <v>2082</v>
      </c>
      <c r="D2737" s="22" t="s">
        <v>14</v>
      </c>
      <c r="E2737" s="261" t="s">
        <v>87</v>
      </c>
      <c r="F2737" s="262" t="s">
        <v>2073</v>
      </c>
      <c r="I2737" s="182" t="s">
        <v>2100</v>
      </c>
      <c r="J2737" s="481"/>
    </row>
    <row r="2738" spans="1:10" ht="18.75" customHeight="1">
      <c r="A2738" s="256" t="s">
        <v>2151</v>
      </c>
      <c r="B2738" s="22" t="s">
        <v>2144</v>
      </c>
      <c r="C2738" s="22" t="s">
        <v>2082</v>
      </c>
      <c r="D2738" s="22" t="s">
        <v>93</v>
      </c>
      <c r="E2738" s="261" t="s">
        <v>1001</v>
      </c>
      <c r="F2738" s="262" t="s">
        <v>95</v>
      </c>
      <c r="I2738" s="182" t="s">
        <v>2100</v>
      </c>
      <c r="J2738" s="481"/>
    </row>
    <row r="2739" spans="1:10" ht="38.25">
      <c r="A2739" s="256" t="s">
        <v>2151</v>
      </c>
      <c r="B2739" s="165" t="s">
        <v>2144</v>
      </c>
      <c r="C2739" s="22" t="s">
        <v>2082</v>
      </c>
      <c r="D2739" s="22" t="s">
        <v>18</v>
      </c>
      <c r="E2739" s="261" t="s">
        <v>2074</v>
      </c>
      <c r="F2739" s="262" t="s">
        <v>277</v>
      </c>
      <c r="I2739" s="182" t="s">
        <v>2100</v>
      </c>
      <c r="J2739" s="481"/>
    </row>
    <row r="2740" spans="1:10" ht="18.75" customHeight="1">
      <c r="A2740" s="232" t="s">
        <v>2152</v>
      </c>
      <c r="B2740" s="104" t="s">
        <v>1145</v>
      </c>
      <c r="C2740" s="168" t="s">
        <v>2082</v>
      </c>
      <c r="D2740" s="168" t="s">
        <v>1</v>
      </c>
      <c r="E2740" s="130" t="s">
        <v>2</v>
      </c>
      <c r="F2740" s="131" t="s">
        <v>85</v>
      </c>
      <c r="G2740" s="169"/>
      <c r="H2740" s="168"/>
      <c r="I2740" s="182" t="s">
        <v>1137</v>
      </c>
      <c r="J2740" s="480">
        <v>45229</v>
      </c>
    </row>
    <row r="2741" spans="1:10" ht="18.75" customHeight="1">
      <c r="A2741" s="256" t="s">
        <v>2152</v>
      </c>
      <c r="B2741" s="104" t="s">
        <v>1145</v>
      </c>
      <c r="C2741" s="22" t="s">
        <v>2082</v>
      </c>
      <c r="D2741" s="22" t="s">
        <v>5</v>
      </c>
      <c r="E2741" s="261" t="s">
        <v>104</v>
      </c>
      <c r="F2741" s="262" t="s">
        <v>86</v>
      </c>
      <c r="I2741" s="182" t="s">
        <v>1137</v>
      </c>
      <c r="J2741" s="481"/>
    </row>
    <row r="2742" spans="1:10" ht="18.75" customHeight="1">
      <c r="A2742" s="256" t="s">
        <v>2152</v>
      </c>
      <c r="B2742" s="104" t="s">
        <v>1145</v>
      </c>
      <c r="C2742" s="22" t="s">
        <v>2082</v>
      </c>
      <c r="D2742" s="22" t="s">
        <v>8</v>
      </c>
      <c r="E2742" s="261" t="s">
        <v>407</v>
      </c>
      <c r="F2742" s="262" t="s">
        <v>2071</v>
      </c>
      <c r="I2742" s="182" t="s">
        <v>1137</v>
      </c>
      <c r="J2742" s="481"/>
    </row>
    <row r="2743" spans="1:10" ht="18.75" customHeight="1">
      <c r="A2743" s="256" t="s">
        <v>2152</v>
      </c>
      <c r="B2743" s="104" t="s">
        <v>1145</v>
      </c>
      <c r="C2743" s="22" t="s">
        <v>2082</v>
      </c>
      <c r="D2743" s="22" t="s">
        <v>11</v>
      </c>
      <c r="E2743" s="261" t="s">
        <v>2072</v>
      </c>
      <c r="F2743" s="262" t="s">
        <v>1543</v>
      </c>
      <c r="I2743" s="182" t="s">
        <v>1137</v>
      </c>
      <c r="J2743" s="481"/>
    </row>
    <row r="2744" spans="1:10" ht="18.75" customHeight="1">
      <c r="A2744" s="256" t="s">
        <v>2152</v>
      </c>
      <c r="B2744" s="104" t="s">
        <v>1145</v>
      </c>
      <c r="C2744" s="22" t="s">
        <v>2082</v>
      </c>
      <c r="D2744" s="22" t="s">
        <v>22</v>
      </c>
      <c r="E2744" s="261" t="s">
        <v>480</v>
      </c>
      <c r="F2744" s="262" t="s">
        <v>480</v>
      </c>
      <c r="I2744" s="182" t="s">
        <v>1137</v>
      </c>
      <c r="J2744" s="481"/>
    </row>
    <row r="2745" spans="1:10" ht="18.75" customHeight="1">
      <c r="A2745" s="256" t="s">
        <v>2152</v>
      </c>
      <c r="B2745" s="104" t="s">
        <v>1145</v>
      </c>
      <c r="C2745" s="22" t="s">
        <v>2082</v>
      </c>
      <c r="D2745" s="22" t="s">
        <v>91</v>
      </c>
      <c r="E2745" s="261" t="s">
        <v>107</v>
      </c>
      <c r="F2745" s="262" t="s">
        <v>1544</v>
      </c>
      <c r="I2745" s="182" t="s">
        <v>1137</v>
      </c>
      <c r="J2745" s="481"/>
    </row>
    <row r="2746" spans="1:10" ht="18.75" customHeight="1">
      <c r="A2746" s="256" t="s">
        <v>2152</v>
      </c>
      <c r="B2746" s="104" t="s">
        <v>1145</v>
      </c>
      <c r="C2746" s="22" t="s">
        <v>2082</v>
      </c>
      <c r="D2746" s="22" t="s">
        <v>14</v>
      </c>
      <c r="E2746" s="261" t="s">
        <v>87</v>
      </c>
      <c r="F2746" s="262" t="s">
        <v>2073</v>
      </c>
      <c r="I2746" s="182" t="s">
        <v>1137</v>
      </c>
      <c r="J2746" s="481"/>
    </row>
    <row r="2747" spans="1:10" ht="18.75" customHeight="1">
      <c r="A2747" s="256" t="s">
        <v>2152</v>
      </c>
      <c r="B2747" s="104" t="s">
        <v>1145</v>
      </c>
      <c r="C2747" s="22" t="s">
        <v>2082</v>
      </c>
      <c r="D2747" s="22" t="s">
        <v>93</v>
      </c>
      <c r="E2747" s="261" t="s">
        <v>1001</v>
      </c>
      <c r="F2747" s="262" t="s">
        <v>95</v>
      </c>
      <c r="I2747" s="182" t="s">
        <v>1137</v>
      </c>
      <c r="J2747" s="481"/>
    </row>
    <row r="2748" spans="1:10" ht="38.25">
      <c r="A2748" s="256" t="s">
        <v>2152</v>
      </c>
      <c r="B2748" s="104" t="s">
        <v>1145</v>
      </c>
      <c r="C2748" s="22" t="s">
        <v>2082</v>
      </c>
      <c r="D2748" s="22" t="s">
        <v>18</v>
      </c>
      <c r="E2748" s="261" t="s">
        <v>2074</v>
      </c>
      <c r="F2748" s="262" t="s">
        <v>277</v>
      </c>
      <c r="I2748" s="182" t="s">
        <v>1137</v>
      </c>
      <c r="J2748" s="481"/>
    </row>
    <row r="2749" spans="1:10" ht="18.75" customHeight="1">
      <c r="A2749" s="232" t="s">
        <v>2155</v>
      </c>
      <c r="B2749" s="168" t="s">
        <v>1145</v>
      </c>
      <c r="C2749" s="168" t="s">
        <v>2082</v>
      </c>
      <c r="D2749" s="168" t="s">
        <v>1</v>
      </c>
      <c r="E2749" s="130" t="s">
        <v>2</v>
      </c>
      <c r="F2749" s="131" t="s">
        <v>85</v>
      </c>
      <c r="G2749" s="169"/>
      <c r="H2749" s="168"/>
      <c r="I2749" s="182" t="s">
        <v>32</v>
      </c>
      <c r="J2749" s="480">
        <v>45236</v>
      </c>
    </row>
    <row r="2750" spans="1:10" ht="18.75" customHeight="1">
      <c r="A2750" s="256" t="s">
        <v>2155</v>
      </c>
      <c r="B2750" s="22" t="s">
        <v>1145</v>
      </c>
      <c r="C2750" s="22" t="s">
        <v>2082</v>
      </c>
      <c r="D2750" s="22" t="s">
        <v>5</v>
      </c>
      <c r="E2750" s="261" t="s">
        <v>104</v>
      </c>
      <c r="F2750" s="262" t="s">
        <v>86</v>
      </c>
      <c r="I2750" s="182" t="s">
        <v>32</v>
      </c>
      <c r="J2750" s="481"/>
    </row>
    <row r="2751" spans="1:10" ht="18.75" customHeight="1">
      <c r="A2751" s="256" t="s">
        <v>2155</v>
      </c>
      <c r="B2751" s="22" t="s">
        <v>1145</v>
      </c>
      <c r="C2751" s="22" t="s">
        <v>2082</v>
      </c>
      <c r="D2751" s="22" t="s">
        <v>8</v>
      </c>
      <c r="E2751" s="261" t="s">
        <v>407</v>
      </c>
      <c r="F2751" s="262" t="s">
        <v>2071</v>
      </c>
      <c r="I2751" s="182" t="s">
        <v>32</v>
      </c>
      <c r="J2751" s="481"/>
    </row>
    <row r="2752" spans="1:10" ht="18.75" customHeight="1">
      <c r="A2752" s="256" t="s">
        <v>2155</v>
      </c>
      <c r="B2752" s="22" t="s">
        <v>1145</v>
      </c>
      <c r="C2752" s="22" t="s">
        <v>2082</v>
      </c>
      <c r="D2752" s="22" t="s">
        <v>11</v>
      </c>
      <c r="E2752" s="261" t="s">
        <v>2072</v>
      </c>
      <c r="F2752" s="262" t="s">
        <v>1543</v>
      </c>
      <c r="I2752" s="182" t="s">
        <v>32</v>
      </c>
      <c r="J2752" s="481"/>
    </row>
    <row r="2753" spans="1:10" ht="18.75" customHeight="1">
      <c r="A2753" s="256" t="s">
        <v>2155</v>
      </c>
      <c r="B2753" s="22" t="s">
        <v>1145</v>
      </c>
      <c r="C2753" s="22" t="s">
        <v>2082</v>
      </c>
      <c r="D2753" s="22" t="s">
        <v>22</v>
      </c>
      <c r="E2753" s="261" t="s">
        <v>480</v>
      </c>
      <c r="F2753" s="262" t="s">
        <v>480</v>
      </c>
      <c r="I2753" s="182" t="s">
        <v>32</v>
      </c>
      <c r="J2753" s="481"/>
    </row>
    <row r="2754" spans="1:10" ht="18.75" customHeight="1">
      <c r="A2754" s="256" t="s">
        <v>2155</v>
      </c>
      <c r="B2754" s="22" t="s">
        <v>1145</v>
      </c>
      <c r="C2754" s="22" t="s">
        <v>2082</v>
      </c>
      <c r="D2754" s="22" t="s">
        <v>91</v>
      </c>
      <c r="E2754" s="261" t="s">
        <v>107</v>
      </c>
      <c r="F2754" s="262" t="s">
        <v>1544</v>
      </c>
      <c r="I2754" s="182" t="s">
        <v>32</v>
      </c>
      <c r="J2754" s="481"/>
    </row>
    <row r="2755" spans="1:10" ht="18.75" customHeight="1">
      <c r="A2755" s="256" t="s">
        <v>2155</v>
      </c>
      <c r="B2755" s="22" t="s">
        <v>1145</v>
      </c>
      <c r="C2755" s="22" t="s">
        <v>2082</v>
      </c>
      <c r="D2755" s="22" t="s">
        <v>14</v>
      </c>
      <c r="E2755" s="261" t="s">
        <v>87</v>
      </c>
      <c r="F2755" s="262" t="s">
        <v>2073</v>
      </c>
      <c r="I2755" s="182" t="s">
        <v>32</v>
      </c>
      <c r="J2755" s="481"/>
    </row>
    <row r="2756" spans="1:10" ht="18.75" customHeight="1">
      <c r="A2756" s="256" t="s">
        <v>2155</v>
      </c>
      <c r="B2756" s="22" t="s">
        <v>1145</v>
      </c>
      <c r="C2756" s="22" t="s">
        <v>2082</v>
      </c>
      <c r="D2756" s="22" t="s">
        <v>93</v>
      </c>
      <c r="E2756" s="261" t="s">
        <v>1001</v>
      </c>
      <c r="F2756" s="262" t="s">
        <v>95</v>
      </c>
      <c r="I2756" s="182" t="s">
        <v>32</v>
      </c>
      <c r="J2756" s="481"/>
    </row>
    <row r="2757" spans="1:10" ht="38.25">
      <c r="A2757" s="256" t="s">
        <v>2155</v>
      </c>
      <c r="B2757" s="22" t="s">
        <v>1145</v>
      </c>
      <c r="C2757" s="22" t="s">
        <v>2082</v>
      </c>
      <c r="D2757" s="22" t="s">
        <v>18</v>
      </c>
      <c r="E2757" s="261" t="s">
        <v>2074</v>
      </c>
      <c r="F2757" s="262" t="s">
        <v>277</v>
      </c>
      <c r="I2757" s="182" t="s">
        <v>32</v>
      </c>
      <c r="J2757" s="481"/>
    </row>
    <row r="2758" spans="1:10" ht="18.75" customHeight="1">
      <c r="A2758" s="232" t="s">
        <v>2156</v>
      </c>
      <c r="B2758" s="168" t="s">
        <v>49</v>
      </c>
      <c r="C2758" s="168" t="s">
        <v>2082</v>
      </c>
      <c r="D2758" s="168" t="s">
        <v>1</v>
      </c>
      <c r="E2758" s="169" t="s">
        <v>2175</v>
      </c>
      <c r="F2758" s="169" t="s">
        <v>2175</v>
      </c>
      <c r="G2758" s="498" t="s">
        <v>2176</v>
      </c>
      <c r="H2758" s="168"/>
      <c r="I2758" s="182" t="s">
        <v>1137</v>
      </c>
      <c r="J2758" s="480">
        <v>45243</v>
      </c>
    </row>
    <row r="2759" spans="1:10" ht="18.75" customHeight="1">
      <c r="A2759" s="256" t="s">
        <v>2156</v>
      </c>
      <c r="B2759" s="22" t="s">
        <v>49</v>
      </c>
      <c r="C2759" s="22" t="s">
        <v>2082</v>
      </c>
      <c r="D2759" s="22" t="s">
        <v>5</v>
      </c>
      <c r="E2759" s="169" t="s">
        <v>2175</v>
      </c>
      <c r="F2759" s="169" t="s">
        <v>2175</v>
      </c>
      <c r="G2759" s="483"/>
      <c r="I2759" s="182" t="s">
        <v>1137</v>
      </c>
      <c r="J2759" s="481"/>
    </row>
    <row r="2760" spans="1:10" ht="18.75" customHeight="1">
      <c r="A2760" s="256" t="s">
        <v>2156</v>
      </c>
      <c r="B2760" s="22" t="s">
        <v>49</v>
      </c>
      <c r="C2760" s="22" t="s">
        <v>2082</v>
      </c>
      <c r="D2760" s="22" t="s">
        <v>8</v>
      </c>
      <c r="E2760" s="169" t="s">
        <v>2175</v>
      </c>
      <c r="F2760" s="169" t="s">
        <v>2175</v>
      </c>
      <c r="G2760" s="483"/>
      <c r="I2760" s="182" t="s">
        <v>1137</v>
      </c>
      <c r="J2760" s="481"/>
    </row>
    <row r="2761" spans="1:10" ht="18.75" customHeight="1">
      <c r="A2761" s="256" t="s">
        <v>2156</v>
      </c>
      <c r="B2761" s="22" t="s">
        <v>49</v>
      </c>
      <c r="C2761" s="22" t="s">
        <v>2082</v>
      </c>
      <c r="D2761" s="22" t="s">
        <v>11</v>
      </c>
      <c r="E2761" s="169" t="s">
        <v>2175</v>
      </c>
      <c r="F2761" s="169" t="s">
        <v>2175</v>
      </c>
      <c r="G2761" s="483"/>
      <c r="I2761" s="182" t="s">
        <v>1137</v>
      </c>
      <c r="J2761" s="481"/>
    </row>
    <row r="2762" spans="1:10" ht="18.75" customHeight="1">
      <c r="A2762" s="256" t="s">
        <v>2156</v>
      </c>
      <c r="B2762" s="22" t="s">
        <v>49</v>
      </c>
      <c r="C2762" s="22" t="s">
        <v>2082</v>
      </c>
      <c r="D2762" s="22" t="s">
        <v>22</v>
      </c>
      <c r="E2762" s="169" t="s">
        <v>2175</v>
      </c>
      <c r="F2762" s="169" t="s">
        <v>2175</v>
      </c>
      <c r="G2762" s="483"/>
      <c r="I2762" s="182" t="s">
        <v>1137</v>
      </c>
      <c r="J2762" s="481"/>
    </row>
    <row r="2763" spans="1:10" ht="18.75" customHeight="1">
      <c r="A2763" s="256" t="s">
        <v>2156</v>
      </c>
      <c r="B2763" s="22" t="s">
        <v>49</v>
      </c>
      <c r="C2763" s="22" t="s">
        <v>2082</v>
      </c>
      <c r="D2763" s="22" t="s">
        <v>91</v>
      </c>
      <c r="E2763" s="169" t="s">
        <v>2175</v>
      </c>
      <c r="F2763" s="169" t="s">
        <v>2175</v>
      </c>
      <c r="G2763" s="483"/>
      <c r="I2763" s="182" t="s">
        <v>1137</v>
      </c>
      <c r="J2763" s="481"/>
    </row>
    <row r="2764" spans="1:10" ht="18.75" customHeight="1">
      <c r="A2764" s="256" t="s">
        <v>2156</v>
      </c>
      <c r="B2764" s="22" t="s">
        <v>49</v>
      </c>
      <c r="C2764" s="22" t="s">
        <v>2082</v>
      </c>
      <c r="D2764" s="22" t="s">
        <v>14</v>
      </c>
      <c r="E2764" s="169" t="s">
        <v>2175</v>
      </c>
      <c r="F2764" s="169" t="s">
        <v>2175</v>
      </c>
      <c r="G2764" s="483"/>
      <c r="I2764" s="182" t="s">
        <v>1137</v>
      </c>
      <c r="J2764" s="481"/>
    </row>
    <row r="2765" spans="1:10" ht="18.75" customHeight="1">
      <c r="A2765" s="256" t="s">
        <v>2156</v>
      </c>
      <c r="B2765" s="22" t="s">
        <v>49</v>
      </c>
      <c r="C2765" s="22" t="s">
        <v>2082</v>
      </c>
      <c r="D2765" s="22" t="s">
        <v>93</v>
      </c>
      <c r="E2765" s="169" t="s">
        <v>2175</v>
      </c>
      <c r="F2765" s="169" t="s">
        <v>2175</v>
      </c>
      <c r="G2765" s="483"/>
      <c r="I2765" s="182" t="s">
        <v>1137</v>
      </c>
      <c r="J2765" s="481"/>
    </row>
    <row r="2766" spans="1:10" ht="18.75" customHeight="1">
      <c r="A2766" s="256" t="s">
        <v>2156</v>
      </c>
      <c r="B2766" s="22" t="s">
        <v>49</v>
      </c>
      <c r="C2766" s="22" t="s">
        <v>2082</v>
      </c>
      <c r="D2766" s="22" t="s">
        <v>18</v>
      </c>
      <c r="E2766" s="169" t="s">
        <v>2175</v>
      </c>
      <c r="F2766" s="169" t="s">
        <v>2175</v>
      </c>
      <c r="G2766" s="484"/>
      <c r="I2766" s="182" t="s">
        <v>1137</v>
      </c>
      <c r="J2766" s="481"/>
    </row>
    <row r="2767" spans="1:10" ht="18.75" customHeight="1">
      <c r="A2767" s="232" t="s">
        <v>2159</v>
      </c>
      <c r="B2767" s="168" t="s">
        <v>2160</v>
      </c>
      <c r="C2767" s="168" t="s">
        <v>2082</v>
      </c>
      <c r="D2767" s="168" t="s">
        <v>1</v>
      </c>
      <c r="E2767" s="130" t="s">
        <v>2</v>
      </c>
      <c r="F2767" s="131" t="s">
        <v>85</v>
      </c>
      <c r="G2767" s="169"/>
      <c r="H2767" s="168"/>
      <c r="I2767" s="182" t="s">
        <v>2100</v>
      </c>
      <c r="J2767" s="480">
        <v>45250</v>
      </c>
    </row>
    <row r="2768" spans="1:10" ht="18.75" customHeight="1">
      <c r="A2768" s="256" t="s">
        <v>2159</v>
      </c>
      <c r="B2768" s="22" t="s">
        <v>2160</v>
      </c>
      <c r="C2768" s="22" t="s">
        <v>2082</v>
      </c>
      <c r="D2768" s="22" t="s">
        <v>5</v>
      </c>
      <c r="E2768" s="261" t="s">
        <v>104</v>
      </c>
      <c r="F2768" s="262" t="s">
        <v>86</v>
      </c>
      <c r="I2768" s="182" t="s">
        <v>2100</v>
      </c>
      <c r="J2768" s="481"/>
    </row>
    <row r="2769" spans="1:10" ht="18.75" customHeight="1">
      <c r="A2769" s="256" t="s">
        <v>2159</v>
      </c>
      <c r="B2769" s="22" t="s">
        <v>2160</v>
      </c>
      <c r="C2769" s="22" t="s">
        <v>2082</v>
      </c>
      <c r="D2769" s="22" t="s">
        <v>8</v>
      </c>
      <c r="E2769" s="261" t="s">
        <v>407</v>
      </c>
      <c r="F2769" s="262" t="s">
        <v>2071</v>
      </c>
      <c r="I2769" s="182" t="s">
        <v>2100</v>
      </c>
      <c r="J2769" s="481"/>
    </row>
    <row r="2770" spans="1:10" ht="18.75" customHeight="1">
      <c r="A2770" s="256" t="s">
        <v>2159</v>
      </c>
      <c r="B2770" s="22" t="s">
        <v>2160</v>
      </c>
      <c r="C2770" s="22" t="s">
        <v>2082</v>
      </c>
      <c r="D2770" s="22" t="s">
        <v>11</v>
      </c>
      <c r="E2770" s="261" t="s">
        <v>2072</v>
      </c>
      <c r="F2770" s="262" t="s">
        <v>1543</v>
      </c>
      <c r="I2770" s="182" t="s">
        <v>2100</v>
      </c>
      <c r="J2770" s="481"/>
    </row>
    <row r="2771" spans="1:10" ht="18.75" customHeight="1">
      <c r="A2771" s="256" t="s">
        <v>2159</v>
      </c>
      <c r="B2771" s="22" t="s">
        <v>2160</v>
      </c>
      <c r="C2771" s="22" t="s">
        <v>2082</v>
      </c>
      <c r="D2771" s="22" t="s">
        <v>22</v>
      </c>
      <c r="E2771" s="261" t="s">
        <v>480</v>
      </c>
      <c r="F2771" s="262" t="s">
        <v>480</v>
      </c>
      <c r="I2771" s="182" t="s">
        <v>2100</v>
      </c>
      <c r="J2771" s="481"/>
    </row>
    <row r="2772" spans="1:10" ht="18.75" customHeight="1">
      <c r="A2772" s="256" t="s">
        <v>2159</v>
      </c>
      <c r="B2772" s="22" t="s">
        <v>2160</v>
      </c>
      <c r="C2772" s="22" t="s">
        <v>2082</v>
      </c>
      <c r="D2772" s="22" t="s">
        <v>91</v>
      </c>
      <c r="E2772" s="261" t="s">
        <v>107</v>
      </c>
      <c r="F2772" s="262" t="s">
        <v>1544</v>
      </c>
      <c r="I2772" s="182" t="s">
        <v>2100</v>
      </c>
      <c r="J2772" s="481"/>
    </row>
    <row r="2773" spans="1:10" ht="18.75" customHeight="1">
      <c r="A2773" s="256" t="s">
        <v>2159</v>
      </c>
      <c r="B2773" s="22" t="s">
        <v>2160</v>
      </c>
      <c r="C2773" s="22" t="s">
        <v>2082</v>
      </c>
      <c r="D2773" s="22" t="s">
        <v>14</v>
      </c>
      <c r="E2773" s="261" t="s">
        <v>87</v>
      </c>
      <c r="F2773" s="262" t="s">
        <v>2073</v>
      </c>
      <c r="I2773" s="182" t="s">
        <v>2100</v>
      </c>
      <c r="J2773" s="481"/>
    </row>
    <row r="2774" spans="1:10" ht="18.75" customHeight="1">
      <c r="A2774" s="256" t="s">
        <v>2159</v>
      </c>
      <c r="B2774" s="22" t="s">
        <v>2160</v>
      </c>
      <c r="C2774" s="22" t="s">
        <v>2082</v>
      </c>
      <c r="D2774" s="22" t="s">
        <v>93</v>
      </c>
      <c r="E2774" s="261" t="s">
        <v>1001</v>
      </c>
      <c r="F2774" s="262" t="s">
        <v>95</v>
      </c>
      <c r="I2774" s="182" t="s">
        <v>2100</v>
      </c>
      <c r="J2774" s="481"/>
    </row>
    <row r="2775" spans="1:10" ht="38.25">
      <c r="A2775" s="256" t="s">
        <v>2159</v>
      </c>
      <c r="B2775" s="22" t="s">
        <v>2160</v>
      </c>
      <c r="C2775" s="22" t="s">
        <v>2082</v>
      </c>
      <c r="D2775" s="22" t="s">
        <v>18</v>
      </c>
      <c r="E2775" s="261" t="s">
        <v>2074</v>
      </c>
      <c r="F2775" s="262" t="s">
        <v>277</v>
      </c>
      <c r="I2775" s="182" t="s">
        <v>2100</v>
      </c>
      <c r="J2775" s="481"/>
    </row>
    <row r="2776" spans="1:10" ht="18.75" customHeight="1">
      <c r="A2776" s="232" t="s">
        <v>2162</v>
      </c>
      <c r="B2776" s="168" t="s">
        <v>2163</v>
      </c>
      <c r="C2776" s="168" t="s">
        <v>2082</v>
      </c>
      <c r="D2776" s="168" t="s">
        <v>1</v>
      </c>
      <c r="E2776" s="130" t="s">
        <v>2</v>
      </c>
      <c r="F2776" s="131" t="s">
        <v>85</v>
      </c>
      <c r="G2776" s="169"/>
      <c r="H2776" s="168"/>
      <c r="I2776" s="182" t="s">
        <v>227</v>
      </c>
      <c r="J2776" s="480">
        <v>45257</v>
      </c>
    </row>
    <row r="2777" spans="1:10" ht="18.75" customHeight="1">
      <c r="A2777" s="256" t="s">
        <v>2162</v>
      </c>
      <c r="B2777" s="22" t="s">
        <v>2163</v>
      </c>
      <c r="C2777" s="22" t="s">
        <v>2082</v>
      </c>
      <c r="D2777" s="22" t="s">
        <v>5</v>
      </c>
      <c r="E2777" s="261" t="s">
        <v>104</v>
      </c>
      <c r="F2777" s="262" t="s">
        <v>86</v>
      </c>
      <c r="I2777" s="182" t="s">
        <v>227</v>
      </c>
      <c r="J2777" s="481"/>
    </row>
    <row r="2778" spans="1:10" ht="18.75" customHeight="1">
      <c r="A2778" s="256" t="s">
        <v>2162</v>
      </c>
      <c r="B2778" s="22" t="s">
        <v>2163</v>
      </c>
      <c r="C2778" s="22" t="s">
        <v>2082</v>
      </c>
      <c r="D2778" s="22" t="s">
        <v>8</v>
      </c>
      <c r="E2778" s="261" t="s">
        <v>407</v>
      </c>
      <c r="F2778" s="262" t="s">
        <v>2071</v>
      </c>
      <c r="I2778" s="182" t="s">
        <v>227</v>
      </c>
      <c r="J2778" s="481"/>
    </row>
    <row r="2779" spans="1:10" ht="18.75" customHeight="1">
      <c r="A2779" s="256" t="s">
        <v>2162</v>
      </c>
      <c r="B2779" s="22" t="s">
        <v>2163</v>
      </c>
      <c r="C2779" s="22" t="s">
        <v>2082</v>
      </c>
      <c r="D2779" s="22" t="s">
        <v>11</v>
      </c>
      <c r="E2779" s="261" t="s">
        <v>2072</v>
      </c>
      <c r="F2779" s="262" t="s">
        <v>1543</v>
      </c>
      <c r="I2779" s="182" t="s">
        <v>227</v>
      </c>
      <c r="J2779" s="481"/>
    </row>
    <row r="2780" spans="1:10" ht="18.75" customHeight="1">
      <c r="A2780" s="256" t="s">
        <v>2162</v>
      </c>
      <c r="B2780" s="22" t="s">
        <v>2163</v>
      </c>
      <c r="C2780" s="22" t="s">
        <v>2082</v>
      </c>
      <c r="D2780" s="22" t="s">
        <v>22</v>
      </c>
      <c r="E2780" s="261" t="s">
        <v>480</v>
      </c>
      <c r="F2780" s="262" t="s">
        <v>480</v>
      </c>
      <c r="I2780" s="182" t="s">
        <v>227</v>
      </c>
      <c r="J2780" s="481"/>
    </row>
    <row r="2781" spans="1:10" ht="18.75" customHeight="1">
      <c r="A2781" s="256" t="s">
        <v>2162</v>
      </c>
      <c r="B2781" s="22" t="s">
        <v>2163</v>
      </c>
      <c r="C2781" s="22" t="s">
        <v>2082</v>
      </c>
      <c r="D2781" s="22" t="s">
        <v>91</v>
      </c>
      <c r="E2781" s="261" t="s">
        <v>107</v>
      </c>
      <c r="F2781" s="262" t="s">
        <v>1544</v>
      </c>
      <c r="I2781" s="182" t="s">
        <v>227</v>
      </c>
      <c r="J2781" s="481"/>
    </row>
    <row r="2782" spans="1:10" ht="18.75" customHeight="1">
      <c r="A2782" s="256" t="s">
        <v>2162</v>
      </c>
      <c r="B2782" s="22" t="s">
        <v>2163</v>
      </c>
      <c r="C2782" s="22" t="s">
        <v>2082</v>
      </c>
      <c r="D2782" s="22" t="s">
        <v>14</v>
      </c>
      <c r="E2782" s="261" t="s">
        <v>87</v>
      </c>
      <c r="F2782" s="262" t="s">
        <v>2073</v>
      </c>
      <c r="I2782" s="182" t="s">
        <v>227</v>
      </c>
      <c r="J2782" s="481"/>
    </row>
    <row r="2783" spans="1:10" ht="18.75" customHeight="1">
      <c r="A2783" s="256" t="s">
        <v>2162</v>
      </c>
      <c r="B2783" s="22" t="s">
        <v>2163</v>
      </c>
      <c r="C2783" s="22" t="s">
        <v>2082</v>
      </c>
      <c r="D2783" s="22" t="s">
        <v>93</v>
      </c>
      <c r="E2783" s="261" t="s">
        <v>1001</v>
      </c>
      <c r="F2783" s="262" t="s">
        <v>95</v>
      </c>
      <c r="I2783" s="182" t="s">
        <v>227</v>
      </c>
      <c r="J2783" s="481"/>
    </row>
    <row r="2784" spans="1:10" ht="38.25">
      <c r="A2784" s="256" t="s">
        <v>2162</v>
      </c>
      <c r="B2784" s="22" t="s">
        <v>2163</v>
      </c>
      <c r="C2784" s="22" t="s">
        <v>2082</v>
      </c>
      <c r="D2784" s="22" t="s">
        <v>18</v>
      </c>
      <c r="E2784" s="261" t="s">
        <v>2074</v>
      </c>
      <c r="F2784" s="262" t="s">
        <v>277</v>
      </c>
      <c r="I2784" s="182" t="s">
        <v>227</v>
      </c>
      <c r="J2784" s="481"/>
    </row>
    <row r="2785" spans="1:10" ht="18.75" customHeight="1">
      <c r="A2785" s="232" t="s">
        <v>2166</v>
      </c>
      <c r="B2785" s="168" t="s">
        <v>2167</v>
      </c>
      <c r="C2785" s="168" t="s">
        <v>2082</v>
      </c>
      <c r="D2785" s="168" t="s">
        <v>1</v>
      </c>
      <c r="E2785" s="130" t="s">
        <v>2</v>
      </c>
      <c r="F2785" s="131" t="s">
        <v>85</v>
      </c>
      <c r="G2785" s="169"/>
      <c r="H2785" s="168"/>
      <c r="I2785" s="182" t="s">
        <v>227</v>
      </c>
      <c r="J2785" s="480">
        <v>45259</v>
      </c>
    </row>
    <row r="2786" spans="1:10" ht="18.75" customHeight="1">
      <c r="A2786" s="256" t="s">
        <v>2166</v>
      </c>
      <c r="B2786" s="22" t="s">
        <v>2167</v>
      </c>
      <c r="C2786" s="22" t="s">
        <v>2082</v>
      </c>
      <c r="D2786" s="22" t="s">
        <v>5</v>
      </c>
      <c r="E2786" s="261" t="s">
        <v>104</v>
      </c>
      <c r="F2786" s="262" t="s">
        <v>86</v>
      </c>
      <c r="I2786" s="182" t="s">
        <v>227</v>
      </c>
      <c r="J2786" s="481"/>
    </row>
    <row r="2787" spans="1:10" ht="18.75" customHeight="1">
      <c r="A2787" s="256" t="s">
        <v>2166</v>
      </c>
      <c r="B2787" s="22" t="s">
        <v>2167</v>
      </c>
      <c r="C2787" s="22" t="s">
        <v>2082</v>
      </c>
      <c r="D2787" s="22" t="s">
        <v>8</v>
      </c>
      <c r="E2787" s="261" t="s">
        <v>407</v>
      </c>
      <c r="F2787" s="262" t="s">
        <v>2071</v>
      </c>
      <c r="I2787" s="182" t="s">
        <v>227</v>
      </c>
      <c r="J2787" s="481"/>
    </row>
    <row r="2788" spans="1:10" ht="18.75" customHeight="1">
      <c r="A2788" s="256" t="s">
        <v>2166</v>
      </c>
      <c r="B2788" s="22" t="s">
        <v>2167</v>
      </c>
      <c r="C2788" s="22" t="s">
        <v>2082</v>
      </c>
      <c r="D2788" s="22" t="s">
        <v>11</v>
      </c>
      <c r="E2788" s="261" t="s">
        <v>2072</v>
      </c>
      <c r="F2788" s="262" t="s">
        <v>1543</v>
      </c>
      <c r="I2788" s="182" t="s">
        <v>227</v>
      </c>
      <c r="J2788" s="481"/>
    </row>
    <row r="2789" spans="1:10" ht="18.75" customHeight="1">
      <c r="A2789" s="256" t="s">
        <v>2166</v>
      </c>
      <c r="B2789" s="22" t="s">
        <v>2167</v>
      </c>
      <c r="C2789" s="22" t="s">
        <v>2082</v>
      </c>
      <c r="D2789" s="22" t="s">
        <v>22</v>
      </c>
      <c r="E2789" s="261" t="s">
        <v>480</v>
      </c>
      <c r="F2789" s="262" t="s">
        <v>480</v>
      </c>
      <c r="I2789" s="182" t="s">
        <v>227</v>
      </c>
      <c r="J2789" s="481"/>
    </row>
    <row r="2790" spans="1:10" ht="18.75" customHeight="1">
      <c r="A2790" s="256" t="s">
        <v>2166</v>
      </c>
      <c r="B2790" s="22" t="s">
        <v>2167</v>
      </c>
      <c r="C2790" s="22" t="s">
        <v>2082</v>
      </c>
      <c r="D2790" s="22" t="s">
        <v>91</v>
      </c>
      <c r="E2790" s="261" t="s">
        <v>107</v>
      </c>
      <c r="F2790" s="262" t="s">
        <v>1544</v>
      </c>
      <c r="I2790" s="182" t="s">
        <v>227</v>
      </c>
      <c r="J2790" s="481"/>
    </row>
    <row r="2791" spans="1:10" ht="18.75" customHeight="1">
      <c r="A2791" s="256" t="s">
        <v>2166</v>
      </c>
      <c r="B2791" s="22" t="s">
        <v>2167</v>
      </c>
      <c r="C2791" s="22" t="s">
        <v>2082</v>
      </c>
      <c r="D2791" s="22" t="s">
        <v>14</v>
      </c>
      <c r="E2791" s="261" t="s">
        <v>87</v>
      </c>
      <c r="F2791" s="262" t="s">
        <v>2073</v>
      </c>
      <c r="I2791" s="182" t="s">
        <v>227</v>
      </c>
      <c r="J2791" s="481"/>
    </row>
    <row r="2792" spans="1:10" ht="18.75" customHeight="1">
      <c r="A2792" s="256" t="s">
        <v>2166</v>
      </c>
      <c r="B2792" s="22" t="s">
        <v>2167</v>
      </c>
      <c r="C2792" s="22" t="s">
        <v>2082</v>
      </c>
      <c r="D2792" s="22" t="s">
        <v>93</v>
      </c>
      <c r="E2792" s="261" t="s">
        <v>1001</v>
      </c>
      <c r="F2792" s="262" t="s">
        <v>95</v>
      </c>
      <c r="I2792" s="182" t="s">
        <v>227</v>
      </c>
      <c r="J2792" s="481"/>
    </row>
    <row r="2793" spans="1:10" ht="38.25">
      <c r="A2793" s="256" t="s">
        <v>2166</v>
      </c>
      <c r="B2793" s="22" t="s">
        <v>2167</v>
      </c>
      <c r="C2793" s="22" t="s">
        <v>2082</v>
      </c>
      <c r="D2793" s="22" t="s">
        <v>18</v>
      </c>
      <c r="E2793" s="261" t="s">
        <v>2074</v>
      </c>
      <c r="F2793" s="262" t="s">
        <v>277</v>
      </c>
      <c r="I2793" s="182" t="s">
        <v>227</v>
      </c>
      <c r="J2793" s="481"/>
    </row>
    <row r="2794" spans="1:10" ht="18.75" customHeight="1">
      <c r="A2794" s="232" t="s">
        <v>2171</v>
      </c>
      <c r="B2794" s="168" t="s">
        <v>49</v>
      </c>
      <c r="C2794" s="168" t="s">
        <v>2082</v>
      </c>
      <c r="D2794" s="168" t="s">
        <v>1</v>
      </c>
      <c r="E2794" s="130" t="s">
        <v>2</v>
      </c>
      <c r="F2794" s="131" t="s">
        <v>85</v>
      </c>
      <c r="G2794" s="169"/>
      <c r="H2794" s="168"/>
      <c r="I2794" s="182" t="s">
        <v>32</v>
      </c>
      <c r="J2794" s="480">
        <v>45264</v>
      </c>
    </row>
    <row r="2795" spans="1:10" ht="18.75" customHeight="1">
      <c r="A2795" s="256" t="s">
        <v>2171</v>
      </c>
      <c r="B2795" s="22" t="s">
        <v>49</v>
      </c>
      <c r="C2795" s="22" t="s">
        <v>2082</v>
      </c>
      <c r="D2795" s="22" t="s">
        <v>5</v>
      </c>
      <c r="E2795" s="261" t="s">
        <v>104</v>
      </c>
      <c r="F2795" s="262" t="s">
        <v>86</v>
      </c>
      <c r="I2795" s="182" t="s">
        <v>32</v>
      </c>
      <c r="J2795" s="481"/>
    </row>
    <row r="2796" spans="1:10" ht="18.75" customHeight="1">
      <c r="A2796" s="256" t="s">
        <v>2171</v>
      </c>
      <c r="B2796" s="22" t="s">
        <v>49</v>
      </c>
      <c r="C2796" s="22" t="s">
        <v>2082</v>
      </c>
      <c r="D2796" s="22" t="s">
        <v>8</v>
      </c>
      <c r="E2796" s="261" t="s">
        <v>407</v>
      </c>
      <c r="F2796" s="262" t="s">
        <v>2071</v>
      </c>
      <c r="I2796" s="182" t="s">
        <v>32</v>
      </c>
      <c r="J2796" s="481"/>
    </row>
    <row r="2797" spans="1:10" ht="18.75" customHeight="1">
      <c r="A2797" s="256" t="s">
        <v>2171</v>
      </c>
      <c r="B2797" s="22" t="s">
        <v>49</v>
      </c>
      <c r="C2797" s="22" t="s">
        <v>2082</v>
      </c>
      <c r="D2797" s="22" t="s">
        <v>11</v>
      </c>
      <c r="E2797" s="261" t="s">
        <v>2072</v>
      </c>
      <c r="F2797" s="262" t="s">
        <v>1543</v>
      </c>
      <c r="I2797" s="182" t="s">
        <v>32</v>
      </c>
      <c r="J2797" s="481"/>
    </row>
    <row r="2798" spans="1:10" ht="18.75" customHeight="1">
      <c r="A2798" s="256" t="s">
        <v>2171</v>
      </c>
      <c r="B2798" s="22" t="s">
        <v>49</v>
      </c>
      <c r="C2798" s="22" t="s">
        <v>2082</v>
      </c>
      <c r="D2798" s="22" t="s">
        <v>22</v>
      </c>
      <c r="E2798" s="261" t="s">
        <v>480</v>
      </c>
      <c r="F2798" s="262" t="s">
        <v>480</v>
      </c>
      <c r="I2798" s="182" t="s">
        <v>32</v>
      </c>
      <c r="J2798" s="481"/>
    </row>
    <row r="2799" spans="1:10" ht="18.75" customHeight="1">
      <c r="A2799" s="256" t="s">
        <v>2171</v>
      </c>
      <c r="B2799" s="22" t="s">
        <v>49</v>
      </c>
      <c r="C2799" s="22" t="s">
        <v>2082</v>
      </c>
      <c r="D2799" s="22" t="s">
        <v>91</v>
      </c>
      <c r="E2799" s="261" t="s">
        <v>107</v>
      </c>
      <c r="F2799" s="262" t="s">
        <v>1544</v>
      </c>
      <c r="I2799" s="182" t="s">
        <v>32</v>
      </c>
      <c r="J2799" s="481"/>
    </row>
    <row r="2800" spans="1:10" ht="18.75" customHeight="1">
      <c r="A2800" s="256" t="s">
        <v>2171</v>
      </c>
      <c r="B2800" s="22" t="s">
        <v>49</v>
      </c>
      <c r="C2800" s="22" t="s">
        <v>2082</v>
      </c>
      <c r="D2800" s="22" t="s">
        <v>14</v>
      </c>
      <c r="E2800" s="261" t="s">
        <v>87</v>
      </c>
      <c r="F2800" s="262" t="s">
        <v>2073</v>
      </c>
      <c r="I2800" s="182" t="s">
        <v>32</v>
      </c>
      <c r="J2800" s="481"/>
    </row>
    <row r="2801" spans="1:10" ht="18.75" customHeight="1">
      <c r="A2801" s="256" t="s">
        <v>2171</v>
      </c>
      <c r="B2801" s="22" t="s">
        <v>49</v>
      </c>
      <c r="C2801" s="22" t="s">
        <v>2082</v>
      </c>
      <c r="D2801" s="22" t="s">
        <v>93</v>
      </c>
      <c r="E2801" s="261" t="s">
        <v>1001</v>
      </c>
      <c r="F2801" s="262" t="s">
        <v>95</v>
      </c>
      <c r="I2801" s="182" t="s">
        <v>32</v>
      </c>
      <c r="J2801" s="481"/>
    </row>
    <row r="2802" spans="1:10" ht="38.25">
      <c r="A2802" s="256" t="s">
        <v>2171</v>
      </c>
      <c r="B2802" s="22" t="s">
        <v>49</v>
      </c>
      <c r="C2802" s="22" t="s">
        <v>2082</v>
      </c>
      <c r="D2802" s="22" t="s">
        <v>18</v>
      </c>
      <c r="E2802" s="261" t="s">
        <v>2074</v>
      </c>
      <c r="F2802" s="262" t="s">
        <v>277</v>
      </c>
      <c r="I2802" s="182" t="s">
        <v>32</v>
      </c>
      <c r="J2802" s="481"/>
    </row>
    <row r="2803" spans="1:10" ht="18.75" customHeight="1">
      <c r="A2803" s="232" t="s">
        <v>2173</v>
      </c>
      <c r="B2803" s="168" t="s">
        <v>55</v>
      </c>
      <c r="C2803" s="168" t="s">
        <v>2082</v>
      </c>
      <c r="D2803" s="168" t="s">
        <v>1</v>
      </c>
      <c r="E2803" s="130" t="s">
        <v>2</v>
      </c>
      <c r="F2803" s="131" t="s">
        <v>85</v>
      </c>
      <c r="G2803" s="169"/>
      <c r="H2803" s="168"/>
      <c r="I2803" s="182" t="s">
        <v>2100</v>
      </c>
      <c r="J2803" s="480">
        <v>45268</v>
      </c>
    </row>
    <row r="2804" spans="1:10" ht="18.75" customHeight="1">
      <c r="A2804" s="256" t="s">
        <v>2173</v>
      </c>
      <c r="B2804" s="22" t="s">
        <v>55</v>
      </c>
      <c r="C2804" s="22" t="s">
        <v>2082</v>
      </c>
      <c r="D2804" s="22" t="s">
        <v>5</v>
      </c>
      <c r="E2804" s="261" t="s">
        <v>104</v>
      </c>
      <c r="F2804" s="262" t="s">
        <v>86</v>
      </c>
      <c r="I2804" s="182" t="s">
        <v>2100</v>
      </c>
      <c r="J2804" s="481"/>
    </row>
    <row r="2805" spans="1:10" ht="18.75" customHeight="1">
      <c r="A2805" s="256" t="s">
        <v>2173</v>
      </c>
      <c r="B2805" s="22" t="s">
        <v>55</v>
      </c>
      <c r="C2805" s="22" t="s">
        <v>2082</v>
      </c>
      <c r="D2805" s="22" t="s">
        <v>8</v>
      </c>
      <c r="E2805" s="261" t="s">
        <v>407</v>
      </c>
      <c r="F2805" s="262" t="s">
        <v>2071</v>
      </c>
      <c r="I2805" s="182" t="s">
        <v>2100</v>
      </c>
      <c r="J2805" s="481"/>
    </row>
    <row r="2806" spans="1:10" ht="18.75" customHeight="1">
      <c r="A2806" s="256" t="s">
        <v>2173</v>
      </c>
      <c r="B2806" s="22" t="s">
        <v>55</v>
      </c>
      <c r="C2806" s="22" t="s">
        <v>2082</v>
      </c>
      <c r="D2806" s="22" t="s">
        <v>11</v>
      </c>
      <c r="E2806" s="261" t="s">
        <v>2072</v>
      </c>
      <c r="F2806" s="262" t="s">
        <v>1543</v>
      </c>
      <c r="I2806" s="182" t="s">
        <v>2100</v>
      </c>
      <c r="J2806" s="481"/>
    </row>
    <row r="2807" spans="1:10" ht="18.75" customHeight="1">
      <c r="A2807" s="256" t="s">
        <v>2173</v>
      </c>
      <c r="B2807" s="22" t="s">
        <v>55</v>
      </c>
      <c r="C2807" s="22" t="s">
        <v>2082</v>
      </c>
      <c r="D2807" s="22" t="s">
        <v>22</v>
      </c>
      <c r="E2807" s="261" t="s">
        <v>480</v>
      </c>
      <c r="F2807" s="262" t="s">
        <v>480</v>
      </c>
      <c r="I2807" s="182" t="s">
        <v>2100</v>
      </c>
      <c r="J2807" s="481"/>
    </row>
    <row r="2808" spans="1:10" ht="18.75" customHeight="1">
      <c r="A2808" s="256" t="s">
        <v>2173</v>
      </c>
      <c r="B2808" s="22" t="s">
        <v>55</v>
      </c>
      <c r="C2808" s="22" t="s">
        <v>2082</v>
      </c>
      <c r="D2808" s="22" t="s">
        <v>91</v>
      </c>
      <c r="E2808" s="261" t="s">
        <v>107</v>
      </c>
      <c r="F2808" s="262" t="s">
        <v>1544</v>
      </c>
      <c r="I2808" s="182" t="s">
        <v>2100</v>
      </c>
      <c r="J2808" s="481"/>
    </row>
    <row r="2809" spans="1:10" ht="18.75" customHeight="1">
      <c r="A2809" s="256" t="s">
        <v>2173</v>
      </c>
      <c r="B2809" s="22" t="s">
        <v>55</v>
      </c>
      <c r="C2809" s="22" t="s">
        <v>2082</v>
      </c>
      <c r="D2809" s="22" t="s">
        <v>14</v>
      </c>
      <c r="E2809" s="261" t="s">
        <v>87</v>
      </c>
      <c r="F2809" s="262" t="s">
        <v>2073</v>
      </c>
      <c r="I2809" s="182" t="s">
        <v>2100</v>
      </c>
      <c r="J2809" s="481"/>
    </row>
    <row r="2810" spans="1:10" ht="18.75" customHeight="1">
      <c r="A2810" s="256" t="s">
        <v>2173</v>
      </c>
      <c r="B2810" s="22" t="s">
        <v>55</v>
      </c>
      <c r="C2810" s="22" t="s">
        <v>2082</v>
      </c>
      <c r="D2810" s="22" t="s">
        <v>93</v>
      </c>
      <c r="E2810" s="261" t="s">
        <v>1001</v>
      </c>
      <c r="F2810" s="262" t="s">
        <v>95</v>
      </c>
      <c r="I2810" s="182" t="s">
        <v>2100</v>
      </c>
      <c r="J2810" s="481"/>
    </row>
    <row r="2811" spans="1:10" ht="38.25">
      <c r="A2811" s="256" t="s">
        <v>2173</v>
      </c>
      <c r="B2811" s="22" t="s">
        <v>55</v>
      </c>
      <c r="C2811" s="22" t="s">
        <v>2082</v>
      </c>
      <c r="D2811" s="22" t="s">
        <v>18</v>
      </c>
      <c r="E2811" s="261" t="s">
        <v>2074</v>
      </c>
      <c r="F2811" s="262" t="s">
        <v>277</v>
      </c>
      <c r="I2811" s="182" t="s">
        <v>2100</v>
      </c>
      <c r="J2811" s="481"/>
    </row>
    <row r="2812" spans="1:10" ht="18.75" customHeight="1">
      <c r="A2812" s="232" t="s">
        <v>2177</v>
      </c>
      <c r="B2812" s="168" t="s">
        <v>1358</v>
      </c>
      <c r="C2812" s="168" t="s">
        <v>2082</v>
      </c>
      <c r="D2812" s="168" t="s">
        <v>1</v>
      </c>
      <c r="E2812" s="130" t="s">
        <v>2</v>
      </c>
      <c r="F2812" s="131" t="s">
        <v>85</v>
      </c>
      <c r="G2812" s="169"/>
      <c r="H2812" s="168"/>
      <c r="I2812" s="182" t="s">
        <v>2100</v>
      </c>
      <c r="J2812" s="480">
        <v>45271</v>
      </c>
    </row>
    <row r="2813" spans="1:10" ht="18.75" customHeight="1">
      <c r="A2813" s="256" t="s">
        <v>2177</v>
      </c>
      <c r="B2813" s="22" t="s">
        <v>1358</v>
      </c>
      <c r="C2813" s="22" t="s">
        <v>2082</v>
      </c>
      <c r="D2813" s="22" t="s">
        <v>5</v>
      </c>
      <c r="E2813" s="261" t="s">
        <v>104</v>
      </c>
      <c r="F2813" s="262" t="s">
        <v>86</v>
      </c>
      <c r="I2813" s="182" t="s">
        <v>2100</v>
      </c>
      <c r="J2813" s="481"/>
    </row>
    <row r="2814" spans="1:10" ht="18.75" customHeight="1">
      <c r="A2814" s="256" t="s">
        <v>2177</v>
      </c>
      <c r="B2814" s="22" t="s">
        <v>1358</v>
      </c>
      <c r="C2814" s="22" t="s">
        <v>2082</v>
      </c>
      <c r="D2814" s="22" t="s">
        <v>8</v>
      </c>
      <c r="E2814" s="261" t="s">
        <v>407</v>
      </c>
      <c r="F2814" s="262" t="s">
        <v>2071</v>
      </c>
      <c r="I2814" s="182" t="s">
        <v>2100</v>
      </c>
      <c r="J2814" s="481"/>
    </row>
    <row r="2815" spans="1:10" ht="18.75" customHeight="1">
      <c r="A2815" s="256" t="s">
        <v>2177</v>
      </c>
      <c r="B2815" s="22" t="s">
        <v>1358</v>
      </c>
      <c r="C2815" s="22" t="s">
        <v>2082</v>
      </c>
      <c r="D2815" s="22" t="s">
        <v>11</v>
      </c>
      <c r="E2815" s="261" t="s">
        <v>2072</v>
      </c>
      <c r="F2815" s="262" t="s">
        <v>1543</v>
      </c>
      <c r="I2815" s="182" t="s">
        <v>2100</v>
      </c>
      <c r="J2815" s="481"/>
    </row>
    <row r="2816" spans="1:10" ht="18.75" customHeight="1">
      <c r="A2816" s="256" t="s">
        <v>2177</v>
      </c>
      <c r="B2816" s="22" t="s">
        <v>1358</v>
      </c>
      <c r="C2816" s="22" t="s">
        <v>2082</v>
      </c>
      <c r="D2816" s="22" t="s">
        <v>22</v>
      </c>
      <c r="E2816" s="261" t="s">
        <v>480</v>
      </c>
      <c r="F2816" s="262" t="s">
        <v>480</v>
      </c>
      <c r="I2816" s="182" t="s">
        <v>2100</v>
      </c>
      <c r="J2816" s="481"/>
    </row>
    <row r="2817" spans="1:10" ht="18.75" customHeight="1">
      <c r="A2817" s="256" t="s">
        <v>2177</v>
      </c>
      <c r="B2817" s="22" t="s">
        <v>1358</v>
      </c>
      <c r="C2817" s="22" t="s">
        <v>2082</v>
      </c>
      <c r="D2817" s="22" t="s">
        <v>91</v>
      </c>
      <c r="E2817" s="261" t="s">
        <v>107</v>
      </c>
      <c r="F2817" s="262" t="s">
        <v>1544</v>
      </c>
      <c r="I2817" s="182" t="s">
        <v>2100</v>
      </c>
      <c r="J2817" s="481"/>
    </row>
    <row r="2818" spans="1:10" ht="18.75" customHeight="1">
      <c r="A2818" s="256" t="s">
        <v>2177</v>
      </c>
      <c r="B2818" s="22" t="s">
        <v>1358</v>
      </c>
      <c r="C2818" s="22" t="s">
        <v>2082</v>
      </c>
      <c r="D2818" s="22" t="s">
        <v>14</v>
      </c>
      <c r="E2818" s="261" t="s">
        <v>87</v>
      </c>
      <c r="F2818" s="262" t="s">
        <v>2073</v>
      </c>
      <c r="I2818" s="182" t="s">
        <v>2100</v>
      </c>
      <c r="J2818" s="481"/>
    </row>
    <row r="2819" spans="1:10" ht="18.75" customHeight="1">
      <c r="A2819" s="256" t="s">
        <v>2177</v>
      </c>
      <c r="B2819" s="22" t="s">
        <v>1358</v>
      </c>
      <c r="C2819" s="22" t="s">
        <v>2082</v>
      </c>
      <c r="D2819" s="22" t="s">
        <v>93</v>
      </c>
      <c r="E2819" s="261" t="s">
        <v>1001</v>
      </c>
      <c r="F2819" s="262" t="s">
        <v>95</v>
      </c>
      <c r="I2819" s="182" t="s">
        <v>2100</v>
      </c>
      <c r="J2819" s="481"/>
    </row>
    <row r="2820" spans="1:10" ht="38.25">
      <c r="A2820" s="256" t="s">
        <v>2177</v>
      </c>
      <c r="B2820" s="22" t="s">
        <v>1358</v>
      </c>
      <c r="C2820" s="22" t="s">
        <v>2082</v>
      </c>
      <c r="D2820" s="22" t="s">
        <v>18</v>
      </c>
      <c r="E2820" s="261" t="s">
        <v>2074</v>
      </c>
      <c r="F2820" s="262" t="s">
        <v>277</v>
      </c>
      <c r="I2820" s="182" t="s">
        <v>2100</v>
      </c>
      <c r="J2820" s="481"/>
    </row>
    <row r="2821" spans="1:10" ht="18.75" customHeight="1">
      <c r="A2821" s="232" t="s">
        <v>2178</v>
      </c>
      <c r="B2821" s="168" t="s">
        <v>49</v>
      </c>
      <c r="C2821" s="168" t="s">
        <v>2082</v>
      </c>
      <c r="D2821" s="168" t="s">
        <v>1</v>
      </c>
      <c r="E2821" s="130" t="s">
        <v>2</v>
      </c>
      <c r="F2821" s="131" t="s">
        <v>85</v>
      </c>
      <c r="G2821" s="169"/>
      <c r="H2821" s="168"/>
      <c r="I2821" s="182" t="s">
        <v>1137</v>
      </c>
      <c r="J2821" s="480">
        <v>45278</v>
      </c>
    </row>
    <row r="2822" spans="1:10" ht="18.75" customHeight="1">
      <c r="A2822" s="256" t="s">
        <v>2178</v>
      </c>
      <c r="B2822" s="22" t="s">
        <v>49</v>
      </c>
      <c r="C2822" s="22" t="s">
        <v>2082</v>
      </c>
      <c r="D2822" s="22" t="s">
        <v>5</v>
      </c>
      <c r="E2822" s="261" t="s">
        <v>104</v>
      </c>
      <c r="F2822" s="262" t="s">
        <v>86</v>
      </c>
      <c r="I2822" s="182" t="s">
        <v>1137</v>
      </c>
      <c r="J2822" s="481"/>
    </row>
    <row r="2823" spans="1:10" ht="18.75" customHeight="1">
      <c r="A2823" s="256" t="s">
        <v>2178</v>
      </c>
      <c r="B2823" s="22" t="s">
        <v>49</v>
      </c>
      <c r="C2823" s="22" t="s">
        <v>2082</v>
      </c>
      <c r="D2823" s="22" t="s">
        <v>8</v>
      </c>
      <c r="E2823" s="261" t="s">
        <v>407</v>
      </c>
      <c r="F2823" s="262" t="s">
        <v>2071</v>
      </c>
      <c r="I2823" s="182" t="s">
        <v>1137</v>
      </c>
      <c r="J2823" s="481"/>
    </row>
    <row r="2824" spans="1:10" ht="18.75" customHeight="1">
      <c r="A2824" s="256" t="s">
        <v>2178</v>
      </c>
      <c r="B2824" s="22" t="s">
        <v>49</v>
      </c>
      <c r="C2824" s="22" t="s">
        <v>2082</v>
      </c>
      <c r="D2824" s="22" t="s">
        <v>11</v>
      </c>
      <c r="E2824" s="261" t="s">
        <v>2072</v>
      </c>
      <c r="F2824" s="262" t="s">
        <v>1543</v>
      </c>
      <c r="I2824" s="182" t="s">
        <v>1137</v>
      </c>
      <c r="J2824" s="481"/>
    </row>
    <row r="2825" spans="1:10" ht="18.75" customHeight="1">
      <c r="A2825" s="256" t="s">
        <v>2178</v>
      </c>
      <c r="B2825" s="22" t="s">
        <v>49</v>
      </c>
      <c r="C2825" s="22" t="s">
        <v>2082</v>
      </c>
      <c r="D2825" s="22" t="s">
        <v>22</v>
      </c>
      <c r="E2825" s="261" t="s">
        <v>480</v>
      </c>
      <c r="F2825" s="262" t="s">
        <v>480</v>
      </c>
      <c r="I2825" s="182" t="s">
        <v>1137</v>
      </c>
      <c r="J2825" s="481"/>
    </row>
    <row r="2826" spans="1:10" ht="18.75" customHeight="1">
      <c r="A2826" s="256" t="s">
        <v>2178</v>
      </c>
      <c r="B2826" s="22" t="s">
        <v>49</v>
      </c>
      <c r="C2826" s="22" t="s">
        <v>2082</v>
      </c>
      <c r="D2826" s="22" t="s">
        <v>91</v>
      </c>
      <c r="E2826" s="261" t="s">
        <v>107</v>
      </c>
      <c r="F2826" s="262" t="s">
        <v>1544</v>
      </c>
      <c r="I2826" s="182" t="s">
        <v>1137</v>
      </c>
      <c r="J2826" s="481"/>
    </row>
    <row r="2827" spans="1:10" ht="18.75" customHeight="1">
      <c r="A2827" s="256" t="s">
        <v>2178</v>
      </c>
      <c r="B2827" s="22" t="s">
        <v>49</v>
      </c>
      <c r="C2827" s="22" t="s">
        <v>2082</v>
      </c>
      <c r="D2827" s="22" t="s">
        <v>14</v>
      </c>
      <c r="E2827" s="261" t="s">
        <v>87</v>
      </c>
      <c r="F2827" s="262" t="s">
        <v>2073</v>
      </c>
      <c r="I2827" s="182" t="s">
        <v>1137</v>
      </c>
      <c r="J2827" s="481"/>
    </row>
    <row r="2828" spans="1:10" ht="18.75" customHeight="1">
      <c r="A2828" s="256" t="s">
        <v>2178</v>
      </c>
      <c r="B2828" s="22" t="s">
        <v>49</v>
      </c>
      <c r="C2828" s="22" t="s">
        <v>2082</v>
      </c>
      <c r="D2828" s="22" t="s">
        <v>93</v>
      </c>
      <c r="E2828" s="261" t="s">
        <v>1001</v>
      </c>
      <c r="F2828" s="262" t="s">
        <v>95</v>
      </c>
      <c r="I2828" s="182" t="s">
        <v>1137</v>
      </c>
      <c r="J2828" s="481"/>
    </row>
    <row r="2829" spans="1:10" ht="38.25">
      <c r="A2829" s="256" t="s">
        <v>2178</v>
      </c>
      <c r="B2829" s="22" t="s">
        <v>49</v>
      </c>
      <c r="C2829" s="22" t="s">
        <v>2082</v>
      </c>
      <c r="D2829" s="22" t="s">
        <v>18</v>
      </c>
      <c r="E2829" s="261" t="s">
        <v>2074</v>
      </c>
      <c r="F2829" s="262" t="s">
        <v>277</v>
      </c>
      <c r="I2829" s="182" t="s">
        <v>1137</v>
      </c>
      <c r="J2829" s="481"/>
    </row>
    <row r="2830" spans="1:10" ht="12.75">
      <c r="A2830" s="232" t="s">
        <v>2182</v>
      </c>
      <c r="B2830" s="168" t="s">
        <v>49</v>
      </c>
      <c r="C2830" s="168" t="s">
        <v>2082</v>
      </c>
      <c r="D2830" s="168" t="s">
        <v>1</v>
      </c>
      <c r="E2830" s="130" t="s">
        <v>2</v>
      </c>
      <c r="F2830" s="131" t="s">
        <v>85</v>
      </c>
      <c r="G2830" s="169"/>
      <c r="H2830" s="168"/>
      <c r="I2830" s="182" t="s">
        <v>227</v>
      </c>
      <c r="J2830" s="480">
        <v>45286</v>
      </c>
    </row>
    <row r="2831" spans="1:10" ht="12.75">
      <c r="A2831" s="232" t="s">
        <v>2182</v>
      </c>
      <c r="B2831" s="22" t="s">
        <v>49</v>
      </c>
      <c r="C2831" s="22" t="s">
        <v>2082</v>
      </c>
      <c r="D2831" s="22" t="s">
        <v>5</v>
      </c>
      <c r="E2831" s="261" t="s">
        <v>104</v>
      </c>
      <c r="F2831" s="262" t="s">
        <v>86</v>
      </c>
      <c r="I2831" s="182" t="s">
        <v>227</v>
      </c>
      <c r="J2831" s="481"/>
    </row>
    <row r="2832" spans="1:10" ht="12.75">
      <c r="A2832" s="232" t="s">
        <v>2182</v>
      </c>
      <c r="B2832" s="22" t="s">
        <v>49</v>
      </c>
      <c r="C2832" s="22" t="s">
        <v>2082</v>
      </c>
      <c r="D2832" s="22" t="s">
        <v>8</v>
      </c>
      <c r="E2832" s="261" t="s">
        <v>407</v>
      </c>
      <c r="F2832" s="262" t="s">
        <v>2071</v>
      </c>
      <c r="I2832" s="182" t="s">
        <v>227</v>
      </c>
      <c r="J2832" s="481"/>
    </row>
    <row r="2833" spans="1:10" ht="12.75">
      <c r="A2833" s="232" t="s">
        <v>2182</v>
      </c>
      <c r="B2833" s="22" t="s">
        <v>49</v>
      </c>
      <c r="C2833" s="22" t="s">
        <v>2082</v>
      </c>
      <c r="D2833" s="22" t="s">
        <v>11</v>
      </c>
      <c r="E2833" s="261" t="s">
        <v>2072</v>
      </c>
      <c r="F2833" s="262" t="s">
        <v>1543</v>
      </c>
      <c r="I2833" s="182" t="s">
        <v>227</v>
      </c>
      <c r="J2833" s="481"/>
    </row>
    <row r="2834" spans="1:10" ht="12.75">
      <c r="A2834" s="232" t="s">
        <v>2182</v>
      </c>
      <c r="B2834" s="22" t="s">
        <v>49</v>
      </c>
      <c r="C2834" s="22" t="s">
        <v>2082</v>
      </c>
      <c r="D2834" s="22" t="s">
        <v>22</v>
      </c>
      <c r="E2834" s="261" t="s">
        <v>480</v>
      </c>
      <c r="F2834" s="262" t="s">
        <v>89</v>
      </c>
      <c r="I2834" s="182" t="s">
        <v>227</v>
      </c>
      <c r="J2834" s="481"/>
    </row>
    <row r="2835" spans="1:10" ht="12.75">
      <c r="A2835" s="232" t="s">
        <v>2182</v>
      </c>
      <c r="B2835" s="22" t="s">
        <v>49</v>
      </c>
      <c r="C2835" s="22" t="s">
        <v>2082</v>
      </c>
      <c r="D2835" s="22" t="s">
        <v>91</v>
      </c>
      <c r="E2835" s="261" t="s">
        <v>107</v>
      </c>
      <c r="F2835" s="262" t="s">
        <v>1544</v>
      </c>
      <c r="I2835" s="182" t="s">
        <v>227</v>
      </c>
      <c r="J2835" s="481"/>
    </row>
    <row r="2836" spans="1:10" ht="12.75">
      <c r="A2836" s="232" t="s">
        <v>2182</v>
      </c>
      <c r="B2836" s="22" t="s">
        <v>49</v>
      </c>
      <c r="C2836" s="22" t="s">
        <v>2082</v>
      </c>
      <c r="D2836" s="22" t="s">
        <v>14</v>
      </c>
      <c r="E2836" s="261" t="s">
        <v>87</v>
      </c>
      <c r="F2836" s="262" t="s">
        <v>2073</v>
      </c>
      <c r="I2836" s="182" t="s">
        <v>227</v>
      </c>
      <c r="J2836" s="481"/>
    </row>
    <row r="2837" spans="1:10" ht="12.75">
      <c r="A2837" s="232" t="s">
        <v>2182</v>
      </c>
      <c r="B2837" s="22" t="s">
        <v>49</v>
      </c>
      <c r="C2837" s="22" t="s">
        <v>2082</v>
      </c>
      <c r="D2837" s="22" t="s">
        <v>93</v>
      </c>
      <c r="E2837" s="261" t="s">
        <v>1001</v>
      </c>
      <c r="F2837" s="262" t="s">
        <v>95</v>
      </c>
      <c r="I2837" s="182" t="s">
        <v>227</v>
      </c>
      <c r="J2837" s="481"/>
    </row>
    <row r="2838" spans="1:10" ht="38.25">
      <c r="A2838" s="232" t="s">
        <v>2182</v>
      </c>
      <c r="B2838" s="22" t="s">
        <v>49</v>
      </c>
      <c r="C2838" s="22" t="s">
        <v>2082</v>
      </c>
      <c r="D2838" s="22" t="s">
        <v>18</v>
      </c>
      <c r="E2838" s="261" t="s">
        <v>2074</v>
      </c>
      <c r="F2838" s="262" t="s">
        <v>277</v>
      </c>
      <c r="I2838" s="182" t="s">
        <v>227</v>
      </c>
      <c r="J2838" s="481"/>
    </row>
    <row r="2839" spans="1:10" ht="18.75" customHeight="1">
      <c r="A2839" s="232" t="s">
        <v>2184</v>
      </c>
      <c r="B2839" s="168" t="s">
        <v>1145</v>
      </c>
      <c r="C2839" s="168" t="s">
        <v>2082</v>
      </c>
      <c r="D2839" s="168" t="s">
        <v>1</v>
      </c>
      <c r="E2839" s="130" t="s">
        <v>2</v>
      </c>
      <c r="F2839" s="131" t="s">
        <v>85</v>
      </c>
      <c r="G2839" s="169"/>
      <c r="H2839" s="168" t="s">
        <v>4</v>
      </c>
      <c r="I2839" s="182" t="s">
        <v>227</v>
      </c>
      <c r="J2839" s="480">
        <v>45286</v>
      </c>
    </row>
    <row r="2840" spans="1:10" ht="18.75" customHeight="1">
      <c r="A2840" s="256" t="s">
        <v>2184</v>
      </c>
      <c r="B2840" s="22" t="s">
        <v>1145</v>
      </c>
      <c r="C2840" s="22" t="s">
        <v>2082</v>
      </c>
      <c r="D2840" s="22" t="s">
        <v>5</v>
      </c>
      <c r="E2840" s="261" t="s">
        <v>104</v>
      </c>
      <c r="F2840" s="262" t="s">
        <v>86</v>
      </c>
      <c r="H2840" s="22" t="s">
        <v>4</v>
      </c>
      <c r="I2840" s="203" t="s">
        <v>227</v>
      </c>
      <c r="J2840" s="481"/>
    </row>
    <row r="2841" spans="1:10" ht="18.75" customHeight="1">
      <c r="A2841" s="256" t="s">
        <v>2184</v>
      </c>
      <c r="B2841" s="22" t="s">
        <v>1145</v>
      </c>
      <c r="C2841" s="22" t="s">
        <v>2082</v>
      </c>
      <c r="D2841" s="22" t="s">
        <v>8</v>
      </c>
      <c r="E2841" s="261" t="s">
        <v>407</v>
      </c>
      <c r="F2841" s="262" t="s">
        <v>2071</v>
      </c>
      <c r="H2841" s="22" t="s">
        <v>4</v>
      </c>
      <c r="I2841" s="203" t="s">
        <v>227</v>
      </c>
      <c r="J2841" s="481"/>
    </row>
    <row r="2842" spans="1:10" ht="18.75" customHeight="1">
      <c r="A2842" s="256" t="s">
        <v>2184</v>
      </c>
      <c r="B2842" s="22" t="s">
        <v>1145</v>
      </c>
      <c r="C2842" s="22" t="s">
        <v>2082</v>
      </c>
      <c r="D2842" s="22" t="s">
        <v>11</v>
      </c>
      <c r="E2842" s="261" t="s">
        <v>2072</v>
      </c>
      <c r="F2842" s="262" t="s">
        <v>1543</v>
      </c>
      <c r="H2842" s="22" t="s">
        <v>4</v>
      </c>
      <c r="I2842" s="203" t="s">
        <v>227</v>
      </c>
      <c r="J2842" s="481"/>
    </row>
    <row r="2843" spans="1:10" ht="18.75" customHeight="1">
      <c r="A2843" s="256" t="s">
        <v>2184</v>
      </c>
      <c r="B2843" s="22" t="s">
        <v>1145</v>
      </c>
      <c r="C2843" s="22" t="s">
        <v>2082</v>
      </c>
      <c r="D2843" s="22" t="s">
        <v>22</v>
      </c>
      <c r="E2843" s="261" t="s">
        <v>480</v>
      </c>
      <c r="F2843" s="262" t="s">
        <v>480</v>
      </c>
      <c r="G2843" s="27" t="s">
        <v>2185</v>
      </c>
      <c r="H2843" s="22" t="s">
        <v>4</v>
      </c>
      <c r="I2843" s="203" t="s">
        <v>227</v>
      </c>
      <c r="J2843" s="481"/>
    </row>
    <row r="2844" spans="1:10" ht="18.75" customHeight="1">
      <c r="A2844" s="256" t="s">
        <v>2184</v>
      </c>
      <c r="B2844" s="22" t="s">
        <v>1145</v>
      </c>
      <c r="C2844" s="22" t="s">
        <v>2082</v>
      </c>
      <c r="D2844" s="22" t="s">
        <v>91</v>
      </c>
      <c r="E2844" s="261" t="s">
        <v>107</v>
      </c>
      <c r="F2844" s="262" t="s">
        <v>1544</v>
      </c>
      <c r="H2844" s="22" t="s">
        <v>4</v>
      </c>
      <c r="I2844" s="203" t="s">
        <v>227</v>
      </c>
      <c r="J2844" s="481"/>
    </row>
    <row r="2845" spans="1:10" ht="18.75" customHeight="1">
      <c r="A2845" s="256" t="s">
        <v>2184</v>
      </c>
      <c r="B2845" s="22" t="s">
        <v>1145</v>
      </c>
      <c r="C2845" s="22" t="s">
        <v>2082</v>
      </c>
      <c r="D2845" s="22" t="s">
        <v>14</v>
      </c>
      <c r="E2845" s="261" t="s">
        <v>87</v>
      </c>
      <c r="F2845" s="262" t="s">
        <v>2073</v>
      </c>
      <c r="H2845" s="22" t="s">
        <v>4</v>
      </c>
      <c r="I2845" s="203" t="s">
        <v>227</v>
      </c>
      <c r="J2845" s="481"/>
    </row>
    <row r="2846" spans="1:10" ht="18.75" customHeight="1">
      <c r="A2846" s="256" t="s">
        <v>2184</v>
      </c>
      <c r="B2846" s="22" t="s">
        <v>1145</v>
      </c>
      <c r="C2846" s="22" t="s">
        <v>2082</v>
      </c>
      <c r="D2846" s="22" t="s">
        <v>93</v>
      </c>
      <c r="E2846" s="261" t="s">
        <v>1001</v>
      </c>
      <c r="F2846" s="262" t="s">
        <v>95</v>
      </c>
      <c r="H2846" s="22" t="s">
        <v>4</v>
      </c>
      <c r="I2846" s="203" t="s">
        <v>227</v>
      </c>
      <c r="J2846" s="481"/>
    </row>
    <row r="2847" spans="1:10" ht="38.25">
      <c r="A2847" s="256" t="s">
        <v>2184</v>
      </c>
      <c r="B2847" s="22" t="s">
        <v>1145</v>
      </c>
      <c r="C2847" s="22" t="s">
        <v>2082</v>
      </c>
      <c r="D2847" s="22" t="s">
        <v>18</v>
      </c>
      <c r="E2847" s="261" t="s">
        <v>2074</v>
      </c>
      <c r="F2847" s="262" t="s">
        <v>277</v>
      </c>
      <c r="H2847" s="22" t="s">
        <v>4</v>
      </c>
      <c r="I2847" s="203" t="s">
        <v>227</v>
      </c>
      <c r="J2847" s="481"/>
    </row>
    <row r="2848" spans="1:10" ht="18.75" customHeight="1">
      <c r="A2848" s="232" t="s">
        <v>2187</v>
      </c>
      <c r="B2848" s="168" t="s">
        <v>1145</v>
      </c>
      <c r="C2848" s="168" t="s">
        <v>2082</v>
      </c>
      <c r="D2848" s="168" t="s">
        <v>1</v>
      </c>
      <c r="E2848" s="130" t="s">
        <v>2</v>
      </c>
      <c r="F2848" s="131" t="s">
        <v>85</v>
      </c>
      <c r="G2848" s="169"/>
      <c r="H2848" s="168"/>
      <c r="I2848" s="182" t="s">
        <v>1271</v>
      </c>
      <c r="J2848" s="480">
        <v>45296</v>
      </c>
    </row>
    <row r="2849" spans="1:10" ht="18.75" customHeight="1">
      <c r="A2849" s="256" t="s">
        <v>2187</v>
      </c>
      <c r="B2849" s="22" t="s">
        <v>1145</v>
      </c>
      <c r="C2849" s="22" t="s">
        <v>2082</v>
      </c>
      <c r="D2849" s="22" t="s">
        <v>5</v>
      </c>
      <c r="E2849" s="261" t="s">
        <v>104</v>
      </c>
      <c r="F2849" s="262" t="s">
        <v>86</v>
      </c>
      <c r="I2849" s="182" t="s">
        <v>1271</v>
      </c>
      <c r="J2849" s="481"/>
    </row>
    <row r="2850" spans="1:10" ht="18.75" customHeight="1">
      <c r="A2850" s="256" t="s">
        <v>2187</v>
      </c>
      <c r="B2850" s="22" t="s">
        <v>1145</v>
      </c>
      <c r="C2850" s="22" t="s">
        <v>2082</v>
      </c>
      <c r="D2850" s="22" t="s">
        <v>8</v>
      </c>
      <c r="E2850" s="261" t="s">
        <v>407</v>
      </c>
      <c r="F2850" s="262" t="s">
        <v>2071</v>
      </c>
      <c r="I2850" s="182" t="s">
        <v>1271</v>
      </c>
      <c r="J2850" s="481"/>
    </row>
    <row r="2851" spans="1:10" ht="25.5">
      <c r="A2851" s="256" t="s">
        <v>2187</v>
      </c>
      <c r="B2851" s="22" t="s">
        <v>1145</v>
      </c>
      <c r="C2851" s="22" t="s">
        <v>2082</v>
      </c>
      <c r="D2851" s="22" t="s">
        <v>11</v>
      </c>
      <c r="E2851" s="261" t="s">
        <v>2072</v>
      </c>
      <c r="F2851" s="262" t="s">
        <v>1543</v>
      </c>
      <c r="G2851" s="27" t="s">
        <v>2188</v>
      </c>
      <c r="I2851" s="182" t="s">
        <v>1271</v>
      </c>
      <c r="J2851" s="481"/>
    </row>
    <row r="2852" spans="1:10" ht="18.75" customHeight="1">
      <c r="A2852" s="256" t="s">
        <v>2187</v>
      </c>
      <c r="B2852" s="22" t="s">
        <v>1145</v>
      </c>
      <c r="C2852" s="22" t="s">
        <v>2082</v>
      </c>
      <c r="D2852" s="22" t="s">
        <v>22</v>
      </c>
      <c r="E2852" s="261" t="s">
        <v>480</v>
      </c>
      <c r="F2852" s="262" t="s">
        <v>480</v>
      </c>
      <c r="I2852" s="182" t="s">
        <v>1271</v>
      </c>
      <c r="J2852" s="481"/>
    </row>
    <row r="2853" spans="1:10" ht="18.75" customHeight="1">
      <c r="A2853" s="256" t="s">
        <v>2187</v>
      </c>
      <c r="B2853" s="22" t="s">
        <v>1145</v>
      </c>
      <c r="C2853" s="22" t="s">
        <v>2082</v>
      </c>
      <c r="D2853" s="22" t="s">
        <v>91</v>
      </c>
      <c r="E2853" s="261" t="s">
        <v>107</v>
      </c>
      <c r="F2853" s="262" t="s">
        <v>1544</v>
      </c>
      <c r="I2853" s="182" t="s">
        <v>1271</v>
      </c>
      <c r="J2853" s="481"/>
    </row>
    <row r="2854" spans="1:10" ht="18.75" customHeight="1">
      <c r="A2854" s="256" t="s">
        <v>2187</v>
      </c>
      <c r="B2854" s="22" t="s">
        <v>1145</v>
      </c>
      <c r="C2854" s="22" t="s">
        <v>2082</v>
      </c>
      <c r="D2854" s="22" t="s">
        <v>14</v>
      </c>
      <c r="E2854" s="261" t="s">
        <v>87</v>
      </c>
      <c r="F2854" s="262" t="s">
        <v>2073</v>
      </c>
      <c r="I2854" s="182" t="s">
        <v>1271</v>
      </c>
      <c r="J2854" s="481"/>
    </row>
    <row r="2855" spans="1:10" ht="18.75" customHeight="1">
      <c r="A2855" s="256" t="s">
        <v>2187</v>
      </c>
      <c r="B2855" s="22" t="s">
        <v>1145</v>
      </c>
      <c r="C2855" s="22" t="s">
        <v>2082</v>
      </c>
      <c r="D2855" s="22" t="s">
        <v>93</v>
      </c>
      <c r="E2855" s="261" t="s">
        <v>1001</v>
      </c>
      <c r="F2855" s="262" t="s">
        <v>95</v>
      </c>
      <c r="I2855" s="182" t="s">
        <v>1271</v>
      </c>
      <c r="J2855" s="481"/>
    </row>
    <row r="2856" spans="1:10" ht="38.25">
      <c r="A2856" s="256" t="s">
        <v>2187</v>
      </c>
      <c r="B2856" s="22" t="s">
        <v>1145</v>
      </c>
      <c r="C2856" s="22" t="s">
        <v>2082</v>
      </c>
      <c r="D2856" s="22" t="s">
        <v>18</v>
      </c>
      <c r="E2856" s="261" t="s">
        <v>2074</v>
      </c>
      <c r="F2856" s="262" t="s">
        <v>277</v>
      </c>
      <c r="I2856" s="182" t="s">
        <v>1271</v>
      </c>
      <c r="J2856" s="481"/>
    </row>
    <row r="2857" spans="1:10" ht="12.75">
      <c r="A2857" s="232" t="s">
        <v>2190</v>
      </c>
      <c r="B2857" s="168" t="s">
        <v>2191</v>
      </c>
      <c r="C2857" s="168" t="s">
        <v>2082</v>
      </c>
      <c r="D2857" s="168" t="s">
        <v>1</v>
      </c>
      <c r="E2857" s="130" t="s">
        <v>2</v>
      </c>
      <c r="F2857" s="131" t="s">
        <v>85</v>
      </c>
      <c r="G2857" s="169"/>
      <c r="H2857" s="168"/>
      <c r="I2857" s="182" t="s">
        <v>1137</v>
      </c>
      <c r="J2857" s="480">
        <v>45299</v>
      </c>
    </row>
    <row r="2858" spans="1:10" ht="12.75">
      <c r="A2858" s="256" t="s">
        <v>2190</v>
      </c>
      <c r="B2858" s="168" t="s">
        <v>2191</v>
      </c>
      <c r="C2858" s="22" t="s">
        <v>2082</v>
      </c>
      <c r="D2858" s="22" t="s">
        <v>5</v>
      </c>
      <c r="E2858" s="261" t="s">
        <v>104</v>
      </c>
      <c r="F2858" s="262" t="s">
        <v>86</v>
      </c>
      <c r="I2858" s="182" t="s">
        <v>1137</v>
      </c>
      <c r="J2858" s="481"/>
    </row>
    <row r="2859" spans="1:10" ht="12.75">
      <c r="A2859" s="256" t="s">
        <v>2190</v>
      </c>
      <c r="B2859" s="168" t="s">
        <v>2191</v>
      </c>
      <c r="C2859" s="22" t="s">
        <v>2082</v>
      </c>
      <c r="D2859" s="22" t="s">
        <v>8</v>
      </c>
      <c r="E2859" s="261" t="s">
        <v>407</v>
      </c>
      <c r="F2859" s="262" t="s">
        <v>2071</v>
      </c>
      <c r="I2859" s="182" t="s">
        <v>1137</v>
      </c>
      <c r="J2859" s="481"/>
    </row>
    <row r="2860" spans="1:10" ht="12.75">
      <c r="A2860" s="256" t="s">
        <v>2190</v>
      </c>
      <c r="B2860" s="168" t="s">
        <v>2191</v>
      </c>
      <c r="C2860" s="22" t="s">
        <v>2082</v>
      </c>
      <c r="D2860" s="22" t="s">
        <v>11</v>
      </c>
      <c r="E2860" s="261" t="s">
        <v>2072</v>
      </c>
      <c r="F2860" s="262" t="s">
        <v>1543</v>
      </c>
      <c r="I2860" s="182" t="s">
        <v>1137</v>
      </c>
      <c r="J2860" s="481"/>
    </row>
    <row r="2861" spans="1:10" ht="12.75">
      <c r="A2861" s="256" t="s">
        <v>2190</v>
      </c>
      <c r="B2861" s="168" t="s">
        <v>2191</v>
      </c>
      <c r="C2861" s="22" t="s">
        <v>2082</v>
      </c>
      <c r="D2861" s="22" t="s">
        <v>22</v>
      </c>
      <c r="E2861" s="261" t="s">
        <v>480</v>
      </c>
      <c r="F2861" s="262" t="s">
        <v>480</v>
      </c>
      <c r="I2861" s="182" t="s">
        <v>1137</v>
      </c>
      <c r="J2861" s="481"/>
    </row>
    <row r="2862" spans="1:10" ht="12.75">
      <c r="A2862" s="256" t="s">
        <v>2190</v>
      </c>
      <c r="B2862" s="168" t="s">
        <v>2191</v>
      </c>
      <c r="C2862" s="22" t="s">
        <v>2082</v>
      </c>
      <c r="D2862" s="22" t="s">
        <v>91</v>
      </c>
      <c r="E2862" s="261" t="s">
        <v>107</v>
      </c>
      <c r="F2862" s="262" t="s">
        <v>1544</v>
      </c>
      <c r="I2862" s="182" t="s">
        <v>1137</v>
      </c>
      <c r="J2862" s="481"/>
    </row>
    <row r="2863" spans="1:10" ht="12.75">
      <c r="A2863" s="256" t="s">
        <v>2190</v>
      </c>
      <c r="B2863" s="168" t="s">
        <v>2191</v>
      </c>
      <c r="C2863" s="22" t="s">
        <v>2082</v>
      </c>
      <c r="D2863" s="22" t="s">
        <v>14</v>
      </c>
      <c r="E2863" s="261" t="s">
        <v>87</v>
      </c>
      <c r="F2863" s="262" t="s">
        <v>2073</v>
      </c>
      <c r="I2863" s="182" t="s">
        <v>1137</v>
      </c>
      <c r="J2863" s="481"/>
    </row>
    <row r="2864" spans="1:10" ht="12.75">
      <c r="A2864" s="256" t="s">
        <v>2190</v>
      </c>
      <c r="B2864" s="168" t="s">
        <v>2191</v>
      </c>
      <c r="C2864" s="22" t="s">
        <v>2082</v>
      </c>
      <c r="D2864" s="22" t="s">
        <v>93</v>
      </c>
      <c r="E2864" s="261" t="s">
        <v>1001</v>
      </c>
      <c r="F2864" s="262" t="s">
        <v>95</v>
      </c>
      <c r="I2864" s="182" t="s">
        <v>1137</v>
      </c>
      <c r="J2864" s="481"/>
    </row>
    <row r="2865" spans="1:10" ht="38.25">
      <c r="A2865" s="256" t="s">
        <v>2190</v>
      </c>
      <c r="B2865" s="168" t="s">
        <v>2191</v>
      </c>
      <c r="C2865" s="22" t="s">
        <v>2082</v>
      </c>
      <c r="D2865" s="22" t="s">
        <v>18</v>
      </c>
      <c r="E2865" s="261" t="s">
        <v>2074</v>
      </c>
      <c r="F2865" s="262" t="s">
        <v>277</v>
      </c>
      <c r="I2865" s="182" t="s">
        <v>1137</v>
      </c>
      <c r="J2865" s="481"/>
    </row>
    <row r="2866" spans="1:10" ht="18.75" customHeight="1">
      <c r="A2866" s="232" t="s">
        <v>2194</v>
      </c>
      <c r="B2866" s="168" t="s">
        <v>1145</v>
      </c>
      <c r="C2866" s="168" t="s">
        <v>2082</v>
      </c>
      <c r="D2866" s="168" t="s">
        <v>1</v>
      </c>
      <c r="E2866" s="130" t="s">
        <v>2</v>
      </c>
      <c r="F2866" s="131" t="s">
        <v>85</v>
      </c>
      <c r="G2866" s="169"/>
      <c r="H2866" s="168"/>
      <c r="I2866" s="182" t="s">
        <v>227</v>
      </c>
      <c r="J2866" s="480">
        <v>45306</v>
      </c>
    </row>
    <row r="2867" spans="1:10" ht="18.75" customHeight="1">
      <c r="A2867" s="256" t="s">
        <v>2194</v>
      </c>
      <c r="B2867" s="22" t="s">
        <v>1145</v>
      </c>
      <c r="C2867" s="22" t="s">
        <v>2082</v>
      </c>
      <c r="D2867" s="22" t="s">
        <v>5</v>
      </c>
      <c r="E2867" s="261" t="s">
        <v>104</v>
      </c>
      <c r="F2867" s="262" t="s">
        <v>86</v>
      </c>
      <c r="I2867" s="182" t="s">
        <v>227</v>
      </c>
      <c r="J2867" s="481"/>
    </row>
    <row r="2868" spans="1:10" ht="18.75" customHeight="1">
      <c r="A2868" s="256" t="s">
        <v>2194</v>
      </c>
      <c r="B2868" s="22" t="s">
        <v>1145</v>
      </c>
      <c r="C2868" s="22" t="s">
        <v>2082</v>
      </c>
      <c r="D2868" s="22" t="s">
        <v>8</v>
      </c>
      <c r="E2868" s="261" t="s">
        <v>407</v>
      </c>
      <c r="F2868" s="262" t="s">
        <v>2071</v>
      </c>
      <c r="I2868" s="182" t="s">
        <v>227</v>
      </c>
      <c r="J2868" s="481"/>
    </row>
    <row r="2869" spans="1:10" ht="18.75" customHeight="1">
      <c r="A2869" s="256" t="s">
        <v>2194</v>
      </c>
      <c r="B2869" s="22" t="s">
        <v>1145</v>
      </c>
      <c r="C2869" s="22" t="s">
        <v>2082</v>
      </c>
      <c r="D2869" s="22" t="s">
        <v>22</v>
      </c>
      <c r="E2869" s="261" t="s">
        <v>480</v>
      </c>
      <c r="F2869" s="262" t="s">
        <v>480</v>
      </c>
      <c r="I2869" s="182" t="s">
        <v>227</v>
      </c>
      <c r="J2869" s="481"/>
    </row>
    <row r="2870" spans="1:10" ht="18.75" customHeight="1">
      <c r="A2870" s="256" t="s">
        <v>2194</v>
      </c>
      <c r="B2870" s="22" t="s">
        <v>1145</v>
      </c>
      <c r="C2870" s="22" t="s">
        <v>2082</v>
      </c>
      <c r="D2870" s="22" t="s">
        <v>91</v>
      </c>
      <c r="E2870" s="261" t="s">
        <v>107</v>
      </c>
      <c r="F2870" s="262" t="s">
        <v>1544</v>
      </c>
      <c r="I2870" s="182" t="s">
        <v>227</v>
      </c>
      <c r="J2870" s="481"/>
    </row>
    <row r="2871" spans="1:10" ht="18.75" customHeight="1">
      <c r="A2871" s="256" t="s">
        <v>2194</v>
      </c>
      <c r="B2871" s="22" t="s">
        <v>1145</v>
      </c>
      <c r="C2871" s="22" t="s">
        <v>2082</v>
      </c>
      <c r="D2871" s="22" t="s">
        <v>14</v>
      </c>
      <c r="E2871" s="261" t="s">
        <v>87</v>
      </c>
      <c r="F2871" s="262" t="s">
        <v>2073</v>
      </c>
      <c r="I2871" s="182" t="s">
        <v>227</v>
      </c>
      <c r="J2871" s="481"/>
    </row>
    <row r="2872" spans="1:10" ht="18.75" customHeight="1">
      <c r="A2872" s="256" t="s">
        <v>2194</v>
      </c>
      <c r="B2872" s="22" t="s">
        <v>1145</v>
      </c>
      <c r="C2872" s="22" t="s">
        <v>2082</v>
      </c>
      <c r="D2872" s="22" t="s">
        <v>93</v>
      </c>
      <c r="E2872" s="261" t="s">
        <v>1001</v>
      </c>
      <c r="F2872" s="262" t="s">
        <v>95</v>
      </c>
      <c r="I2872" s="182" t="s">
        <v>227</v>
      </c>
      <c r="J2872" s="481"/>
    </row>
    <row r="2873" spans="1:10" ht="38.25">
      <c r="A2873" s="256" t="s">
        <v>2194</v>
      </c>
      <c r="B2873" s="22" t="s">
        <v>1145</v>
      </c>
      <c r="C2873" s="22" t="s">
        <v>2082</v>
      </c>
      <c r="D2873" s="22" t="s">
        <v>18</v>
      </c>
      <c r="E2873" s="261" t="s">
        <v>2074</v>
      </c>
      <c r="F2873" s="262" t="s">
        <v>277</v>
      </c>
      <c r="I2873" s="182" t="s">
        <v>227</v>
      </c>
      <c r="J2873" s="481"/>
    </row>
    <row r="2874" spans="1:10" ht="18.75" customHeight="1">
      <c r="A2874" s="232" t="s">
        <v>2205</v>
      </c>
      <c r="B2874" s="168" t="s">
        <v>55</v>
      </c>
      <c r="C2874" s="168" t="s">
        <v>2082</v>
      </c>
      <c r="D2874" s="168" t="s">
        <v>1</v>
      </c>
      <c r="E2874" s="130" t="s">
        <v>2</v>
      </c>
      <c r="F2874" s="131" t="s">
        <v>85</v>
      </c>
      <c r="G2874" s="169"/>
      <c r="H2874" s="168"/>
      <c r="I2874" s="182" t="s">
        <v>32</v>
      </c>
      <c r="J2874" s="480">
        <v>45320</v>
      </c>
    </row>
    <row r="2875" spans="1:10" ht="18.75" customHeight="1">
      <c r="A2875" s="256" t="s">
        <v>2205</v>
      </c>
      <c r="B2875" s="22" t="s">
        <v>55</v>
      </c>
      <c r="C2875" s="22" t="s">
        <v>2082</v>
      </c>
      <c r="D2875" s="22" t="s">
        <v>5</v>
      </c>
      <c r="E2875" s="261" t="s">
        <v>104</v>
      </c>
      <c r="F2875" s="262" t="s">
        <v>86</v>
      </c>
      <c r="I2875" s="182" t="s">
        <v>32</v>
      </c>
      <c r="J2875" s="481"/>
    </row>
    <row r="2876" spans="1:10" ht="18.75" customHeight="1">
      <c r="A2876" s="256" t="s">
        <v>2205</v>
      </c>
      <c r="B2876" s="22" t="s">
        <v>55</v>
      </c>
      <c r="C2876" s="22" t="s">
        <v>2082</v>
      </c>
      <c r="D2876" s="22" t="s">
        <v>8</v>
      </c>
      <c r="E2876" s="261" t="s">
        <v>407</v>
      </c>
      <c r="F2876" s="262" t="s">
        <v>2071</v>
      </c>
      <c r="I2876" s="182" t="s">
        <v>32</v>
      </c>
      <c r="J2876" s="481"/>
    </row>
    <row r="2877" spans="1:10" ht="18.75" customHeight="1">
      <c r="A2877" s="256" t="s">
        <v>2205</v>
      </c>
      <c r="B2877" s="22" t="s">
        <v>55</v>
      </c>
      <c r="C2877" s="22" t="s">
        <v>2082</v>
      </c>
      <c r="D2877" s="22" t="s">
        <v>22</v>
      </c>
      <c r="E2877" s="261" t="s">
        <v>480</v>
      </c>
      <c r="F2877" s="262" t="s">
        <v>480</v>
      </c>
      <c r="I2877" s="182" t="s">
        <v>32</v>
      </c>
      <c r="J2877" s="481"/>
    </row>
    <row r="2878" spans="1:10" ht="18.75" customHeight="1">
      <c r="A2878" s="256" t="s">
        <v>2205</v>
      </c>
      <c r="B2878" s="22" t="s">
        <v>55</v>
      </c>
      <c r="C2878" s="22" t="s">
        <v>2082</v>
      </c>
      <c r="D2878" s="22" t="s">
        <v>91</v>
      </c>
      <c r="E2878" s="261" t="s">
        <v>107</v>
      </c>
      <c r="F2878" s="262" t="s">
        <v>1544</v>
      </c>
      <c r="I2878" s="182" t="s">
        <v>32</v>
      </c>
      <c r="J2878" s="481"/>
    </row>
    <row r="2879" spans="1:10" ht="18.75" customHeight="1">
      <c r="A2879" s="256" t="s">
        <v>2205</v>
      </c>
      <c r="B2879" s="22" t="s">
        <v>55</v>
      </c>
      <c r="C2879" s="22" t="s">
        <v>2082</v>
      </c>
      <c r="D2879" s="22" t="s">
        <v>14</v>
      </c>
      <c r="E2879" s="261" t="s">
        <v>87</v>
      </c>
      <c r="F2879" s="262" t="s">
        <v>2073</v>
      </c>
      <c r="I2879" s="182" t="s">
        <v>32</v>
      </c>
      <c r="J2879" s="481"/>
    </row>
    <row r="2880" spans="1:10" ht="18.75" customHeight="1">
      <c r="A2880" s="256" t="s">
        <v>2205</v>
      </c>
      <c r="B2880" s="22" t="s">
        <v>55</v>
      </c>
      <c r="C2880" s="22" t="s">
        <v>2082</v>
      </c>
      <c r="D2880" s="22" t="s">
        <v>93</v>
      </c>
      <c r="E2880" s="261" t="s">
        <v>1001</v>
      </c>
      <c r="F2880" s="262" t="s">
        <v>95</v>
      </c>
      <c r="I2880" s="182" t="s">
        <v>32</v>
      </c>
      <c r="J2880" s="481"/>
    </row>
    <row r="2881" spans="1:10" ht="38.25">
      <c r="A2881" s="256" t="s">
        <v>2205</v>
      </c>
      <c r="B2881" s="22" t="s">
        <v>55</v>
      </c>
      <c r="C2881" s="22" t="s">
        <v>2082</v>
      </c>
      <c r="D2881" s="22" t="s">
        <v>18</v>
      </c>
      <c r="E2881" s="261" t="s">
        <v>2074</v>
      </c>
      <c r="F2881" s="262" t="s">
        <v>277</v>
      </c>
      <c r="I2881" s="182" t="s">
        <v>32</v>
      </c>
      <c r="J2881" s="481"/>
    </row>
    <row r="2882" spans="1:10" ht="18.75" customHeight="1">
      <c r="A2882" s="232" t="s">
        <v>2206</v>
      </c>
      <c r="B2882" s="168" t="s">
        <v>114</v>
      </c>
      <c r="C2882" s="168" t="s">
        <v>2082</v>
      </c>
      <c r="D2882" s="168" t="s">
        <v>1</v>
      </c>
      <c r="E2882" s="130" t="s">
        <v>2</v>
      </c>
      <c r="F2882" s="131" t="s">
        <v>85</v>
      </c>
      <c r="G2882" s="169"/>
      <c r="H2882" s="168"/>
      <c r="I2882" s="182" t="s">
        <v>32</v>
      </c>
      <c r="J2882" s="480">
        <v>45327</v>
      </c>
    </row>
    <row r="2883" spans="1:10" ht="18.75" customHeight="1">
      <c r="A2883" s="256" t="s">
        <v>2206</v>
      </c>
      <c r="B2883" s="22" t="s">
        <v>114</v>
      </c>
      <c r="C2883" s="22" t="s">
        <v>2082</v>
      </c>
      <c r="D2883" s="22" t="s">
        <v>5</v>
      </c>
      <c r="E2883" s="261" t="s">
        <v>104</v>
      </c>
      <c r="F2883" s="262" t="s">
        <v>86</v>
      </c>
      <c r="I2883" s="182" t="s">
        <v>32</v>
      </c>
      <c r="J2883" s="481"/>
    </row>
    <row r="2884" spans="1:10" ht="18.75" customHeight="1">
      <c r="A2884" s="256" t="s">
        <v>2206</v>
      </c>
      <c r="B2884" s="22" t="s">
        <v>114</v>
      </c>
      <c r="C2884" s="22" t="s">
        <v>2082</v>
      </c>
      <c r="D2884" s="22" t="s">
        <v>8</v>
      </c>
      <c r="E2884" s="261" t="s">
        <v>407</v>
      </c>
      <c r="F2884" s="262" t="s">
        <v>2071</v>
      </c>
      <c r="I2884" s="182" t="s">
        <v>32</v>
      </c>
      <c r="J2884" s="481"/>
    </row>
    <row r="2885" spans="1:10" ht="18.75" customHeight="1">
      <c r="A2885" s="256" t="s">
        <v>2206</v>
      </c>
      <c r="B2885" s="22" t="s">
        <v>114</v>
      </c>
      <c r="C2885" s="22" t="s">
        <v>2082</v>
      </c>
      <c r="D2885" s="22" t="s">
        <v>22</v>
      </c>
      <c r="E2885" s="261" t="s">
        <v>480</v>
      </c>
      <c r="F2885" s="262" t="s">
        <v>480</v>
      </c>
      <c r="I2885" s="182" t="s">
        <v>32</v>
      </c>
      <c r="J2885" s="481"/>
    </row>
    <row r="2886" spans="1:10" ht="18.75" customHeight="1">
      <c r="A2886" s="256" t="s">
        <v>2206</v>
      </c>
      <c r="B2886" s="22" t="s">
        <v>114</v>
      </c>
      <c r="C2886" s="22" t="s">
        <v>2082</v>
      </c>
      <c r="D2886" s="22" t="s">
        <v>91</v>
      </c>
      <c r="E2886" s="261" t="s">
        <v>107</v>
      </c>
      <c r="F2886" s="262" t="s">
        <v>1544</v>
      </c>
      <c r="I2886" s="182" t="s">
        <v>32</v>
      </c>
      <c r="J2886" s="481"/>
    </row>
    <row r="2887" spans="1:10" ht="18.75" customHeight="1">
      <c r="A2887" s="256" t="s">
        <v>2206</v>
      </c>
      <c r="B2887" s="22" t="s">
        <v>114</v>
      </c>
      <c r="C2887" s="22" t="s">
        <v>2082</v>
      </c>
      <c r="D2887" s="22" t="s">
        <v>14</v>
      </c>
      <c r="E2887" s="261" t="s">
        <v>87</v>
      </c>
      <c r="F2887" s="262" t="s">
        <v>2073</v>
      </c>
      <c r="I2887" s="182" t="s">
        <v>32</v>
      </c>
      <c r="J2887" s="481"/>
    </row>
    <row r="2888" spans="1:10" ht="18.75" customHeight="1">
      <c r="A2888" s="256" t="s">
        <v>2206</v>
      </c>
      <c r="B2888" s="22" t="s">
        <v>114</v>
      </c>
      <c r="C2888" s="22" t="s">
        <v>2082</v>
      </c>
      <c r="D2888" s="22" t="s">
        <v>93</v>
      </c>
      <c r="E2888" s="261" t="s">
        <v>1001</v>
      </c>
      <c r="F2888" s="262" t="s">
        <v>95</v>
      </c>
      <c r="I2888" s="182" t="s">
        <v>32</v>
      </c>
      <c r="J2888" s="481"/>
    </row>
    <row r="2889" spans="1:10" ht="38.25">
      <c r="A2889" s="256" t="s">
        <v>2206</v>
      </c>
      <c r="B2889" s="22" t="s">
        <v>114</v>
      </c>
      <c r="C2889" s="22" t="s">
        <v>2082</v>
      </c>
      <c r="D2889" s="22" t="s">
        <v>18</v>
      </c>
      <c r="E2889" s="261" t="s">
        <v>2074</v>
      </c>
      <c r="F2889" s="262" t="s">
        <v>277</v>
      </c>
      <c r="I2889" s="182" t="s">
        <v>32</v>
      </c>
      <c r="J2889" s="481"/>
    </row>
    <row r="2890" spans="1:10" ht="18.75" customHeight="1">
      <c r="A2890" s="232" t="s">
        <v>2209</v>
      </c>
      <c r="B2890" s="168" t="s">
        <v>2144</v>
      </c>
      <c r="C2890" s="168" t="s">
        <v>2082</v>
      </c>
      <c r="D2890" s="168" t="s">
        <v>1</v>
      </c>
      <c r="E2890" s="130" t="s">
        <v>2</v>
      </c>
      <c r="F2890" s="131" t="s">
        <v>85</v>
      </c>
      <c r="G2890" s="169"/>
      <c r="H2890" s="168"/>
      <c r="I2890" s="182" t="s">
        <v>1137</v>
      </c>
      <c r="J2890" s="480">
        <v>45334</v>
      </c>
    </row>
    <row r="2891" spans="1:10" ht="18.75" customHeight="1">
      <c r="A2891" s="256" t="s">
        <v>2209</v>
      </c>
      <c r="B2891" s="22" t="s">
        <v>2144</v>
      </c>
      <c r="C2891" s="22" t="s">
        <v>2082</v>
      </c>
      <c r="D2891" s="22" t="s">
        <v>5</v>
      </c>
      <c r="E2891" s="261" t="s">
        <v>104</v>
      </c>
      <c r="F2891" s="262" t="s">
        <v>86</v>
      </c>
      <c r="I2891" s="182" t="s">
        <v>1137</v>
      </c>
      <c r="J2891" s="481"/>
    </row>
    <row r="2892" spans="1:10" ht="18.75" customHeight="1">
      <c r="A2892" s="256" t="s">
        <v>2209</v>
      </c>
      <c r="B2892" s="22" t="s">
        <v>2144</v>
      </c>
      <c r="C2892" s="22" t="s">
        <v>2082</v>
      </c>
      <c r="D2892" s="22" t="s">
        <v>8</v>
      </c>
      <c r="E2892" s="261" t="s">
        <v>407</v>
      </c>
      <c r="F2892" s="262" t="s">
        <v>2071</v>
      </c>
      <c r="I2892" s="182" t="s">
        <v>1137</v>
      </c>
      <c r="J2892" s="481"/>
    </row>
    <row r="2893" spans="1:10" ht="18.75" customHeight="1">
      <c r="A2893" s="256" t="s">
        <v>2209</v>
      </c>
      <c r="B2893" s="22" t="s">
        <v>2144</v>
      </c>
      <c r="C2893" s="22" t="s">
        <v>2082</v>
      </c>
      <c r="D2893" s="22" t="s">
        <v>22</v>
      </c>
      <c r="E2893" s="261" t="s">
        <v>480</v>
      </c>
      <c r="F2893" s="262" t="s">
        <v>480</v>
      </c>
      <c r="I2893" s="182" t="s">
        <v>1137</v>
      </c>
      <c r="J2893" s="481"/>
    </row>
    <row r="2894" spans="1:10" ht="18.75" customHeight="1">
      <c r="A2894" s="256" t="s">
        <v>2209</v>
      </c>
      <c r="B2894" s="22" t="s">
        <v>2144</v>
      </c>
      <c r="C2894" s="22" t="s">
        <v>2082</v>
      </c>
      <c r="D2894" s="22" t="s">
        <v>91</v>
      </c>
      <c r="E2894" s="261" t="s">
        <v>107</v>
      </c>
      <c r="F2894" s="262" t="s">
        <v>1544</v>
      </c>
      <c r="I2894" s="182" t="s">
        <v>1137</v>
      </c>
      <c r="J2894" s="481"/>
    </row>
    <row r="2895" spans="1:10" ht="18.75" customHeight="1">
      <c r="A2895" s="256" t="s">
        <v>2209</v>
      </c>
      <c r="B2895" s="22" t="s">
        <v>2144</v>
      </c>
      <c r="C2895" s="22" t="s">
        <v>2082</v>
      </c>
      <c r="D2895" s="22" t="s">
        <v>14</v>
      </c>
      <c r="E2895" s="261" t="s">
        <v>87</v>
      </c>
      <c r="F2895" s="262" t="s">
        <v>2073</v>
      </c>
      <c r="I2895" s="182" t="s">
        <v>1137</v>
      </c>
      <c r="J2895" s="481"/>
    </row>
    <row r="2896" spans="1:10" ht="18.75" customHeight="1">
      <c r="A2896" s="256" t="s">
        <v>2209</v>
      </c>
      <c r="B2896" s="22" t="s">
        <v>2144</v>
      </c>
      <c r="C2896" s="22" t="s">
        <v>2082</v>
      </c>
      <c r="D2896" s="22" t="s">
        <v>93</v>
      </c>
      <c r="E2896" s="261" t="s">
        <v>1001</v>
      </c>
      <c r="F2896" s="262" t="s">
        <v>95</v>
      </c>
      <c r="I2896" s="182" t="s">
        <v>1137</v>
      </c>
      <c r="J2896" s="481"/>
    </row>
    <row r="2897" spans="1:10" ht="38.25">
      <c r="A2897" s="256" t="s">
        <v>2209</v>
      </c>
      <c r="B2897" s="22" t="s">
        <v>2144</v>
      </c>
      <c r="C2897" s="22" t="s">
        <v>2082</v>
      </c>
      <c r="D2897" s="22" t="s">
        <v>18</v>
      </c>
      <c r="E2897" s="261" t="s">
        <v>2074</v>
      </c>
      <c r="F2897" s="262" t="s">
        <v>277</v>
      </c>
      <c r="I2897" s="182" t="s">
        <v>1137</v>
      </c>
      <c r="J2897" s="481"/>
    </row>
    <row r="2898" spans="1:10" ht="18.75" customHeight="1">
      <c r="A2898" s="232" t="s">
        <v>2220</v>
      </c>
      <c r="B2898" s="168" t="s">
        <v>504</v>
      </c>
      <c r="C2898" s="168" t="s">
        <v>2082</v>
      </c>
      <c r="D2898" s="168" t="s">
        <v>1</v>
      </c>
      <c r="E2898" s="130" t="s">
        <v>2</v>
      </c>
      <c r="F2898" s="131" t="s">
        <v>85</v>
      </c>
      <c r="G2898" s="169"/>
      <c r="H2898" s="168"/>
      <c r="I2898" s="182" t="s">
        <v>227</v>
      </c>
      <c r="J2898" s="480">
        <v>45341</v>
      </c>
    </row>
    <row r="2899" spans="1:10" ht="18.75" customHeight="1">
      <c r="A2899" s="256" t="s">
        <v>2220</v>
      </c>
      <c r="B2899" s="104" t="s">
        <v>504</v>
      </c>
      <c r="C2899" s="22" t="s">
        <v>2082</v>
      </c>
      <c r="D2899" s="22" t="s">
        <v>5</v>
      </c>
      <c r="E2899" s="261" t="s">
        <v>104</v>
      </c>
      <c r="F2899" s="262" t="s">
        <v>86</v>
      </c>
      <c r="I2899" s="182" t="s">
        <v>227</v>
      </c>
      <c r="J2899" s="481"/>
    </row>
    <row r="2900" spans="1:10" ht="18.75" customHeight="1">
      <c r="A2900" s="256" t="s">
        <v>2220</v>
      </c>
      <c r="B2900" s="104" t="s">
        <v>504</v>
      </c>
      <c r="C2900" s="22" t="s">
        <v>2082</v>
      </c>
      <c r="D2900" s="22" t="s">
        <v>8</v>
      </c>
      <c r="E2900" s="261" t="s">
        <v>407</v>
      </c>
      <c r="F2900" s="262" t="s">
        <v>2071</v>
      </c>
      <c r="I2900" s="182" t="s">
        <v>227</v>
      </c>
      <c r="J2900" s="481"/>
    </row>
    <row r="2901" spans="1:10" ht="18.75" customHeight="1">
      <c r="A2901" s="256" t="s">
        <v>2220</v>
      </c>
      <c r="B2901" s="104" t="s">
        <v>504</v>
      </c>
      <c r="C2901" s="22" t="s">
        <v>2082</v>
      </c>
      <c r="D2901" s="22" t="s">
        <v>22</v>
      </c>
      <c r="E2901" s="261" t="s">
        <v>480</v>
      </c>
      <c r="F2901" s="262" t="s">
        <v>480</v>
      </c>
      <c r="I2901" s="182" t="s">
        <v>227</v>
      </c>
      <c r="J2901" s="481"/>
    </row>
    <row r="2902" spans="1:10" ht="18.75" customHeight="1">
      <c r="A2902" s="256" t="s">
        <v>2220</v>
      </c>
      <c r="B2902" s="104" t="s">
        <v>504</v>
      </c>
      <c r="C2902" s="22" t="s">
        <v>2082</v>
      </c>
      <c r="D2902" s="22" t="s">
        <v>91</v>
      </c>
      <c r="E2902" s="261" t="s">
        <v>107</v>
      </c>
      <c r="F2902" s="262" t="s">
        <v>1544</v>
      </c>
      <c r="I2902" s="182" t="s">
        <v>227</v>
      </c>
      <c r="J2902" s="481"/>
    </row>
    <row r="2903" spans="1:10" ht="18.75" customHeight="1">
      <c r="A2903" s="256" t="s">
        <v>2220</v>
      </c>
      <c r="B2903" s="104" t="s">
        <v>504</v>
      </c>
      <c r="C2903" s="22" t="s">
        <v>2082</v>
      </c>
      <c r="D2903" s="22" t="s">
        <v>14</v>
      </c>
      <c r="E2903" s="261" t="s">
        <v>87</v>
      </c>
      <c r="F2903" s="262" t="s">
        <v>2073</v>
      </c>
      <c r="I2903" s="182" t="s">
        <v>227</v>
      </c>
      <c r="J2903" s="481"/>
    </row>
    <row r="2904" spans="1:10" ht="18.75" customHeight="1">
      <c r="A2904" s="256" t="s">
        <v>2220</v>
      </c>
      <c r="B2904" s="104" t="s">
        <v>504</v>
      </c>
      <c r="C2904" s="22" t="s">
        <v>2082</v>
      </c>
      <c r="D2904" s="22" t="s">
        <v>93</v>
      </c>
      <c r="E2904" s="261" t="s">
        <v>1001</v>
      </c>
      <c r="F2904" s="262" t="s">
        <v>95</v>
      </c>
      <c r="I2904" s="182" t="s">
        <v>227</v>
      </c>
      <c r="J2904" s="481"/>
    </row>
    <row r="2905" spans="1:10" ht="38.25">
      <c r="A2905" s="256" t="s">
        <v>2220</v>
      </c>
      <c r="B2905" s="104" t="s">
        <v>504</v>
      </c>
      <c r="C2905" s="22" t="s">
        <v>2082</v>
      </c>
      <c r="D2905" s="22" t="s">
        <v>18</v>
      </c>
      <c r="E2905" s="261" t="s">
        <v>2074</v>
      </c>
      <c r="F2905" s="262" t="s">
        <v>277</v>
      </c>
      <c r="I2905" s="182" t="s">
        <v>227</v>
      </c>
      <c r="J2905" s="481"/>
    </row>
    <row r="2906" spans="1:10" ht="18.75" customHeight="1">
      <c r="A2906" s="232" t="s">
        <v>2224</v>
      </c>
      <c r="B2906" s="168" t="s">
        <v>504</v>
      </c>
      <c r="C2906" s="168" t="s">
        <v>2082</v>
      </c>
      <c r="D2906" s="168" t="s">
        <v>1</v>
      </c>
      <c r="E2906" s="169" t="s">
        <v>2225</v>
      </c>
      <c r="F2906" s="169" t="s">
        <v>2225</v>
      </c>
      <c r="G2906" s="498" t="s">
        <v>2226</v>
      </c>
      <c r="H2906" s="168"/>
      <c r="I2906" s="182" t="s">
        <v>344</v>
      </c>
      <c r="J2906" s="480">
        <v>45348</v>
      </c>
    </row>
    <row r="2907" spans="1:10" ht="18.75" customHeight="1">
      <c r="A2907" s="73" t="s">
        <v>2224</v>
      </c>
      <c r="B2907" s="104" t="s">
        <v>504</v>
      </c>
      <c r="C2907" s="104" t="s">
        <v>2082</v>
      </c>
      <c r="D2907" s="104" t="s">
        <v>5</v>
      </c>
      <c r="E2907" s="29" t="s">
        <v>2225</v>
      </c>
      <c r="F2907" s="29" t="s">
        <v>2225</v>
      </c>
      <c r="G2907" s="483"/>
      <c r="I2907" s="182" t="s">
        <v>344</v>
      </c>
      <c r="J2907" s="481"/>
    </row>
    <row r="2908" spans="1:10" ht="18.75" customHeight="1">
      <c r="A2908" s="73" t="s">
        <v>2224</v>
      </c>
      <c r="B2908" s="104" t="s">
        <v>504</v>
      </c>
      <c r="C2908" s="104" t="s">
        <v>2082</v>
      </c>
      <c r="D2908" s="104" t="s">
        <v>8</v>
      </c>
      <c r="E2908" s="29" t="s">
        <v>2225</v>
      </c>
      <c r="F2908" s="29" t="s">
        <v>2225</v>
      </c>
      <c r="G2908" s="483"/>
      <c r="I2908" s="182" t="s">
        <v>344</v>
      </c>
      <c r="J2908" s="481"/>
    </row>
    <row r="2909" spans="1:10" ht="18.75" customHeight="1">
      <c r="A2909" s="73" t="s">
        <v>2224</v>
      </c>
      <c r="B2909" s="104" t="s">
        <v>504</v>
      </c>
      <c r="C2909" s="104" t="s">
        <v>2082</v>
      </c>
      <c r="D2909" s="104" t="s">
        <v>11</v>
      </c>
      <c r="E2909" s="29" t="s">
        <v>2225</v>
      </c>
      <c r="F2909" s="29" t="s">
        <v>2225</v>
      </c>
      <c r="G2909" s="483"/>
      <c r="I2909" s="182" t="s">
        <v>344</v>
      </c>
      <c r="J2909" s="481"/>
    </row>
    <row r="2910" spans="1:10" ht="18.75" customHeight="1">
      <c r="A2910" s="73" t="s">
        <v>2224</v>
      </c>
      <c r="B2910" s="104" t="s">
        <v>504</v>
      </c>
      <c r="C2910" s="104" t="s">
        <v>2082</v>
      </c>
      <c r="D2910" s="104" t="s">
        <v>22</v>
      </c>
      <c r="E2910" s="29" t="s">
        <v>2225</v>
      </c>
      <c r="F2910" s="29" t="s">
        <v>2225</v>
      </c>
      <c r="G2910" s="483"/>
      <c r="I2910" s="182" t="s">
        <v>344</v>
      </c>
      <c r="J2910" s="481"/>
    </row>
    <row r="2911" spans="1:10" ht="18.75" customHeight="1">
      <c r="A2911" s="73" t="s">
        <v>2224</v>
      </c>
      <c r="B2911" s="104" t="s">
        <v>504</v>
      </c>
      <c r="C2911" s="104" t="s">
        <v>2082</v>
      </c>
      <c r="D2911" s="104" t="s">
        <v>91</v>
      </c>
      <c r="E2911" s="29" t="s">
        <v>2225</v>
      </c>
      <c r="F2911" s="29" t="s">
        <v>2225</v>
      </c>
      <c r="G2911" s="483"/>
      <c r="I2911" s="182" t="s">
        <v>344</v>
      </c>
      <c r="J2911" s="481"/>
    </row>
    <row r="2912" spans="1:10" ht="18.75" customHeight="1">
      <c r="A2912" s="73" t="s">
        <v>2224</v>
      </c>
      <c r="B2912" s="104" t="s">
        <v>504</v>
      </c>
      <c r="C2912" s="104" t="s">
        <v>2082</v>
      </c>
      <c r="D2912" s="104" t="s">
        <v>14</v>
      </c>
      <c r="E2912" s="29" t="s">
        <v>2225</v>
      </c>
      <c r="F2912" s="29" t="s">
        <v>2225</v>
      </c>
      <c r="G2912" s="483"/>
      <c r="I2912" s="182" t="s">
        <v>344</v>
      </c>
      <c r="J2912" s="481"/>
    </row>
    <row r="2913" spans="1:10" ht="18.75" customHeight="1">
      <c r="A2913" s="73" t="s">
        <v>2224</v>
      </c>
      <c r="B2913" s="104" t="s">
        <v>504</v>
      </c>
      <c r="C2913" s="104" t="s">
        <v>2082</v>
      </c>
      <c r="D2913" s="104" t="s">
        <v>93</v>
      </c>
      <c r="E2913" s="29" t="s">
        <v>2225</v>
      </c>
      <c r="F2913" s="29" t="s">
        <v>2225</v>
      </c>
      <c r="G2913" s="483"/>
      <c r="I2913" s="182" t="s">
        <v>344</v>
      </c>
      <c r="J2913" s="481"/>
    </row>
    <row r="2914" spans="1:10" ht="18.75" customHeight="1">
      <c r="A2914" s="73" t="s">
        <v>2224</v>
      </c>
      <c r="B2914" s="104" t="s">
        <v>504</v>
      </c>
      <c r="C2914" s="22" t="s">
        <v>2082</v>
      </c>
      <c r="D2914" s="22" t="s">
        <v>18</v>
      </c>
      <c r="E2914" s="29" t="s">
        <v>2225</v>
      </c>
      <c r="F2914" s="29" t="s">
        <v>2225</v>
      </c>
      <c r="G2914" s="483"/>
      <c r="I2914" s="182" t="s">
        <v>344</v>
      </c>
      <c r="J2914" s="481"/>
    </row>
    <row r="2915" spans="1:10" ht="18.75" customHeight="1">
      <c r="A2915" s="232" t="s">
        <v>2228</v>
      </c>
      <c r="B2915" s="168" t="s">
        <v>504</v>
      </c>
      <c r="C2915" s="168" t="s">
        <v>2082</v>
      </c>
      <c r="D2915" s="168" t="s">
        <v>1</v>
      </c>
      <c r="E2915" s="130" t="s">
        <v>2</v>
      </c>
      <c r="F2915" s="131" t="s">
        <v>85</v>
      </c>
      <c r="G2915" s="169"/>
      <c r="H2915" s="168"/>
      <c r="I2915" s="182" t="s">
        <v>32</v>
      </c>
      <c r="J2915" s="480">
        <v>45355</v>
      </c>
    </row>
    <row r="2916" spans="1:10" ht="18.75" customHeight="1">
      <c r="A2916" s="256" t="s">
        <v>2228</v>
      </c>
      <c r="B2916" s="22" t="s">
        <v>504</v>
      </c>
      <c r="C2916" s="22" t="s">
        <v>2082</v>
      </c>
      <c r="D2916" s="22" t="s">
        <v>5</v>
      </c>
      <c r="E2916" s="261" t="s">
        <v>104</v>
      </c>
      <c r="F2916" s="262" t="s">
        <v>86</v>
      </c>
      <c r="I2916" s="182" t="s">
        <v>32</v>
      </c>
      <c r="J2916" s="481"/>
    </row>
    <row r="2917" spans="1:10" ht="18.75" customHeight="1">
      <c r="A2917" s="256" t="s">
        <v>2228</v>
      </c>
      <c r="B2917" s="22" t="s">
        <v>504</v>
      </c>
      <c r="C2917" s="22" t="s">
        <v>2082</v>
      </c>
      <c r="D2917" s="22" t="s">
        <v>8</v>
      </c>
      <c r="E2917" s="261" t="s">
        <v>407</v>
      </c>
      <c r="F2917" s="264" t="s">
        <v>2229</v>
      </c>
      <c r="G2917" s="27" t="s">
        <v>2372</v>
      </c>
      <c r="I2917" s="182" t="s">
        <v>32</v>
      </c>
      <c r="J2917" s="481"/>
    </row>
    <row r="2918" spans="1:10" ht="18.75" customHeight="1">
      <c r="A2918" s="256" t="s">
        <v>2228</v>
      </c>
      <c r="B2918" s="22" t="s">
        <v>504</v>
      </c>
      <c r="C2918" s="22" t="s">
        <v>2082</v>
      </c>
      <c r="D2918" s="22" t="s">
        <v>22</v>
      </c>
      <c r="E2918" s="261" t="s">
        <v>480</v>
      </c>
      <c r="F2918" s="262" t="s">
        <v>480</v>
      </c>
      <c r="I2918" s="182" t="s">
        <v>32</v>
      </c>
      <c r="J2918" s="481"/>
    </row>
    <row r="2919" spans="1:10" ht="18.75" customHeight="1">
      <c r="A2919" s="256" t="s">
        <v>2228</v>
      </c>
      <c r="B2919" s="22" t="s">
        <v>504</v>
      </c>
      <c r="C2919" s="22" t="s">
        <v>2082</v>
      </c>
      <c r="D2919" s="22" t="s">
        <v>91</v>
      </c>
      <c r="E2919" s="261" t="s">
        <v>107</v>
      </c>
      <c r="F2919" s="262" t="s">
        <v>1544</v>
      </c>
      <c r="I2919" s="182" t="s">
        <v>32</v>
      </c>
      <c r="J2919" s="481"/>
    </row>
    <row r="2920" spans="1:10" ht="18.75" customHeight="1">
      <c r="A2920" s="256" t="s">
        <v>2228</v>
      </c>
      <c r="B2920" s="22" t="s">
        <v>504</v>
      </c>
      <c r="C2920" s="22" t="s">
        <v>2082</v>
      </c>
      <c r="D2920" s="22" t="s">
        <v>14</v>
      </c>
      <c r="E2920" s="261" t="s">
        <v>87</v>
      </c>
      <c r="F2920" s="262" t="s">
        <v>2073</v>
      </c>
      <c r="I2920" s="182" t="s">
        <v>32</v>
      </c>
      <c r="J2920" s="481"/>
    </row>
    <row r="2921" spans="1:10" ht="18.75" customHeight="1">
      <c r="A2921" s="256" t="s">
        <v>2228</v>
      </c>
      <c r="B2921" s="22" t="s">
        <v>504</v>
      </c>
      <c r="C2921" s="22" t="s">
        <v>2082</v>
      </c>
      <c r="D2921" s="22" t="s">
        <v>93</v>
      </c>
      <c r="E2921" s="261" t="s">
        <v>1001</v>
      </c>
      <c r="F2921" s="262" t="s">
        <v>95</v>
      </c>
      <c r="I2921" s="182" t="s">
        <v>32</v>
      </c>
      <c r="J2921" s="481"/>
    </row>
    <row r="2922" spans="1:10" ht="38.25">
      <c r="A2922" s="256" t="s">
        <v>2228</v>
      </c>
      <c r="B2922" s="22" t="s">
        <v>504</v>
      </c>
      <c r="C2922" s="22" t="s">
        <v>2082</v>
      </c>
      <c r="D2922" s="22" t="s">
        <v>18</v>
      </c>
      <c r="E2922" s="261" t="s">
        <v>2074</v>
      </c>
      <c r="F2922" s="262" t="s">
        <v>277</v>
      </c>
      <c r="I2922" s="182" t="s">
        <v>32</v>
      </c>
      <c r="J2922" s="481"/>
    </row>
    <row r="2923" spans="1:10" ht="18.75" customHeight="1">
      <c r="A2923" s="232" t="s">
        <v>2230</v>
      </c>
      <c r="B2923" s="168" t="s">
        <v>49</v>
      </c>
      <c r="C2923" s="168" t="s">
        <v>2082</v>
      </c>
      <c r="D2923" s="168" t="s">
        <v>1</v>
      </c>
      <c r="E2923" s="130" t="s">
        <v>2</v>
      </c>
      <c r="F2923" s="131" t="s">
        <v>85</v>
      </c>
      <c r="G2923" s="169"/>
      <c r="H2923" s="168"/>
      <c r="I2923" s="182" t="s">
        <v>2232</v>
      </c>
      <c r="J2923" s="480">
        <v>45364</v>
      </c>
    </row>
    <row r="2924" spans="1:10" ht="18.75" customHeight="1">
      <c r="A2924" s="256" t="s">
        <v>2230</v>
      </c>
      <c r="B2924" s="22" t="s">
        <v>49</v>
      </c>
      <c r="C2924" s="22" t="s">
        <v>2082</v>
      </c>
      <c r="D2924" s="22" t="s">
        <v>5</v>
      </c>
      <c r="E2924" s="261" t="s">
        <v>104</v>
      </c>
      <c r="F2924" s="262" t="s">
        <v>86</v>
      </c>
      <c r="I2924" s="182" t="s">
        <v>2232</v>
      </c>
      <c r="J2924" s="481"/>
    </row>
    <row r="2925" spans="1:10" ht="18.75" customHeight="1">
      <c r="A2925" s="256" t="s">
        <v>2230</v>
      </c>
      <c r="B2925" s="22" t="s">
        <v>49</v>
      </c>
      <c r="C2925" s="22" t="s">
        <v>2082</v>
      </c>
      <c r="D2925" s="22" t="s">
        <v>8</v>
      </c>
      <c r="E2925" s="261" t="s">
        <v>407</v>
      </c>
      <c r="F2925" s="262" t="s">
        <v>2071</v>
      </c>
      <c r="I2925" s="182" t="s">
        <v>2232</v>
      </c>
      <c r="J2925" s="481"/>
    </row>
    <row r="2926" spans="1:10" ht="18.75" customHeight="1">
      <c r="A2926" s="256" t="s">
        <v>2230</v>
      </c>
      <c r="B2926" s="22" t="s">
        <v>49</v>
      </c>
      <c r="C2926" s="22" t="s">
        <v>2082</v>
      </c>
      <c r="D2926" s="22" t="s">
        <v>22</v>
      </c>
      <c r="E2926" s="261" t="s">
        <v>480</v>
      </c>
      <c r="F2926" s="262" t="s">
        <v>480</v>
      </c>
      <c r="I2926" s="182" t="s">
        <v>2232</v>
      </c>
      <c r="J2926" s="481"/>
    </row>
    <row r="2927" spans="1:10" ht="18.75" customHeight="1">
      <c r="A2927" s="256" t="s">
        <v>2230</v>
      </c>
      <c r="B2927" s="22" t="s">
        <v>49</v>
      </c>
      <c r="C2927" s="22" t="s">
        <v>2082</v>
      </c>
      <c r="D2927" s="22" t="s">
        <v>91</v>
      </c>
      <c r="E2927" s="261" t="s">
        <v>107</v>
      </c>
      <c r="F2927" s="262" t="s">
        <v>1544</v>
      </c>
      <c r="I2927" s="182" t="s">
        <v>2232</v>
      </c>
      <c r="J2927" s="481"/>
    </row>
    <row r="2928" spans="1:10" ht="18.75" customHeight="1">
      <c r="A2928" s="256" t="s">
        <v>2230</v>
      </c>
      <c r="B2928" s="22" t="s">
        <v>49</v>
      </c>
      <c r="C2928" s="22" t="s">
        <v>2082</v>
      </c>
      <c r="D2928" s="22" t="s">
        <v>14</v>
      </c>
      <c r="E2928" s="261" t="s">
        <v>87</v>
      </c>
      <c r="F2928" s="262" t="s">
        <v>2073</v>
      </c>
      <c r="I2928" s="182" t="s">
        <v>2232</v>
      </c>
      <c r="J2928" s="481"/>
    </row>
    <row r="2929" spans="1:10" ht="18.75" customHeight="1">
      <c r="A2929" s="256" t="s">
        <v>2230</v>
      </c>
      <c r="B2929" s="22" t="s">
        <v>49</v>
      </c>
      <c r="C2929" s="22" t="s">
        <v>2082</v>
      </c>
      <c r="D2929" s="22" t="s">
        <v>93</v>
      </c>
      <c r="E2929" s="261" t="s">
        <v>1001</v>
      </c>
      <c r="F2929" s="262" t="s">
        <v>95</v>
      </c>
      <c r="I2929" s="182" t="s">
        <v>2232</v>
      </c>
      <c r="J2929" s="481"/>
    </row>
    <row r="2930" spans="1:10" ht="38.25">
      <c r="A2930" s="256" t="s">
        <v>2230</v>
      </c>
      <c r="B2930" s="22" t="s">
        <v>49</v>
      </c>
      <c r="C2930" s="22" t="s">
        <v>2082</v>
      </c>
      <c r="D2930" s="22" t="s">
        <v>18</v>
      </c>
      <c r="E2930" s="261" t="s">
        <v>2074</v>
      </c>
      <c r="F2930" s="262" t="s">
        <v>277</v>
      </c>
      <c r="G2930" s="27" t="s">
        <v>2231</v>
      </c>
      <c r="I2930" s="182" t="s">
        <v>2232</v>
      </c>
      <c r="J2930" s="481"/>
    </row>
    <row r="2931" spans="1:10" ht="18.75" customHeight="1">
      <c r="A2931" s="232" t="s">
        <v>2236</v>
      </c>
      <c r="B2931" s="168" t="s">
        <v>55</v>
      </c>
      <c r="C2931" s="168" t="s">
        <v>2082</v>
      </c>
      <c r="D2931" s="168" t="s">
        <v>1</v>
      </c>
      <c r="E2931" s="130" t="s">
        <v>2</v>
      </c>
      <c r="F2931" s="131" t="s">
        <v>85</v>
      </c>
      <c r="G2931" s="169"/>
      <c r="H2931" s="168"/>
      <c r="I2931" s="182" t="s">
        <v>32</v>
      </c>
      <c r="J2931" s="480">
        <v>45369</v>
      </c>
    </row>
    <row r="2932" spans="1:10" ht="18.75" customHeight="1">
      <c r="A2932" s="256" t="s">
        <v>2236</v>
      </c>
      <c r="B2932" s="22" t="s">
        <v>55</v>
      </c>
      <c r="C2932" s="22" t="s">
        <v>2082</v>
      </c>
      <c r="D2932" s="22" t="s">
        <v>5</v>
      </c>
      <c r="E2932" s="261" t="s">
        <v>104</v>
      </c>
      <c r="F2932" s="262" t="s">
        <v>86</v>
      </c>
      <c r="I2932" s="182" t="s">
        <v>32</v>
      </c>
      <c r="J2932" s="481"/>
    </row>
    <row r="2933" spans="1:10" ht="18.75" customHeight="1">
      <c r="A2933" s="256" t="s">
        <v>2236</v>
      </c>
      <c r="B2933" s="22" t="s">
        <v>55</v>
      </c>
      <c r="C2933" s="22" t="s">
        <v>2082</v>
      </c>
      <c r="D2933" s="22" t="s">
        <v>8</v>
      </c>
      <c r="E2933" s="261" t="s">
        <v>407</v>
      </c>
      <c r="F2933" s="262" t="s">
        <v>2071</v>
      </c>
      <c r="I2933" s="182" t="s">
        <v>32</v>
      </c>
      <c r="J2933" s="481"/>
    </row>
    <row r="2934" spans="1:10" ht="18.75" customHeight="1">
      <c r="A2934" s="256" t="s">
        <v>2236</v>
      </c>
      <c r="B2934" s="22" t="s">
        <v>55</v>
      </c>
      <c r="C2934" s="22" t="s">
        <v>2082</v>
      </c>
      <c r="D2934" s="22" t="s">
        <v>22</v>
      </c>
      <c r="E2934" s="261" t="s">
        <v>480</v>
      </c>
      <c r="F2934" s="262" t="s">
        <v>480</v>
      </c>
      <c r="I2934" s="182" t="s">
        <v>32</v>
      </c>
      <c r="J2934" s="481"/>
    </row>
    <row r="2935" spans="1:10" ht="18.75" customHeight="1">
      <c r="A2935" s="256" t="s">
        <v>2236</v>
      </c>
      <c r="B2935" s="22" t="s">
        <v>55</v>
      </c>
      <c r="C2935" s="22" t="s">
        <v>2082</v>
      </c>
      <c r="D2935" s="22" t="s">
        <v>91</v>
      </c>
      <c r="E2935" s="261" t="s">
        <v>107</v>
      </c>
      <c r="F2935" s="262" t="s">
        <v>1544</v>
      </c>
      <c r="I2935" s="182" t="s">
        <v>32</v>
      </c>
      <c r="J2935" s="481"/>
    </row>
    <row r="2936" spans="1:10" ht="18.75" customHeight="1">
      <c r="A2936" s="256" t="s">
        <v>2236</v>
      </c>
      <c r="B2936" s="22" t="s">
        <v>55</v>
      </c>
      <c r="C2936" s="22" t="s">
        <v>2082</v>
      </c>
      <c r="D2936" s="22" t="s">
        <v>14</v>
      </c>
      <c r="E2936" s="261" t="s">
        <v>87</v>
      </c>
      <c r="F2936" s="262" t="s">
        <v>2073</v>
      </c>
      <c r="I2936" s="182" t="s">
        <v>32</v>
      </c>
      <c r="J2936" s="481"/>
    </row>
    <row r="2937" spans="1:10" ht="18.75" customHeight="1">
      <c r="A2937" s="256" t="s">
        <v>2236</v>
      </c>
      <c r="B2937" s="22" t="s">
        <v>55</v>
      </c>
      <c r="C2937" s="22" t="s">
        <v>2082</v>
      </c>
      <c r="D2937" s="22" t="s">
        <v>93</v>
      </c>
      <c r="E2937" s="261" t="s">
        <v>1001</v>
      </c>
      <c r="F2937" s="262" t="s">
        <v>95</v>
      </c>
      <c r="I2937" s="182" t="s">
        <v>32</v>
      </c>
      <c r="J2937" s="481"/>
    </row>
    <row r="2938" spans="1:10" ht="38.25">
      <c r="A2938" s="256" t="s">
        <v>2236</v>
      </c>
      <c r="B2938" s="22" t="s">
        <v>55</v>
      </c>
      <c r="C2938" s="22" t="s">
        <v>2082</v>
      </c>
      <c r="D2938" s="22" t="s">
        <v>18</v>
      </c>
      <c r="E2938" s="261" t="s">
        <v>2074</v>
      </c>
      <c r="F2938" s="262" t="s">
        <v>277</v>
      </c>
      <c r="I2938" s="182" t="s">
        <v>32</v>
      </c>
      <c r="J2938" s="481"/>
    </row>
    <row r="2939" spans="1:10" ht="18.75" customHeight="1">
      <c r="A2939" s="232" t="s">
        <v>2238</v>
      </c>
      <c r="B2939" s="168" t="s">
        <v>2144</v>
      </c>
      <c r="C2939" s="168" t="s">
        <v>2082</v>
      </c>
      <c r="D2939" s="168" t="s">
        <v>1</v>
      </c>
      <c r="E2939" s="130" t="s">
        <v>2</v>
      </c>
      <c r="F2939" s="131" t="s">
        <v>85</v>
      </c>
      <c r="G2939" s="169"/>
      <c r="H2939" s="168"/>
      <c r="I2939" s="182" t="s">
        <v>227</v>
      </c>
      <c r="J2939" s="480">
        <v>45376</v>
      </c>
    </row>
    <row r="2940" spans="1:10" ht="18.75" customHeight="1">
      <c r="A2940" s="256" t="s">
        <v>2238</v>
      </c>
      <c r="B2940" s="22" t="s">
        <v>2144</v>
      </c>
      <c r="C2940" s="22" t="s">
        <v>2082</v>
      </c>
      <c r="D2940" s="22" t="s">
        <v>5</v>
      </c>
      <c r="E2940" s="261" t="s">
        <v>104</v>
      </c>
      <c r="F2940" s="262" t="s">
        <v>86</v>
      </c>
      <c r="I2940" s="182" t="s">
        <v>227</v>
      </c>
      <c r="J2940" s="481"/>
    </row>
    <row r="2941" spans="1:10" ht="18.75" customHeight="1">
      <c r="A2941" s="256" t="s">
        <v>2238</v>
      </c>
      <c r="B2941" s="22" t="s">
        <v>2144</v>
      </c>
      <c r="C2941" s="22" t="s">
        <v>2082</v>
      </c>
      <c r="D2941" s="22" t="s">
        <v>8</v>
      </c>
      <c r="E2941" s="261" t="s">
        <v>407</v>
      </c>
      <c r="F2941" s="262" t="s">
        <v>2071</v>
      </c>
      <c r="I2941" s="182" t="s">
        <v>227</v>
      </c>
      <c r="J2941" s="481"/>
    </row>
    <row r="2942" spans="1:10" ht="18.75" customHeight="1">
      <c r="A2942" s="256" t="s">
        <v>2238</v>
      </c>
      <c r="B2942" s="22" t="s">
        <v>2144</v>
      </c>
      <c r="C2942" s="22" t="s">
        <v>2082</v>
      </c>
      <c r="D2942" s="22" t="s">
        <v>22</v>
      </c>
      <c r="E2942" s="261" t="s">
        <v>480</v>
      </c>
      <c r="F2942" s="262" t="s">
        <v>480</v>
      </c>
      <c r="I2942" s="182" t="s">
        <v>227</v>
      </c>
      <c r="J2942" s="481"/>
    </row>
    <row r="2943" spans="1:10" ht="18.75" customHeight="1">
      <c r="A2943" s="256" t="s">
        <v>2238</v>
      </c>
      <c r="B2943" s="22" t="s">
        <v>2144</v>
      </c>
      <c r="C2943" s="22" t="s">
        <v>2082</v>
      </c>
      <c r="D2943" s="22" t="s">
        <v>91</v>
      </c>
      <c r="E2943" s="261" t="s">
        <v>107</v>
      </c>
      <c r="F2943" s="262" t="s">
        <v>1544</v>
      </c>
      <c r="I2943" s="182" t="s">
        <v>227</v>
      </c>
      <c r="J2943" s="481"/>
    </row>
    <row r="2944" spans="1:10" ht="18.75" customHeight="1">
      <c r="A2944" s="256" t="s">
        <v>2238</v>
      </c>
      <c r="B2944" s="22" t="s">
        <v>2144</v>
      </c>
      <c r="C2944" s="22" t="s">
        <v>2082</v>
      </c>
      <c r="D2944" s="22" t="s">
        <v>14</v>
      </c>
      <c r="E2944" s="261" t="s">
        <v>87</v>
      </c>
      <c r="F2944" s="262" t="s">
        <v>2073</v>
      </c>
      <c r="I2944" s="182" t="s">
        <v>227</v>
      </c>
      <c r="J2944" s="481"/>
    </row>
    <row r="2945" spans="1:10" ht="18.75" customHeight="1">
      <c r="A2945" s="256" t="s">
        <v>2238</v>
      </c>
      <c r="B2945" s="22" t="s">
        <v>2144</v>
      </c>
      <c r="C2945" s="22" t="s">
        <v>2082</v>
      </c>
      <c r="D2945" s="22" t="s">
        <v>93</v>
      </c>
      <c r="E2945" s="261" t="s">
        <v>1001</v>
      </c>
      <c r="F2945" s="262" t="s">
        <v>95</v>
      </c>
      <c r="I2945" s="182" t="s">
        <v>227</v>
      </c>
      <c r="J2945" s="481"/>
    </row>
    <row r="2946" spans="1:10" ht="38.25">
      <c r="A2946" s="256" t="s">
        <v>2238</v>
      </c>
      <c r="B2946" s="22" t="s">
        <v>2144</v>
      </c>
      <c r="C2946" s="22" t="s">
        <v>2082</v>
      </c>
      <c r="D2946" s="22" t="s">
        <v>18</v>
      </c>
      <c r="E2946" s="261" t="s">
        <v>2074</v>
      </c>
      <c r="F2946" s="262" t="s">
        <v>277</v>
      </c>
      <c r="I2946" s="182" t="s">
        <v>227</v>
      </c>
      <c r="J2946" s="481"/>
    </row>
    <row r="2947" spans="1:10" ht="20.25" customHeight="1">
      <c r="A2947" s="232" t="s">
        <v>2239</v>
      </c>
      <c r="B2947" s="168" t="s">
        <v>504</v>
      </c>
      <c r="C2947" s="168" t="s">
        <v>2082</v>
      </c>
      <c r="D2947" s="168" t="s">
        <v>1</v>
      </c>
      <c r="E2947" s="130" t="s">
        <v>2</v>
      </c>
      <c r="F2947" s="131" t="s">
        <v>85</v>
      </c>
      <c r="G2947" s="169"/>
      <c r="H2947" s="168"/>
      <c r="I2947" s="182" t="s">
        <v>344</v>
      </c>
      <c r="J2947" s="480">
        <v>45384</v>
      </c>
    </row>
    <row r="2948" spans="1:10" ht="20.25" customHeight="1">
      <c r="A2948" s="256" t="s">
        <v>2239</v>
      </c>
      <c r="B2948" s="22" t="s">
        <v>504</v>
      </c>
      <c r="C2948" s="22" t="s">
        <v>2082</v>
      </c>
      <c r="D2948" s="22" t="s">
        <v>5</v>
      </c>
      <c r="E2948" s="261" t="s">
        <v>104</v>
      </c>
      <c r="F2948" s="262" t="s">
        <v>86</v>
      </c>
      <c r="I2948" s="182" t="s">
        <v>344</v>
      </c>
      <c r="J2948" s="481"/>
    </row>
    <row r="2949" spans="1:10" ht="20.25" customHeight="1">
      <c r="A2949" s="256" t="s">
        <v>2239</v>
      </c>
      <c r="B2949" s="22" t="s">
        <v>504</v>
      </c>
      <c r="C2949" s="22" t="s">
        <v>2082</v>
      </c>
      <c r="D2949" s="22" t="s">
        <v>8</v>
      </c>
      <c r="E2949" s="261" t="s">
        <v>407</v>
      </c>
      <c r="F2949" s="262" t="s">
        <v>2071</v>
      </c>
      <c r="I2949" s="182" t="s">
        <v>344</v>
      </c>
      <c r="J2949" s="481"/>
    </row>
    <row r="2950" spans="1:10" ht="20.25" customHeight="1">
      <c r="A2950" s="256" t="s">
        <v>2239</v>
      </c>
      <c r="B2950" s="22" t="s">
        <v>504</v>
      </c>
      <c r="C2950" s="22" t="s">
        <v>2082</v>
      </c>
      <c r="D2950" s="22" t="s">
        <v>11</v>
      </c>
      <c r="E2950" s="261" t="s">
        <v>2072</v>
      </c>
      <c r="F2950" s="262" t="s">
        <v>1543</v>
      </c>
      <c r="I2950" s="182" t="s">
        <v>344</v>
      </c>
      <c r="J2950" s="481"/>
    </row>
    <row r="2951" spans="1:10" ht="20.25" customHeight="1">
      <c r="A2951" s="256" t="s">
        <v>2239</v>
      </c>
      <c r="B2951" s="22" t="s">
        <v>504</v>
      </c>
      <c r="C2951" s="22" t="s">
        <v>2082</v>
      </c>
      <c r="D2951" s="22" t="s">
        <v>22</v>
      </c>
      <c r="E2951" s="261" t="s">
        <v>480</v>
      </c>
      <c r="F2951" s="262" t="s">
        <v>480</v>
      </c>
      <c r="I2951" s="182" t="s">
        <v>344</v>
      </c>
      <c r="J2951" s="481"/>
    </row>
    <row r="2952" spans="1:10" ht="20.25" customHeight="1">
      <c r="A2952" s="256" t="s">
        <v>2239</v>
      </c>
      <c r="B2952" s="22" t="s">
        <v>504</v>
      </c>
      <c r="C2952" s="22" t="s">
        <v>2082</v>
      </c>
      <c r="D2952" s="22" t="s">
        <v>91</v>
      </c>
      <c r="E2952" s="261" t="s">
        <v>107</v>
      </c>
      <c r="F2952" s="262" t="s">
        <v>1544</v>
      </c>
      <c r="I2952" s="182" t="s">
        <v>344</v>
      </c>
      <c r="J2952" s="481"/>
    </row>
    <row r="2953" spans="1:10" ht="20.25" customHeight="1">
      <c r="A2953" s="256" t="s">
        <v>2239</v>
      </c>
      <c r="B2953" s="22" t="s">
        <v>504</v>
      </c>
      <c r="C2953" s="22" t="s">
        <v>2082</v>
      </c>
      <c r="D2953" s="22" t="s">
        <v>14</v>
      </c>
      <c r="E2953" s="261" t="s">
        <v>87</v>
      </c>
      <c r="F2953" s="262" t="s">
        <v>2073</v>
      </c>
      <c r="I2953" s="182" t="s">
        <v>344</v>
      </c>
      <c r="J2953" s="481"/>
    </row>
    <row r="2954" spans="1:10" ht="20.25" customHeight="1">
      <c r="A2954" s="256" t="s">
        <v>2239</v>
      </c>
      <c r="B2954" s="22" t="s">
        <v>504</v>
      </c>
      <c r="C2954" s="22" t="s">
        <v>2082</v>
      </c>
      <c r="D2954" s="22" t="s">
        <v>93</v>
      </c>
      <c r="E2954" s="261" t="s">
        <v>1001</v>
      </c>
      <c r="F2954" s="262" t="s">
        <v>95</v>
      </c>
      <c r="I2954" s="182" t="s">
        <v>344</v>
      </c>
      <c r="J2954" s="481"/>
    </row>
    <row r="2955" spans="1:10" ht="38.25">
      <c r="A2955" s="256" t="s">
        <v>2239</v>
      </c>
      <c r="B2955" s="22" t="s">
        <v>504</v>
      </c>
      <c r="C2955" s="22" t="s">
        <v>2082</v>
      </c>
      <c r="D2955" s="22" t="s">
        <v>18</v>
      </c>
      <c r="E2955" s="261" t="s">
        <v>2074</v>
      </c>
      <c r="F2955" s="262" t="s">
        <v>277</v>
      </c>
      <c r="I2955" s="182" t="s">
        <v>344</v>
      </c>
      <c r="J2955" s="481"/>
    </row>
    <row r="2956" spans="1:10" ht="18.75" customHeight="1">
      <c r="A2956" s="232" t="s">
        <v>2242</v>
      </c>
      <c r="B2956" s="168" t="s">
        <v>504</v>
      </c>
      <c r="C2956" s="168" t="s">
        <v>2082</v>
      </c>
      <c r="D2956" s="168" t="s">
        <v>1</v>
      </c>
      <c r="E2956" s="130" t="s">
        <v>2</v>
      </c>
      <c r="F2956" s="131" t="s">
        <v>85</v>
      </c>
      <c r="G2956" s="498" t="s">
        <v>2243</v>
      </c>
      <c r="H2956" s="168"/>
      <c r="I2956" s="182" t="s">
        <v>1137</v>
      </c>
      <c r="J2956" s="480">
        <v>45390</v>
      </c>
    </row>
    <row r="2957" spans="1:10" ht="18.75" customHeight="1">
      <c r="A2957" s="256" t="s">
        <v>2242</v>
      </c>
      <c r="B2957" s="22" t="s">
        <v>504</v>
      </c>
      <c r="C2957" s="22" t="s">
        <v>2082</v>
      </c>
      <c r="D2957" s="22" t="s">
        <v>5</v>
      </c>
      <c r="E2957" s="261" t="s">
        <v>104</v>
      </c>
      <c r="F2957" s="262" t="s">
        <v>86</v>
      </c>
      <c r="G2957" s="483"/>
      <c r="I2957" s="182" t="s">
        <v>1137</v>
      </c>
      <c r="J2957" s="481"/>
    </row>
    <row r="2958" spans="1:10" ht="18.75" customHeight="1">
      <c r="A2958" s="256" t="s">
        <v>2242</v>
      </c>
      <c r="B2958" s="22" t="s">
        <v>504</v>
      </c>
      <c r="C2958" s="22" t="s">
        <v>2082</v>
      </c>
      <c r="D2958" s="22" t="s">
        <v>8</v>
      </c>
      <c r="E2958" s="261" t="s">
        <v>407</v>
      </c>
      <c r="F2958" s="262" t="s">
        <v>2071</v>
      </c>
      <c r="G2958" s="483"/>
      <c r="I2958" s="182" t="s">
        <v>1137</v>
      </c>
      <c r="J2958" s="481"/>
    </row>
    <row r="2959" spans="1:10" ht="18.75" customHeight="1">
      <c r="A2959" s="256" t="s">
        <v>2242</v>
      </c>
      <c r="B2959" s="22" t="s">
        <v>504</v>
      </c>
      <c r="C2959" s="22" t="s">
        <v>2082</v>
      </c>
      <c r="D2959" s="22" t="s">
        <v>11</v>
      </c>
      <c r="E2959" s="261" t="s">
        <v>2072</v>
      </c>
      <c r="F2959" s="262" t="s">
        <v>1543</v>
      </c>
      <c r="G2959" s="483"/>
      <c r="I2959" s="182" t="s">
        <v>1137</v>
      </c>
      <c r="J2959" s="481"/>
    </row>
    <row r="2960" spans="1:10" ht="18.75" customHeight="1">
      <c r="A2960" s="256" t="s">
        <v>2242</v>
      </c>
      <c r="B2960" s="22" t="s">
        <v>504</v>
      </c>
      <c r="C2960" s="22" t="s">
        <v>2082</v>
      </c>
      <c r="D2960" s="22" t="s">
        <v>22</v>
      </c>
      <c r="E2960" s="261" t="s">
        <v>480</v>
      </c>
      <c r="F2960" s="262" t="s">
        <v>480</v>
      </c>
      <c r="G2960" s="483"/>
      <c r="I2960" s="182" t="s">
        <v>1137</v>
      </c>
      <c r="J2960" s="481"/>
    </row>
    <row r="2961" spans="1:10" ht="18.75" customHeight="1">
      <c r="A2961" s="256" t="s">
        <v>2242</v>
      </c>
      <c r="B2961" s="22" t="s">
        <v>504</v>
      </c>
      <c r="C2961" s="22" t="s">
        <v>2082</v>
      </c>
      <c r="D2961" s="22" t="s">
        <v>91</v>
      </c>
      <c r="E2961" s="261" t="s">
        <v>107</v>
      </c>
      <c r="F2961" s="262" t="s">
        <v>1544</v>
      </c>
      <c r="G2961" s="483"/>
      <c r="I2961" s="182" t="s">
        <v>1137</v>
      </c>
      <c r="J2961" s="481"/>
    </row>
    <row r="2962" spans="1:10" ht="18.75" customHeight="1">
      <c r="A2962" s="256" t="s">
        <v>2242</v>
      </c>
      <c r="B2962" s="22" t="s">
        <v>504</v>
      </c>
      <c r="C2962" s="22" t="s">
        <v>2082</v>
      </c>
      <c r="D2962" s="22" t="s">
        <v>14</v>
      </c>
      <c r="E2962" s="261" t="s">
        <v>87</v>
      </c>
      <c r="F2962" s="262" t="s">
        <v>2073</v>
      </c>
      <c r="G2962" s="483"/>
      <c r="I2962" s="182" t="s">
        <v>1137</v>
      </c>
      <c r="J2962" s="481"/>
    </row>
    <row r="2963" spans="1:10" ht="18.75" customHeight="1">
      <c r="A2963" s="256" t="s">
        <v>2242</v>
      </c>
      <c r="B2963" s="22" t="s">
        <v>504</v>
      </c>
      <c r="C2963" s="22" t="s">
        <v>2082</v>
      </c>
      <c r="D2963" s="22" t="s">
        <v>93</v>
      </c>
      <c r="E2963" s="261" t="s">
        <v>1001</v>
      </c>
      <c r="F2963" s="262" t="s">
        <v>95</v>
      </c>
      <c r="G2963" s="483"/>
      <c r="I2963" s="182" t="s">
        <v>1137</v>
      </c>
      <c r="J2963" s="481"/>
    </row>
    <row r="2964" spans="1:10" ht="38.25">
      <c r="A2964" s="256" t="s">
        <v>2242</v>
      </c>
      <c r="B2964" s="22" t="s">
        <v>504</v>
      </c>
      <c r="C2964" s="22" t="s">
        <v>2082</v>
      </c>
      <c r="D2964" s="22" t="s">
        <v>18</v>
      </c>
      <c r="E2964" s="261" t="s">
        <v>2074</v>
      </c>
      <c r="F2964" s="262" t="s">
        <v>277</v>
      </c>
      <c r="G2964" s="483"/>
      <c r="I2964" s="182" t="s">
        <v>1137</v>
      </c>
      <c r="J2964" s="481"/>
    </row>
    <row r="2965" spans="1:10" ht="18.75" customHeight="1">
      <c r="A2965" s="232" t="s">
        <v>2244</v>
      </c>
      <c r="B2965" s="168" t="s">
        <v>1145</v>
      </c>
      <c r="C2965" s="168" t="s">
        <v>2082</v>
      </c>
      <c r="D2965" s="168" t="s">
        <v>1</v>
      </c>
      <c r="E2965" s="130" t="s">
        <v>2</v>
      </c>
      <c r="F2965" s="131" t="s">
        <v>85</v>
      </c>
      <c r="G2965" s="169"/>
      <c r="H2965" s="168"/>
      <c r="I2965" s="182" t="s">
        <v>227</v>
      </c>
      <c r="J2965" s="480">
        <v>45397</v>
      </c>
    </row>
    <row r="2966" spans="1:10" ht="18.75" customHeight="1">
      <c r="A2966" s="256" t="s">
        <v>2244</v>
      </c>
      <c r="B2966" s="168" t="s">
        <v>1145</v>
      </c>
      <c r="C2966" s="22" t="s">
        <v>2082</v>
      </c>
      <c r="D2966" s="22" t="s">
        <v>5</v>
      </c>
      <c r="E2966" s="261" t="s">
        <v>104</v>
      </c>
      <c r="F2966" s="262" t="s">
        <v>86</v>
      </c>
      <c r="I2966" s="182" t="s">
        <v>227</v>
      </c>
      <c r="J2966" s="481"/>
    </row>
    <row r="2967" spans="1:10" ht="18.75" customHeight="1">
      <c r="A2967" s="256" t="s">
        <v>2244</v>
      </c>
      <c r="B2967" s="168" t="s">
        <v>1145</v>
      </c>
      <c r="C2967" s="22" t="s">
        <v>2082</v>
      </c>
      <c r="D2967" s="22" t="s">
        <v>8</v>
      </c>
      <c r="E2967" s="261" t="s">
        <v>407</v>
      </c>
      <c r="F2967" s="262" t="s">
        <v>2071</v>
      </c>
      <c r="I2967" s="182" t="s">
        <v>227</v>
      </c>
      <c r="J2967" s="481"/>
    </row>
    <row r="2968" spans="1:10" ht="18.75" customHeight="1">
      <c r="A2968" s="256" t="s">
        <v>2244</v>
      </c>
      <c r="B2968" s="168" t="s">
        <v>1145</v>
      </c>
      <c r="C2968" s="22" t="s">
        <v>2082</v>
      </c>
      <c r="D2968" s="22" t="s">
        <v>22</v>
      </c>
      <c r="E2968" s="261" t="s">
        <v>480</v>
      </c>
      <c r="F2968" s="262" t="s">
        <v>480</v>
      </c>
      <c r="I2968" s="182" t="s">
        <v>227</v>
      </c>
      <c r="J2968" s="481"/>
    </row>
    <row r="2969" spans="1:10" ht="18.75" customHeight="1">
      <c r="A2969" s="256" t="s">
        <v>2244</v>
      </c>
      <c r="B2969" s="168" t="s">
        <v>1145</v>
      </c>
      <c r="C2969" s="22" t="s">
        <v>2082</v>
      </c>
      <c r="D2969" s="22" t="s">
        <v>91</v>
      </c>
      <c r="E2969" s="261" t="s">
        <v>107</v>
      </c>
      <c r="F2969" s="262" t="s">
        <v>1544</v>
      </c>
      <c r="I2969" s="182" t="s">
        <v>227</v>
      </c>
      <c r="J2969" s="481"/>
    </row>
    <row r="2970" spans="1:10" ht="18.75" customHeight="1">
      <c r="A2970" s="256" t="s">
        <v>2244</v>
      </c>
      <c r="B2970" s="168" t="s">
        <v>1145</v>
      </c>
      <c r="C2970" s="22" t="s">
        <v>2082</v>
      </c>
      <c r="D2970" s="22" t="s">
        <v>14</v>
      </c>
      <c r="E2970" s="261" t="s">
        <v>87</v>
      </c>
      <c r="F2970" s="262" t="s">
        <v>2073</v>
      </c>
      <c r="I2970" s="182" t="s">
        <v>227</v>
      </c>
      <c r="J2970" s="481"/>
    </row>
    <row r="2971" spans="1:10" ht="18.75" customHeight="1">
      <c r="A2971" s="256" t="s">
        <v>2244</v>
      </c>
      <c r="B2971" s="168" t="s">
        <v>1145</v>
      </c>
      <c r="C2971" s="22" t="s">
        <v>2082</v>
      </c>
      <c r="D2971" s="22" t="s">
        <v>93</v>
      </c>
      <c r="E2971" s="261" t="s">
        <v>1001</v>
      </c>
      <c r="F2971" s="262" t="s">
        <v>95</v>
      </c>
      <c r="I2971" s="182" t="s">
        <v>227</v>
      </c>
      <c r="J2971" s="481"/>
    </row>
    <row r="2972" spans="1:10" ht="38.25">
      <c r="A2972" s="256" t="s">
        <v>2244</v>
      </c>
      <c r="B2972" s="168" t="s">
        <v>1145</v>
      </c>
      <c r="C2972" s="22" t="s">
        <v>2082</v>
      </c>
      <c r="D2972" s="22" t="s">
        <v>18</v>
      </c>
      <c r="E2972" s="261" t="s">
        <v>2074</v>
      </c>
      <c r="F2972" s="262" t="s">
        <v>277</v>
      </c>
      <c r="I2972" s="182" t="s">
        <v>227</v>
      </c>
      <c r="J2972" s="481"/>
    </row>
    <row r="2973" spans="1:10" ht="18.75" customHeight="1">
      <c r="A2973" s="232" t="s">
        <v>2248</v>
      </c>
      <c r="B2973" s="168" t="s">
        <v>1145</v>
      </c>
      <c r="C2973" s="168" t="s">
        <v>2082</v>
      </c>
      <c r="D2973" s="168" t="s">
        <v>1</v>
      </c>
      <c r="E2973" s="130" t="s">
        <v>2</v>
      </c>
      <c r="F2973" s="131" t="s">
        <v>85</v>
      </c>
      <c r="G2973" s="169"/>
      <c r="H2973" s="168" t="s">
        <v>4</v>
      </c>
      <c r="I2973" s="182" t="s">
        <v>32</v>
      </c>
      <c r="J2973" s="393">
        <v>45415</v>
      </c>
    </row>
    <row r="2974" spans="1:10" ht="18.75" customHeight="1">
      <c r="A2974" s="256" t="s">
        <v>2248</v>
      </c>
      <c r="B2974" s="22" t="s">
        <v>1145</v>
      </c>
      <c r="C2974" s="22" t="s">
        <v>2082</v>
      </c>
      <c r="D2974" s="22" t="s">
        <v>5</v>
      </c>
      <c r="E2974" s="261" t="s">
        <v>104</v>
      </c>
      <c r="F2974" s="262" t="s">
        <v>86</v>
      </c>
      <c r="H2974" s="22" t="s">
        <v>4</v>
      </c>
      <c r="I2974" s="203" t="s">
        <v>32</v>
      </c>
      <c r="J2974" s="394"/>
    </row>
    <row r="2975" spans="1:10" ht="18.75" customHeight="1">
      <c r="A2975" s="256" t="s">
        <v>2248</v>
      </c>
      <c r="B2975" s="22" t="s">
        <v>1145</v>
      </c>
      <c r="C2975" s="22" t="s">
        <v>2082</v>
      </c>
      <c r="D2975" s="22" t="s">
        <v>8</v>
      </c>
      <c r="E2975" s="261" t="s">
        <v>407</v>
      </c>
      <c r="F2975" s="262" t="s">
        <v>2071</v>
      </c>
      <c r="H2975" s="22" t="s">
        <v>4</v>
      </c>
      <c r="I2975" s="203" t="s">
        <v>32</v>
      </c>
      <c r="J2975" s="394"/>
    </row>
    <row r="2976" spans="1:10" ht="18.75" customHeight="1">
      <c r="A2976" s="256" t="s">
        <v>2248</v>
      </c>
      <c r="B2976" s="22" t="s">
        <v>1145</v>
      </c>
      <c r="C2976" s="22" t="s">
        <v>2082</v>
      </c>
      <c r="D2976" s="22" t="s">
        <v>22</v>
      </c>
      <c r="E2976" s="261" t="s">
        <v>480</v>
      </c>
      <c r="F2976" s="262" t="s">
        <v>480</v>
      </c>
      <c r="H2976" s="22" t="s">
        <v>4</v>
      </c>
      <c r="I2976" s="203" t="s">
        <v>32</v>
      </c>
      <c r="J2976" s="394"/>
    </row>
    <row r="2977" spans="1:16" ht="18.75" customHeight="1">
      <c r="A2977" s="256" t="s">
        <v>2248</v>
      </c>
      <c r="B2977" s="22" t="s">
        <v>1145</v>
      </c>
      <c r="C2977" s="22" t="s">
        <v>2082</v>
      </c>
      <c r="D2977" s="22" t="s">
        <v>91</v>
      </c>
      <c r="E2977" s="261" t="s">
        <v>107</v>
      </c>
      <c r="F2977" s="262" t="s">
        <v>1544</v>
      </c>
      <c r="H2977" s="22" t="s">
        <v>4</v>
      </c>
      <c r="I2977" s="203" t="s">
        <v>32</v>
      </c>
      <c r="J2977" s="394"/>
    </row>
    <row r="2978" spans="1:16" ht="18.75" customHeight="1">
      <c r="A2978" s="256" t="s">
        <v>2248</v>
      </c>
      <c r="B2978" s="22" t="s">
        <v>1145</v>
      </c>
      <c r="C2978" s="22" t="s">
        <v>2082</v>
      </c>
      <c r="D2978" s="22" t="s">
        <v>14</v>
      </c>
      <c r="E2978" s="261" t="s">
        <v>87</v>
      </c>
      <c r="F2978" s="262" t="s">
        <v>2073</v>
      </c>
      <c r="H2978" s="22" t="s">
        <v>4</v>
      </c>
      <c r="I2978" s="203" t="s">
        <v>32</v>
      </c>
      <c r="J2978" s="394"/>
    </row>
    <row r="2979" spans="1:16" ht="18.75" customHeight="1">
      <c r="A2979" s="256" t="s">
        <v>2248</v>
      </c>
      <c r="B2979" s="22" t="s">
        <v>1145</v>
      </c>
      <c r="C2979" s="22" t="s">
        <v>2082</v>
      </c>
      <c r="D2979" s="22" t="s">
        <v>93</v>
      </c>
      <c r="E2979" s="261" t="s">
        <v>1001</v>
      </c>
      <c r="F2979" s="262" t="s">
        <v>95</v>
      </c>
      <c r="H2979" s="22" t="s">
        <v>4</v>
      </c>
      <c r="I2979" s="203" t="s">
        <v>32</v>
      </c>
      <c r="J2979" s="394"/>
    </row>
    <row r="2980" spans="1:16" ht="38.25">
      <c r="A2980" s="256" t="s">
        <v>2248</v>
      </c>
      <c r="B2980" s="22" t="s">
        <v>1145</v>
      </c>
      <c r="C2980" s="22" t="s">
        <v>2082</v>
      </c>
      <c r="D2980" s="22" t="s">
        <v>18</v>
      </c>
      <c r="E2980" s="261" t="s">
        <v>2074</v>
      </c>
      <c r="F2980" s="262" t="s">
        <v>277</v>
      </c>
      <c r="H2980" s="22" t="s">
        <v>4</v>
      </c>
      <c r="I2980" s="203" t="s">
        <v>32</v>
      </c>
      <c r="J2980" s="394"/>
    </row>
    <row r="2981" spans="1:16" ht="18.75" customHeight="1">
      <c r="A2981" s="232" t="s">
        <v>2256</v>
      </c>
      <c r="B2981" s="168" t="s">
        <v>49</v>
      </c>
      <c r="C2981" s="168" t="s">
        <v>2082</v>
      </c>
      <c r="D2981" s="168" t="s">
        <v>1</v>
      </c>
      <c r="E2981" s="130" t="s">
        <v>2</v>
      </c>
      <c r="F2981" s="131" t="s">
        <v>85</v>
      </c>
      <c r="G2981" s="169"/>
      <c r="H2981" s="168" t="s">
        <v>4</v>
      </c>
      <c r="I2981" s="182" t="s">
        <v>32</v>
      </c>
      <c r="J2981" s="393"/>
    </row>
    <row r="2982" spans="1:16" ht="18.75" customHeight="1">
      <c r="A2982" s="256" t="s">
        <v>2256</v>
      </c>
      <c r="B2982" s="22" t="s">
        <v>49</v>
      </c>
      <c r="C2982" s="22" t="s">
        <v>2082</v>
      </c>
      <c r="D2982" s="22" t="s">
        <v>5</v>
      </c>
      <c r="E2982" s="261" t="s">
        <v>104</v>
      </c>
      <c r="F2982" s="262" t="s">
        <v>86</v>
      </c>
      <c r="H2982" s="22" t="s">
        <v>4</v>
      </c>
      <c r="I2982" s="203" t="s">
        <v>32</v>
      </c>
      <c r="J2982" s="394"/>
    </row>
    <row r="2983" spans="1:16" ht="18.75" customHeight="1">
      <c r="A2983" s="256" t="s">
        <v>2256</v>
      </c>
      <c r="B2983" s="22" t="s">
        <v>49</v>
      </c>
      <c r="C2983" s="22" t="s">
        <v>2082</v>
      </c>
      <c r="D2983" s="22" t="s">
        <v>8</v>
      </c>
      <c r="E2983" s="261" t="s">
        <v>407</v>
      </c>
      <c r="F2983" s="262" t="s">
        <v>2071</v>
      </c>
      <c r="H2983" s="22" t="s">
        <v>4</v>
      </c>
      <c r="I2983" s="203" t="s">
        <v>32</v>
      </c>
      <c r="J2983" s="394"/>
    </row>
    <row r="2984" spans="1:16" ht="25.5">
      <c r="A2984" s="256" t="s">
        <v>2256</v>
      </c>
      <c r="B2984" s="22" t="s">
        <v>49</v>
      </c>
      <c r="C2984" s="22" t="s">
        <v>2082</v>
      </c>
      <c r="D2984" s="22" t="s">
        <v>22</v>
      </c>
      <c r="E2984" s="261" t="s">
        <v>480</v>
      </c>
      <c r="F2984" s="262" t="s">
        <v>480</v>
      </c>
      <c r="G2984" s="27" t="s">
        <v>2249</v>
      </c>
      <c r="H2984" s="22" t="s">
        <v>4</v>
      </c>
      <c r="I2984" s="203" t="s">
        <v>32</v>
      </c>
      <c r="J2984" s="394"/>
    </row>
    <row r="2985" spans="1:16" ht="18.75" customHeight="1">
      <c r="A2985" s="256" t="s">
        <v>2256</v>
      </c>
      <c r="B2985" s="22" t="s">
        <v>49</v>
      </c>
      <c r="C2985" s="22" t="s">
        <v>2082</v>
      </c>
      <c r="D2985" s="22" t="s">
        <v>91</v>
      </c>
      <c r="E2985" s="261" t="s">
        <v>107</v>
      </c>
      <c r="F2985" s="262" t="s">
        <v>1544</v>
      </c>
      <c r="H2985" s="22" t="s">
        <v>4</v>
      </c>
      <c r="I2985" s="203" t="s">
        <v>32</v>
      </c>
      <c r="J2985" s="394"/>
      <c r="P2985" s="34"/>
    </row>
    <row r="2986" spans="1:16" ht="18.75" customHeight="1">
      <c r="A2986" s="256" t="s">
        <v>2256</v>
      </c>
      <c r="B2986" s="22" t="s">
        <v>49</v>
      </c>
      <c r="C2986" s="22" t="s">
        <v>2082</v>
      </c>
      <c r="D2986" s="22" t="s">
        <v>14</v>
      </c>
      <c r="E2986" s="261" t="s">
        <v>87</v>
      </c>
      <c r="F2986" s="262" t="s">
        <v>2073</v>
      </c>
      <c r="H2986" s="22" t="s">
        <v>4</v>
      </c>
      <c r="I2986" s="203" t="s">
        <v>32</v>
      </c>
      <c r="J2986" s="394"/>
    </row>
    <row r="2987" spans="1:16" ht="18.75" customHeight="1">
      <c r="A2987" s="256" t="s">
        <v>2256</v>
      </c>
      <c r="B2987" s="22" t="s">
        <v>49</v>
      </c>
      <c r="C2987" s="22" t="s">
        <v>2082</v>
      </c>
      <c r="D2987" s="22" t="s">
        <v>93</v>
      </c>
      <c r="E2987" s="261" t="s">
        <v>1001</v>
      </c>
      <c r="F2987" s="262" t="s">
        <v>95</v>
      </c>
      <c r="H2987" s="22" t="s">
        <v>4</v>
      </c>
      <c r="I2987" s="203" t="s">
        <v>32</v>
      </c>
      <c r="J2987" s="394"/>
    </row>
    <row r="2988" spans="1:16" ht="38.25">
      <c r="A2988" s="233" t="s">
        <v>2256</v>
      </c>
      <c r="B2988" s="165" t="s">
        <v>49</v>
      </c>
      <c r="C2988" s="165" t="s">
        <v>2082</v>
      </c>
      <c r="D2988" s="165" t="s">
        <v>18</v>
      </c>
      <c r="E2988" s="261" t="s">
        <v>2074</v>
      </c>
      <c r="F2988" s="262" t="s">
        <v>277</v>
      </c>
      <c r="H2988" s="22" t="s">
        <v>4</v>
      </c>
      <c r="I2988" s="203" t="s">
        <v>32</v>
      </c>
      <c r="J2988" s="394"/>
    </row>
    <row r="2989" spans="1:16" ht="18.75" customHeight="1">
      <c r="A2989" s="73" t="s">
        <v>2323</v>
      </c>
      <c r="B2989" s="104" t="s">
        <v>49</v>
      </c>
      <c r="C2989" s="104" t="s">
        <v>2082</v>
      </c>
      <c r="D2989" s="104" t="s">
        <v>1</v>
      </c>
      <c r="E2989" s="130" t="s">
        <v>2</v>
      </c>
      <c r="F2989" s="131" t="s">
        <v>85</v>
      </c>
      <c r="G2989" s="169" t="s">
        <v>2324</v>
      </c>
      <c r="H2989" s="168"/>
      <c r="I2989" s="423" t="s">
        <v>32</v>
      </c>
      <c r="J2989" s="394"/>
    </row>
    <row r="2990" spans="1:16" ht="18.75" customHeight="1">
      <c r="A2990" s="73" t="s">
        <v>2323</v>
      </c>
      <c r="B2990" s="104" t="s">
        <v>49</v>
      </c>
      <c r="C2990" s="22" t="s">
        <v>2082</v>
      </c>
      <c r="D2990" s="22" t="s">
        <v>5</v>
      </c>
      <c r="E2990" s="263" t="s">
        <v>2250</v>
      </c>
      <c r="F2990" s="264" t="s">
        <v>2251</v>
      </c>
      <c r="G2990" s="169"/>
      <c r="H2990" s="104"/>
      <c r="I2990" s="423" t="s">
        <v>32</v>
      </c>
      <c r="J2990" s="394"/>
    </row>
    <row r="2991" spans="1:16" ht="18.75" customHeight="1">
      <c r="A2991" s="73" t="s">
        <v>2323</v>
      </c>
      <c r="B2991" s="104" t="s">
        <v>49</v>
      </c>
      <c r="C2991" s="104" t="s">
        <v>2082</v>
      </c>
      <c r="D2991" s="104" t="s">
        <v>8</v>
      </c>
      <c r="E2991" s="132" t="s">
        <v>2276</v>
      </c>
      <c r="F2991" s="133" t="s">
        <v>2278</v>
      </c>
      <c r="G2991" s="169"/>
      <c r="H2991" s="104"/>
      <c r="I2991" s="423" t="s">
        <v>32</v>
      </c>
      <c r="J2991" s="394"/>
    </row>
    <row r="2992" spans="1:16" ht="18.75" customHeight="1">
      <c r="A2992" s="256" t="s">
        <v>2256</v>
      </c>
      <c r="B2992" s="22" t="s">
        <v>49</v>
      </c>
      <c r="C2992" s="22" t="s">
        <v>2082</v>
      </c>
      <c r="D2992" s="22" t="s">
        <v>22</v>
      </c>
      <c r="E2992" s="263" t="s">
        <v>2252</v>
      </c>
      <c r="F2992" s="264" t="s">
        <v>2252</v>
      </c>
      <c r="G2992" s="169" t="s">
        <v>2324</v>
      </c>
      <c r="I2992" s="385" t="s">
        <v>32</v>
      </c>
      <c r="J2992" s="394"/>
    </row>
    <row r="2993" spans="1:18" ht="18.75" customHeight="1">
      <c r="A2993" s="256" t="s">
        <v>2256</v>
      </c>
      <c r="B2993" s="22" t="s">
        <v>49</v>
      </c>
      <c r="C2993" s="22" t="s">
        <v>2082</v>
      </c>
      <c r="D2993" s="22" t="s">
        <v>91</v>
      </c>
      <c r="E2993" s="261" t="s">
        <v>107</v>
      </c>
      <c r="F2993" s="262" t="s">
        <v>1544</v>
      </c>
      <c r="G2993" s="169" t="s">
        <v>2324</v>
      </c>
      <c r="I2993" s="385" t="s">
        <v>32</v>
      </c>
      <c r="J2993" s="394"/>
    </row>
    <row r="2994" spans="1:18" ht="18.75" customHeight="1">
      <c r="A2994" s="256" t="s">
        <v>2256</v>
      </c>
      <c r="B2994" s="22" t="s">
        <v>49</v>
      </c>
      <c r="C2994" s="22" t="s">
        <v>2082</v>
      </c>
      <c r="D2994" s="22" t="s">
        <v>14</v>
      </c>
      <c r="E2994" s="263" t="s">
        <v>2253</v>
      </c>
      <c r="F2994" s="264" t="s">
        <v>2254</v>
      </c>
      <c r="G2994" s="169" t="s">
        <v>2324</v>
      </c>
      <c r="I2994" s="385" t="s">
        <v>32</v>
      </c>
      <c r="J2994" s="394"/>
    </row>
    <row r="2995" spans="1:18" ht="18.75" customHeight="1">
      <c r="A2995" s="256" t="s">
        <v>2256</v>
      </c>
      <c r="B2995" s="22" t="s">
        <v>49</v>
      </c>
      <c r="C2995" s="22" t="s">
        <v>2082</v>
      </c>
      <c r="D2995" s="22" t="s">
        <v>93</v>
      </c>
      <c r="E2995" s="261" t="s">
        <v>1001</v>
      </c>
      <c r="F2995" s="262" t="s">
        <v>95</v>
      </c>
      <c r="G2995" s="169" t="s">
        <v>2324</v>
      </c>
      <c r="I2995" s="385" t="s">
        <v>32</v>
      </c>
      <c r="J2995" s="394"/>
    </row>
    <row r="2996" spans="1:18" ht="18.75" customHeight="1">
      <c r="A2996" s="256" t="s">
        <v>2256</v>
      </c>
      <c r="B2996" s="22" t="s">
        <v>49</v>
      </c>
      <c r="C2996" s="22" t="s">
        <v>2082</v>
      </c>
      <c r="D2996" s="22" t="s">
        <v>18</v>
      </c>
      <c r="E2996" s="261" t="s">
        <v>2074</v>
      </c>
      <c r="F2996" s="264" t="s">
        <v>2255</v>
      </c>
      <c r="G2996" s="169" t="s">
        <v>2324</v>
      </c>
      <c r="I2996" s="385" t="s">
        <v>32</v>
      </c>
      <c r="J2996" s="394"/>
    </row>
    <row r="2997" spans="1:18">
      <c r="A2997" s="232" t="s">
        <v>2257</v>
      </c>
      <c r="B2997" s="168" t="s">
        <v>55</v>
      </c>
      <c r="C2997" s="168" t="s">
        <v>2082</v>
      </c>
      <c r="D2997" s="168" t="s">
        <v>1</v>
      </c>
      <c r="E2997" s="130" t="s">
        <v>2</v>
      </c>
      <c r="F2997" s="131" t="s">
        <v>85</v>
      </c>
      <c r="G2997" s="169"/>
      <c r="H2997" s="168"/>
      <c r="I2997" s="182" t="s">
        <v>344</v>
      </c>
      <c r="J2997" s="394"/>
    </row>
    <row r="2998" spans="1:18" ht="18.75" customHeight="1">
      <c r="A2998" s="256" t="s">
        <v>2257</v>
      </c>
      <c r="B2998" s="22" t="s">
        <v>55</v>
      </c>
      <c r="C2998" s="22" t="s">
        <v>2082</v>
      </c>
      <c r="D2998" s="22" t="s">
        <v>5</v>
      </c>
      <c r="E2998" s="263" t="s">
        <v>2250</v>
      </c>
      <c r="F2998" s="264" t="s">
        <v>2251</v>
      </c>
      <c r="G2998" s="27" t="s">
        <v>2371</v>
      </c>
      <c r="I2998" s="182" t="s">
        <v>344</v>
      </c>
      <c r="J2998" s="394"/>
    </row>
    <row r="2999" spans="1:18" ht="18.75" customHeight="1">
      <c r="A2999" s="256" t="s">
        <v>2257</v>
      </c>
      <c r="B2999" s="22" t="s">
        <v>55</v>
      </c>
      <c r="C2999" s="104" t="s">
        <v>2082</v>
      </c>
      <c r="D2999" s="104" t="s">
        <v>8</v>
      </c>
      <c r="E2999" s="132" t="s">
        <v>2276</v>
      </c>
      <c r="F2999" s="133" t="s">
        <v>2278</v>
      </c>
      <c r="I2999" s="182" t="s">
        <v>344</v>
      </c>
      <c r="J2999" s="394"/>
    </row>
    <row r="3000" spans="1:18" ht="18.75" customHeight="1">
      <c r="A3000" s="256" t="s">
        <v>2257</v>
      </c>
      <c r="B3000" s="22" t="s">
        <v>55</v>
      </c>
      <c r="C3000" s="22" t="s">
        <v>2082</v>
      </c>
      <c r="D3000" s="22" t="s">
        <v>22</v>
      </c>
      <c r="E3000" s="263" t="s">
        <v>2252</v>
      </c>
      <c r="F3000" s="264" t="s">
        <v>2252</v>
      </c>
      <c r="I3000" s="182" t="s">
        <v>344</v>
      </c>
      <c r="J3000" s="394"/>
      <c r="Q3000" s="273"/>
      <c r="R3000" s="34"/>
    </row>
    <row r="3001" spans="1:18">
      <c r="A3001" s="256" t="s">
        <v>2257</v>
      </c>
      <c r="B3001" s="22" t="s">
        <v>55</v>
      </c>
      <c r="C3001" s="22" t="s">
        <v>2082</v>
      </c>
      <c r="D3001" s="22" t="s">
        <v>91</v>
      </c>
      <c r="E3001" s="261" t="s">
        <v>107</v>
      </c>
      <c r="F3001" s="262" t="s">
        <v>1544</v>
      </c>
      <c r="I3001" s="182" t="s">
        <v>344</v>
      </c>
      <c r="J3001" s="394"/>
      <c r="Q3001" s="273"/>
      <c r="R3001" s="34"/>
    </row>
    <row r="3002" spans="1:18" ht="18.75" customHeight="1">
      <c r="A3002" s="256" t="s">
        <v>2257</v>
      </c>
      <c r="B3002" s="22" t="s">
        <v>55</v>
      </c>
      <c r="C3002" s="22" t="s">
        <v>2082</v>
      </c>
      <c r="D3002" s="22" t="s">
        <v>14</v>
      </c>
      <c r="E3002" s="263" t="s">
        <v>2253</v>
      </c>
      <c r="F3002" s="264" t="s">
        <v>2254</v>
      </c>
      <c r="I3002" s="182" t="s">
        <v>344</v>
      </c>
      <c r="J3002" s="394"/>
    </row>
    <row r="3003" spans="1:18" ht="18.75" customHeight="1">
      <c r="A3003" s="256" t="s">
        <v>2257</v>
      </c>
      <c r="B3003" s="22" t="s">
        <v>55</v>
      </c>
      <c r="C3003" s="22" t="s">
        <v>2082</v>
      </c>
      <c r="D3003" s="22" t="s">
        <v>93</v>
      </c>
      <c r="E3003" s="261" t="s">
        <v>1001</v>
      </c>
      <c r="F3003" s="262" t="s">
        <v>95</v>
      </c>
      <c r="I3003" s="182" t="s">
        <v>344</v>
      </c>
      <c r="J3003" s="394"/>
    </row>
    <row r="3004" spans="1:18" ht="18.75" customHeight="1">
      <c r="A3004" s="256" t="s">
        <v>2257</v>
      </c>
      <c r="B3004" s="22" t="s">
        <v>55</v>
      </c>
      <c r="C3004" s="22" t="s">
        <v>2082</v>
      </c>
      <c r="D3004" s="22" t="s">
        <v>18</v>
      </c>
      <c r="E3004" s="261" t="s">
        <v>2074</v>
      </c>
      <c r="F3004" s="264" t="s">
        <v>2255</v>
      </c>
      <c r="I3004" s="182" t="s">
        <v>344</v>
      </c>
      <c r="J3004" s="394"/>
    </row>
    <row r="3005" spans="1:18">
      <c r="A3005" s="232" t="s">
        <v>2271</v>
      </c>
      <c r="B3005" s="168" t="s">
        <v>114</v>
      </c>
      <c r="C3005" s="168" t="s">
        <v>2082</v>
      </c>
      <c r="D3005" s="168" t="s">
        <v>1</v>
      </c>
      <c r="E3005" s="130" t="s">
        <v>2</v>
      </c>
      <c r="F3005" s="131" t="s">
        <v>85</v>
      </c>
      <c r="G3005" s="169"/>
      <c r="H3005" s="168"/>
      <c r="I3005" s="182" t="s">
        <v>32</v>
      </c>
      <c r="J3005" s="394"/>
    </row>
    <row r="3006" spans="1:18" ht="18.75" customHeight="1">
      <c r="A3006" s="256" t="s">
        <v>2271</v>
      </c>
      <c r="B3006" s="22" t="s">
        <v>114</v>
      </c>
      <c r="C3006" s="22" t="s">
        <v>2082</v>
      </c>
      <c r="D3006" s="22" t="s">
        <v>5</v>
      </c>
      <c r="E3006" s="263" t="s">
        <v>2250</v>
      </c>
      <c r="F3006" s="264" t="s">
        <v>2251</v>
      </c>
      <c r="I3006" s="182" t="s">
        <v>32</v>
      </c>
      <c r="J3006" s="394"/>
    </row>
    <row r="3007" spans="1:18" ht="18.75" customHeight="1">
      <c r="A3007" s="256" t="s">
        <v>2271</v>
      </c>
      <c r="B3007" s="22" t="s">
        <v>114</v>
      </c>
      <c r="C3007" s="104" t="s">
        <v>2082</v>
      </c>
      <c r="D3007" s="104" t="s">
        <v>8</v>
      </c>
      <c r="E3007" s="132" t="s">
        <v>2276</v>
      </c>
      <c r="F3007" s="133" t="s">
        <v>2278</v>
      </c>
      <c r="G3007" s="27" t="s">
        <v>2371</v>
      </c>
      <c r="I3007" s="182" t="s">
        <v>32</v>
      </c>
      <c r="J3007" s="394"/>
    </row>
    <row r="3008" spans="1:18" ht="18.75" customHeight="1">
      <c r="A3008" s="256" t="s">
        <v>2271</v>
      </c>
      <c r="B3008" s="22" t="s">
        <v>114</v>
      </c>
      <c r="C3008" s="22" t="s">
        <v>2082</v>
      </c>
      <c r="D3008" s="22" t="s">
        <v>22</v>
      </c>
      <c r="E3008" s="263" t="s">
        <v>2252</v>
      </c>
      <c r="F3008" s="262" t="s">
        <v>480</v>
      </c>
      <c r="I3008" s="182" t="s">
        <v>32</v>
      </c>
      <c r="J3008" s="394"/>
    </row>
    <row r="3009" spans="1:10" ht="18.75" customHeight="1">
      <c r="A3009" s="256" t="s">
        <v>2271</v>
      </c>
      <c r="B3009" s="22" t="s">
        <v>114</v>
      </c>
      <c r="C3009" s="22" t="s">
        <v>2082</v>
      </c>
      <c r="D3009" s="22" t="s">
        <v>91</v>
      </c>
      <c r="E3009" s="261" t="s">
        <v>107</v>
      </c>
      <c r="F3009" s="262" t="s">
        <v>1544</v>
      </c>
      <c r="I3009" s="182" t="s">
        <v>32</v>
      </c>
      <c r="J3009" s="394"/>
    </row>
    <row r="3010" spans="1:10" ht="18.75" customHeight="1">
      <c r="A3010" s="256" t="s">
        <v>2271</v>
      </c>
      <c r="B3010" s="22" t="s">
        <v>114</v>
      </c>
      <c r="C3010" s="22" t="s">
        <v>2082</v>
      </c>
      <c r="D3010" s="22" t="s">
        <v>14</v>
      </c>
      <c r="E3010" s="263" t="s">
        <v>2253</v>
      </c>
      <c r="F3010" s="264" t="s">
        <v>2254</v>
      </c>
      <c r="I3010" s="182" t="s">
        <v>32</v>
      </c>
      <c r="J3010" s="394"/>
    </row>
    <row r="3011" spans="1:10" ht="18.75" customHeight="1">
      <c r="A3011" s="256" t="s">
        <v>2271</v>
      </c>
      <c r="B3011" s="22" t="s">
        <v>114</v>
      </c>
      <c r="C3011" s="22" t="s">
        <v>2082</v>
      </c>
      <c r="D3011" s="22" t="s">
        <v>93</v>
      </c>
      <c r="E3011" s="261" t="s">
        <v>1001</v>
      </c>
      <c r="F3011" s="262" t="s">
        <v>95</v>
      </c>
      <c r="I3011" s="182" t="s">
        <v>32</v>
      </c>
      <c r="J3011" s="394"/>
    </row>
    <row r="3012" spans="1:10" ht="18.75" customHeight="1" thickBot="1">
      <c r="A3012" s="256" t="s">
        <v>2271</v>
      </c>
      <c r="B3012" s="22" t="s">
        <v>114</v>
      </c>
      <c r="C3012" s="22" t="s">
        <v>2082</v>
      </c>
      <c r="D3012" s="22" t="s">
        <v>18</v>
      </c>
      <c r="E3012" s="261" t="s">
        <v>2074</v>
      </c>
      <c r="F3012" s="264" t="s">
        <v>2255</v>
      </c>
      <c r="I3012" s="182" t="s">
        <v>32</v>
      </c>
      <c r="J3012" s="394"/>
    </row>
    <row r="3013" spans="1:10">
      <c r="A3013" s="377" t="s">
        <v>2273</v>
      </c>
      <c r="B3013" s="378" t="s">
        <v>2144</v>
      </c>
      <c r="C3013" s="378" t="s">
        <v>2082</v>
      </c>
      <c r="D3013" s="378" t="s">
        <v>1</v>
      </c>
      <c r="E3013" s="379" t="s">
        <v>2</v>
      </c>
      <c r="F3013" s="380" t="s">
        <v>85</v>
      </c>
      <c r="G3013" s="381"/>
      <c r="H3013" s="378" t="s">
        <v>4</v>
      </c>
      <c r="I3013" s="382" t="s">
        <v>227</v>
      </c>
      <c r="J3013" s="394"/>
    </row>
    <row r="3014" spans="1:10" ht="18.75" customHeight="1">
      <c r="A3014" s="383" t="s">
        <v>2273</v>
      </c>
      <c r="B3014" s="104" t="s">
        <v>2144</v>
      </c>
      <c r="C3014" s="104" t="s">
        <v>2082</v>
      </c>
      <c r="D3014" s="104" t="s">
        <v>5</v>
      </c>
      <c r="E3014" s="132" t="s">
        <v>2250</v>
      </c>
      <c r="F3014" s="133" t="s">
        <v>2251</v>
      </c>
      <c r="G3014" s="29"/>
      <c r="H3014" s="104" t="s">
        <v>4</v>
      </c>
      <c r="I3014" s="384" t="s">
        <v>227</v>
      </c>
      <c r="J3014" s="394"/>
    </row>
    <row r="3015" spans="1:10" ht="18.75" customHeight="1">
      <c r="A3015" s="383" t="s">
        <v>2273</v>
      </c>
      <c r="B3015" s="104" t="s">
        <v>2144</v>
      </c>
      <c r="C3015" s="104" t="s">
        <v>2082</v>
      </c>
      <c r="D3015" s="104" t="s">
        <v>8</v>
      </c>
      <c r="E3015" s="132" t="s">
        <v>2276</v>
      </c>
      <c r="F3015" s="133" t="s">
        <v>2278</v>
      </c>
      <c r="G3015" s="29"/>
      <c r="H3015" s="104" t="s">
        <v>4</v>
      </c>
      <c r="I3015" s="384" t="s">
        <v>227</v>
      </c>
      <c r="J3015" s="394"/>
    </row>
    <row r="3016" spans="1:10" ht="18.75" customHeight="1">
      <c r="A3016" s="383" t="s">
        <v>2273</v>
      </c>
      <c r="B3016" s="104" t="s">
        <v>2144</v>
      </c>
      <c r="C3016" s="104" t="s">
        <v>2082</v>
      </c>
      <c r="D3016" s="104" t="s">
        <v>11</v>
      </c>
      <c r="E3016" s="132" t="s">
        <v>2280</v>
      </c>
      <c r="F3016" s="133" t="s">
        <v>2282</v>
      </c>
      <c r="G3016" s="29"/>
      <c r="H3016" s="104"/>
      <c r="I3016" s="384" t="s">
        <v>227</v>
      </c>
      <c r="J3016" s="394"/>
    </row>
    <row r="3017" spans="1:10" ht="18.75" customHeight="1">
      <c r="A3017" s="383" t="s">
        <v>2273</v>
      </c>
      <c r="B3017" s="104" t="s">
        <v>2144</v>
      </c>
      <c r="C3017" s="104" t="s">
        <v>2082</v>
      </c>
      <c r="D3017" s="104" t="s">
        <v>22</v>
      </c>
      <c r="E3017" s="132" t="s">
        <v>2252</v>
      </c>
      <c r="F3017" s="133" t="s">
        <v>480</v>
      </c>
      <c r="G3017" s="29"/>
      <c r="H3017" s="104" t="s">
        <v>4</v>
      </c>
      <c r="I3017" s="384" t="s">
        <v>227</v>
      </c>
      <c r="J3017" s="394"/>
    </row>
    <row r="3018" spans="1:10" ht="18.75" customHeight="1">
      <c r="A3018" s="383" t="s">
        <v>2273</v>
      </c>
      <c r="B3018" s="104" t="s">
        <v>2144</v>
      </c>
      <c r="C3018" s="104" t="s">
        <v>2082</v>
      </c>
      <c r="D3018" s="104" t="s">
        <v>91</v>
      </c>
      <c r="E3018" s="132" t="s">
        <v>107</v>
      </c>
      <c r="F3018" s="133" t="s">
        <v>1544</v>
      </c>
      <c r="G3018" s="29"/>
      <c r="H3018" s="104" t="s">
        <v>4</v>
      </c>
      <c r="I3018" s="384" t="s">
        <v>227</v>
      </c>
      <c r="J3018" s="394"/>
    </row>
    <row r="3019" spans="1:10" ht="18.75" customHeight="1">
      <c r="A3019" s="383" t="s">
        <v>2273</v>
      </c>
      <c r="B3019" s="104" t="s">
        <v>2144</v>
      </c>
      <c r="C3019" s="104" t="s">
        <v>2082</v>
      </c>
      <c r="D3019" s="104" t="s">
        <v>14</v>
      </c>
      <c r="E3019" s="132" t="s">
        <v>2253</v>
      </c>
      <c r="F3019" s="133" t="s">
        <v>2287</v>
      </c>
      <c r="G3019" s="29"/>
      <c r="H3019" s="104" t="s">
        <v>4</v>
      </c>
      <c r="I3019" s="384" t="s">
        <v>227</v>
      </c>
      <c r="J3019" s="394"/>
    </row>
    <row r="3020" spans="1:10" ht="18.75" customHeight="1">
      <c r="A3020" s="383" t="s">
        <v>2273</v>
      </c>
      <c r="B3020" s="104" t="s">
        <v>2144</v>
      </c>
      <c r="C3020" s="104" t="s">
        <v>2082</v>
      </c>
      <c r="D3020" s="104" t="s">
        <v>93</v>
      </c>
      <c r="E3020" s="132" t="s">
        <v>1001</v>
      </c>
      <c r="F3020" s="133" t="s">
        <v>95</v>
      </c>
      <c r="G3020" s="29"/>
      <c r="H3020" s="104" t="s">
        <v>4</v>
      </c>
      <c r="I3020" s="384" t="s">
        <v>227</v>
      </c>
      <c r="J3020" s="394"/>
    </row>
    <row r="3021" spans="1:10" ht="38.25">
      <c r="A3021" s="383" t="s">
        <v>2273</v>
      </c>
      <c r="B3021" s="104" t="s">
        <v>2144</v>
      </c>
      <c r="C3021" s="104" t="s">
        <v>2082</v>
      </c>
      <c r="D3021" s="104" t="s">
        <v>18</v>
      </c>
      <c r="E3021" s="132" t="s">
        <v>2074</v>
      </c>
      <c r="F3021" s="133" t="s">
        <v>2255</v>
      </c>
      <c r="G3021" s="29"/>
      <c r="H3021" s="104" t="s">
        <v>4</v>
      </c>
      <c r="I3021" s="384" t="s">
        <v>227</v>
      </c>
      <c r="J3021" s="394"/>
    </row>
    <row r="3022" spans="1:10" ht="18.75" customHeight="1">
      <c r="A3022" s="232" t="s">
        <v>2292</v>
      </c>
      <c r="B3022" s="168" t="s">
        <v>1145</v>
      </c>
      <c r="C3022" s="168" t="s">
        <v>2082</v>
      </c>
      <c r="D3022" s="168" t="s">
        <v>1</v>
      </c>
      <c r="E3022" s="130" t="s">
        <v>2</v>
      </c>
      <c r="F3022" s="131" t="s">
        <v>85</v>
      </c>
      <c r="G3022" s="169"/>
      <c r="H3022" s="168"/>
      <c r="I3022" s="182" t="s">
        <v>32</v>
      </c>
      <c r="J3022" s="394"/>
    </row>
    <row r="3023" spans="1:10" ht="18.75" customHeight="1">
      <c r="A3023" s="256" t="s">
        <v>2292</v>
      </c>
      <c r="B3023" s="22" t="s">
        <v>1145</v>
      </c>
      <c r="C3023" s="22" t="s">
        <v>2082</v>
      </c>
      <c r="D3023" s="22" t="s">
        <v>5</v>
      </c>
      <c r="E3023" s="261" t="s">
        <v>2250</v>
      </c>
      <c r="F3023" s="262" t="s">
        <v>2251</v>
      </c>
      <c r="I3023" s="203" t="s">
        <v>32</v>
      </c>
      <c r="J3023" s="394"/>
    </row>
    <row r="3024" spans="1:10" ht="18.75" customHeight="1">
      <c r="A3024" s="256" t="s">
        <v>2292</v>
      </c>
      <c r="B3024" s="22" t="s">
        <v>1145</v>
      </c>
      <c r="C3024" s="104" t="s">
        <v>2082</v>
      </c>
      <c r="D3024" s="104" t="s">
        <v>8</v>
      </c>
      <c r="E3024" s="132" t="s">
        <v>2276</v>
      </c>
      <c r="F3024" s="133" t="s">
        <v>2278</v>
      </c>
      <c r="I3024" s="203" t="s">
        <v>32</v>
      </c>
      <c r="J3024" s="394"/>
    </row>
    <row r="3025" spans="1:10" ht="18.75" customHeight="1">
      <c r="A3025" s="256" t="s">
        <v>2292</v>
      </c>
      <c r="B3025" s="22" t="s">
        <v>1145</v>
      </c>
      <c r="C3025" s="22" t="s">
        <v>2082</v>
      </c>
      <c r="D3025" s="22" t="s">
        <v>22</v>
      </c>
      <c r="E3025" s="261" t="s">
        <v>2252</v>
      </c>
      <c r="F3025" s="262" t="s">
        <v>2252</v>
      </c>
      <c r="I3025" s="203" t="s">
        <v>32</v>
      </c>
      <c r="J3025" s="394"/>
    </row>
    <row r="3026" spans="1:10" ht="18.75" customHeight="1">
      <c r="A3026" s="256" t="s">
        <v>2292</v>
      </c>
      <c r="B3026" s="22" t="s">
        <v>1145</v>
      </c>
      <c r="C3026" s="22" t="s">
        <v>2082</v>
      </c>
      <c r="D3026" s="22" t="s">
        <v>91</v>
      </c>
      <c r="E3026" s="261" t="s">
        <v>107</v>
      </c>
      <c r="F3026" s="262" t="s">
        <v>1544</v>
      </c>
      <c r="I3026" s="203" t="s">
        <v>32</v>
      </c>
      <c r="J3026" s="394"/>
    </row>
    <row r="3027" spans="1:10" ht="18.75" customHeight="1">
      <c r="A3027" s="256" t="s">
        <v>2292</v>
      </c>
      <c r="B3027" s="22" t="s">
        <v>1145</v>
      </c>
      <c r="C3027" s="22" t="s">
        <v>2082</v>
      </c>
      <c r="D3027" s="22" t="s">
        <v>14</v>
      </c>
      <c r="E3027" s="261" t="s">
        <v>2253</v>
      </c>
      <c r="F3027" s="262" t="s">
        <v>2254</v>
      </c>
      <c r="I3027" s="203" t="s">
        <v>32</v>
      </c>
      <c r="J3027" s="394"/>
    </row>
    <row r="3028" spans="1:10" ht="18.75" customHeight="1">
      <c r="A3028" s="256" t="s">
        <v>2292</v>
      </c>
      <c r="B3028" s="22" t="s">
        <v>1145</v>
      </c>
      <c r="C3028" s="22" t="s">
        <v>2082</v>
      </c>
      <c r="D3028" s="22" t="s">
        <v>93</v>
      </c>
      <c r="E3028" s="261" t="s">
        <v>1001</v>
      </c>
      <c r="F3028" s="262" t="s">
        <v>95</v>
      </c>
      <c r="I3028" s="203" t="s">
        <v>32</v>
      </c>
      <c r="J3028" s="394"/>
    </row>
    <row r="3029" spans="1:10" ht="38.25">
      <c r="A3029" s="256" t="s">
        <v>2292</v>
      </c>
      <c r="B3029" s="22" t="s">
        <v>1145</v>
      </c>
      <c r="C3029" s="22" t="s">
        <v>2082</v>
      </c>
      <c r="D3029" s="22" t="s">
        <v>18</v>
      </c>
      <c r="E3029" s="261" t="s">
        <v>2074</v>
      </c>
      <c r="F3029" s="262" t="s">
        <v>2255</v>
      </c>
      <c r="I3029" s="403" t="s">
        <v>32</v>
      </c>
      <c r="J3029" s="394"/>
    </row>
    <row r="3030" spans="1:10" ht="18.75" customHeight="1">
      <c r="A3030" s="232" t="s">
        <v>2312</v>
      </c>
      <c r="B3030" s="168" t="s">
        <v>55</v>
      </c>
      <c r="C3030" s="168" t="s">
        <v>2082</v>
      </c>
      <c r="D3030" s="168" t="s">
        <v>1</v>
      </c>
      <c r="E3030" s="130" t="s">
        <v>2</v>
      </c>
      <c r="F3030" s="131" t="s">
        <v>85</v>
      </c>
      <c r="H3030" s="22" t="s">
        <v>4</v>
      </c>
      <c r="J3030" s="394"/>
    </row>
    <row r="3031" spans="1:10" ht="18.75" customHeight="1">
      <c r="A3031" s="256" t="s">
        <v>2312</v>
      </c>
      <c r="B3031" s="22" t="s">
        <v>55</v>
      </c>
      <c r="C3031" s="22" t="s">
        <v>2082</v>
      </c>
      <c r="D3031" s="22" t="s">
        <v>5</v>
      </c>
      <c r="E3031" s="261" t="s">
        <v>2250</v>
      </c>
      <c r="F3031" s="262" t="s">
        <v>2251</v>
      </c>
      <c r="H3031" s="22" t="s">
        <v>4</v>
      </c>
      <c r="J3031" s="394"/>
    </row>
    <row r="3032" spans="1:10" ht="18.75" customHeight="1">
      <c r="A3032" s="256" t="s">
        <v>2312</v>
      </c>
      <c r="B3032" s="22" t="s">
        <v>55</v>
      </c>
      <c r="C3032" s="22" t="s">
        <v>2082</v>
      </c>
      <c r="D3032" s="22" t="s">
        <v>8</v>
      </c>
      <c r="E3032" s="261" t="s">
        <v>2276</v>
      </c>
      <c r="F3032" s="262" t="s">
        <v>2278</v>
      </c>
      <c r="H3032" s="22" t="s">
        <v>4</v>
      </c>
      <c r="J3032" s="394"/>
    </row>
    <row r="3033" spans="1:10" ht="18.75" customHeight="1">
      <c r="A3033" s="256" t="s">
        <v>2312</v>
      </c>
      <c r="B3033" s="22" t="s">
        <v>55</v>
      </c>
      <c r="C3033" s="22" t="s">
        <v>2082</v>
      </c>
      <c r="D3033" s="22" t="s">
        <v>11</v>
      </c>
      <c r="E3033" s="261" t="s">
        <v>2280</v>
      </c>
      <c r="F3033" s="262" t="s">
        <v>2282</v>
      </c>
      <c r="H3033" s="22" t="s">
        <v>4</v>
      </c>
      <c r="J3033" s="394"/>
    </row>
    <row r="3034" spans="1:10" ht="18.75" customHeight="1">
      <c r="A3034" s="256" t="s">
        <v>2312</v>
      </c>
      <c r="B3034" s="22" t="s">
        <v>55</v>
      </c>
      <c r="C3034" s="22" t="s">
        <v>2082</v>
      </c>
      <c r="D3034" s="22" t="s">
        <v>22</v>
      </c>
      <c r="E3034" s="261" t="s">
        <v>2252</v>
      </c>
      <c r="F3034" s="262" t="s">
        <v>2252</v>
      </c>
      <c r="H3034" s="22" t="s">
        <v>4</v>
      </c>
      <c r="J3034" s="394"/>
    </row>
    <row r="3035" spans="1:10" ht="18.75" customHeight="1">
      <c r="A3035" s="256" t="s">
        <v>2312</v>
      </c>
      <c r="B3035" s="22" t="s">
        <v>55</v>
      </c>
      <c r="C3035" s="22" t="s">
        <v>2082</v>
      </c>
      <c r="D3035" s="22" t="s">
        <v>91</v>
      </c>
      <c r="E3035" s="261" t="s">
        <v>107</v>
      </c>
      <c r="F3035" s="262" t="s">
        <v>1544</v>
      </c>
      <c r="H3035" s="22" t="s">
        <v>4</v>
      </c>
      <c r="J3035" s="394"/>
    </row>
    <row r="3036" spans="1:10" ht="18.75" customHeight="1">
      <c r="A3036" s="256" t="s">
        <v>2312</v>
      </c>
      <c r="B3036" s="22" t="s">
        <v>55</v>
      </c>
      <c r="C3036" s="22" t="s">
        <v>2082</v>
      </c>
      <c r="D3036" s="22" t="s">
        <v>14</v>
      </c>
      <c r="E3036" s="261" t="s">
        <v>2253</v>
      </c>
      <c r="F3036" s="262" t="s">
        <v>2254</v>
      </c>
      <c r="H3036" s="22" t="s">
        <v>4</v>
      </c>
      <c r="J3036" s="394"/>
    </row>
    <row r="3037" spans="1:10" ht="18.75" customHeight="1">
      <c r="A3037" s="256" t="s">
        <v>2312</v>
      </c>
      <c r="B3037" s="22" t="s">
        <v>55</v>
      </c>
      <c r="C3037" s="22" t="s">
        <v>2082</v>
      </c>
      <c r="D3037" s="22" t="s">
        <v>93</v>
      </c>
      <c r="E3037" s="261" t="s">
        <v>1001</v>
      </c>
      <c r="F3037" s="262" t="s">
        <v>95</v>
      </c>
      <c r="G3037" s="29"/>
      <c r="H3037" s="22" t="s">
        <v>4</v>
      </c>
      <c r="J3037" s="394"/>
    </row>
    <row r="3038" spans="1:10" ht="38.25">
      <c r="A3038" s="256" t="s">
        <v>2312</v>
      </c>
      <c r="B3038" s="22" t="s">
        <v>55</v>
      </c>
      <c r="C3038" s="22" t="s">
        <v>2082</v>
      </c>
      <c r="D3038" s="22" t="s">
        <v>18</v>
      </c>
      <c r="E3038" s="261" t="s">
        <v>2074</v>
      </c>
      <c r="F3038" s="262" t="s">
        <v>2255</v>
      </c>
      <c r="G3038" s="167"/>
      <c r="H3038" s="404"/>
      <c r="I3038" s="183"/>
      <c r="J3038" s="394"/>
    </row>
    <row r="3039" spans="1:10" ht="18.75" customHeight="1">
      <c r="A3039" s="232" t="s">
        <v>2313</v>
      </c>
      <c r="B3039" s="168" t="s">
        <v>2144</v>
      </c>
      <c r="C3039" s="168" t="s">
        <v>2082</v>
      </c>
      <c r="D3039" s="168" t="s">
        <v>1</v>
      </c>
      <c r="E3039" s="130" t="s">
        <v>2</v>
      </c>
      <c r="F3039" s="131" t="s">
        <v>85</v>
      </c>
      <c r="I3039" s="49" t="s">
        <v>1137</v>
      </c>
      <c r="J3039" s="394"/>
    </row>
    <row r="3040" spans="1:10" ht="18.75" customHeight="1">
      <c r="A3040" s="256" t="s">
        <v>2313</v>
      </c>
      <c r="B3040" s="22" t="s">
        <v>2144</v>
      </c>
      <c r="C3040" s="22" t="s">
        <v>2082</v>
      </c>
      <c r="D3040" s="22" t="s">
        <v>5</v>
      </c>
      <c r="E3040" s="261" t="s">
        <v>2250</v>
      </c>
      <c r="F3040" s="262" t="s">
        <v>2251</v>
      </c>
      <c r="I3040" s="182" t="s">
        <v>1137</v>
      </c>
      <c r="J3040" s="394"/>
    </row>
    <row r="3041" spans="1:10" ht="18.75" customHeight="1">
      <c r="A3041" s="256" t="s">
        <v>2315</v>
      </c>
      <c r="B3041" s="22" t="s">
        <v>1145</v>
      </c>
      <c r="C3041" s="22" t="s">
        <v>2082</v>
      </c>
      <c r="D3041" s="22" t="s">
        <v>8</v>
      </c>
      <c r="E3041" s="261" t="s">
        <v>407</v>
      </c>
      <c r="F3041" s="262" t="s">
        <v>2279</v>
      </c>
      <c r="I3041" s="182" t="s">
        <v>1137</v>
      </c>
      <c r="J3041" s="394"/>
    </row>
    <row r="3042" spans="1:10" ht="18.75" customHeight="1">
      <c r="A3042" s="256" t="s">
        <v>2313</v>
      </c>
      <c r="B3042" s="22" t="s">
        <v>2144</v>
      </c>
      <c r="C3042" s="22" t="s">
        <v>2082</v>
      </c>
      <c r="D3042" s="22" t="s">
        <v>22</v>
      </c>
      <c r="E3042" s="261" t="s">
        <v>2252</v>
      </c>
      <c r="F3042" s="262" t="s">
        <v>2252</v>
      </c>
      <c r="I3042" s="182" t="s">
        <v>1137</v>
      </c>
      <c r="J3042" s="394"/>
    </row>
    <row r="3043" spans="1:10" ht="18.75" customHeight="1">
      <c r="A3043" s="256" t="s">
        <v>2313</v>
      </c>
      <c r="B3043" s="22" t="s">
        <v>2144</v>
      </c>
      <c r="C3043" s="22" t="s">
        <v>2082</v>
      </c>
      <c r="D3043" s="22" t="s">
        <v>91</v>
      </c>
      <c r="E3043" s="261" t="s">
        <v>107</v>
      </c>
      <c r="F3043" s="262" t="s">
        <v>1544</v>
      </c>
      <c r="I3043" s="182" t="s">
        <v>1137</v>
      </c>
      <c r="J3043" s="394"/>
    </row>
    <row r="3044" spans="1:10" ht="18.75" customHeight="1">
      <c r="A3044" s="256" t="s">
        <v>2313</v>
      </c>
      <c r="B3044" s="22" t="s">
        <v>2144</v>
      </c>
      <c r="C3044" s="22" t="s">
        <v>2082</v>
      </c>
      <c r="D3044" s="22" t="s">
        <v>14</v>
      </c>
      <c r="E3044" s="261" t="s">
        <v>2253</v>
      </c>
      <c r="F3044" s="262" t="s">
        <v>2254</v>
      </c>
      <c r="G3044" s="29"/>
      <c r="I3044" s="182" t="s">
        <v>1137</v>
      </c>
      <c r="J3044" s="394"/>
    </row>
    <row r="3045" spans="1:10">
      <c r="A3045" s="256" t="s">
        <v>2313</v>
      </c>
      <c r="B3045" s="22" t="s">
        <v>2144</v>
      </c>
      <c r="C3045" s="22" t="s">
        <v>2082</v>
      </c>
      <c r="D3045" s="22" t="s">
        <v>93</v>
      </c>
      <c r="E3045" s="261" t="s">
        <v>1001</v>
      </c>
      <c r="F3045" s="262" t="s">
        <v>95</v>
      </c>
      <c r="G3045" s="29"/>
      <c r="H3045" s="168"/>
      <c r="I3045" s="182" t="s">
        <v>1137</v>
      </c>
      <c r="J3045" s="394"/>
    </row>
    <row r="3046" spans="1:10" ht="12.75" customHeight="1">
      <c r="A3046" s="256" t="s">
        <v>2313</v>
      </c>
      <c r="B3046" s="22" t="s">
        <v>2144</v>
      </c>
      <c r="C3046" s="22" t="s">
        <v>2082</v>
      </c>
      <c r="D3046" s="22" t="s">
        <v>18</v>
      </c>
      <c r="E3046" s="261" t="s">
        <v>2074</v>
      </c>
      <c r="F3046" s="262" t="s">
        <v>2255</v>
      </c>
      <c r="G3046" s="167"/>
      <c r="H3046" s="165"/>
      <c r="I3046" s="405" t="s">
        <v>1137</v>
      </c>
      <c r="J3046" s="394"/>
    </row>
    <row r="3047" spans="1:10" ht="12.75" customHeight="1">
      <c r="A3047" s="232" t="s">
        <v>2315</v>
      </c>
      <c r="B3047" s="168" t="s">
        <v>1145</v>
      </c>
      <c r="C3047" s="168" t="s">
        <v>2082</v>
      </c>
      <c r="D3047" s="168" t="s">
        <v>1</v>
      </c>
      <c r="E3047" s="130" t="s">
        <v>2</v>
      </c>
      <c r="F3047" s="131" t="s">
        <v>85</v>
      </c>
      <c r="I3047" s="49" t="s">
        <v>32</v>
      </c>
      <c r="J3047" s="394"/>
    </row>
    <row r="3048" spans="1:10" ht="12.75" customHeight="1">
      <c r="A3048" s="256" t="s">
        <v>2315</v>
      </c>
      <c r="B3048" s="22" t="s">
        <v>1145</v>
      </c>
      <c r="C3048" s="22" t="s">
        <v>2082</v>
      </c>
      <c r="D3048" s="22" t="s">
        <v>5</v>
      </c>
      <c r="E3048" s="261" t="s">
        <v>104</v>
      </c>
      <c r="F3048" s="262" t="s">
        <v>86</v>
      </c>
      <c r="I3048" s="49" t="s">
        <v>32</v>
      </c>
      <c r="J3048" s="394"/>
    </row>
    <row r="3049" spans="1:10" ht="25.5">
      <c r="A3049" s="256" t="s">
        <v>2315</v>
      </c>
      <c r="B3049" s="22" t="s">
        <v>1145</v>
      </c>
      <c r="C3049" s="22" t="s">
        <v>2082</v>
      </c>
      <c r="D3049" s="22" t="s">
        <v>8</v>
      </c>
      <c r="E3049" s="261" t="s">
        <v>407</v>
      </c>
      <c r="F3049" s="264" t="s">
        <v>2229</v>
      </c>
      <c r="G3049" s="27" t="s">
        <v>2395</v>
      </c>
      <c r="I3049" s="49" t="s">
        <v>32</v>
      </c>
      <c r="J3049" s="394"/>
    </row>
    <row r="3050" spans="1:10" ht="12.75" customHeight="1">
      <c r="A3050" s="256" t="s">
        <v>2315</v>
      </c>
      <c r="B3050" s="22" t="s">
        <v>1145</v>
      </c>
      <c r="C3050" s="22" t="s">
        <v>2082</v>
      </c>
      <c r="D3050" s="22" t="s">
        <v>22</v>
      </c>
      <c r="E3050" s="261" t="s">
        <v>480</v>
      </c>
      <c r="F3050" s="262" t="s">
        <v>480</v>
      </c>
      <c r="I3050" s="49" t="s">
        <v>32</v>
      </c>
      <c r="J3050" s="394"/>
    </row>
    <row r="3051" spans="1:10" ht="12.75" customHeight="1">
      <c r="A3051" s="256" t="s">
        <v>2315</v>
      </c>
      <c r="B3051" s="22" t="s">
        <v>1145</v>
      </c>
      <c r="C3051" s="22" t="s">
        <v>2082</v>
      </c>
      <c r="D3051" s="22" t="s">
        <v>91</v>
      </c>
      <c r="E3051" s="261" t="s">
        <v>107</v>
      </c>
      <c r="F3051" s="262" t="s">
        <v>1544</v>
      </c>
      <c r="I3051" s="49" t="s">
        <v>32</v>
      </c>
      <c r="J3051" s="394"/>
    </row>
    <row r="3052" spans="1:10" ht="12.75" customHeight="1">
      <c r="A3052" s="256" t="s">
        <v>2315</v>
      </c>
      <c r="B3052" s="22" t="s">
        <v>1145</v>
      </c>
      <c r="C3052" s="22" t="s">
        <v>2082</v>
      </c>
      <c r="D3052" s="22" t="s">
        <v>14</v>
      </c>
      <c r="E3052" s="261" t="s">
        <v>87</v>
      </c>
      <c r="F3052" s="262" t="s">
        <v>2073</v>
      </c>
      <c r="G3052" s="29"/>
      <c r="H3052" s="104"/>
      <c r="I3052" s="49" t="s">
        <v>32</v>
      </c>
      <c r="J3052" s="394"/>
    </row>
    <row r="3053" spans="1:10" ht="12.75" customHeight="1">
      <c r="A3053" s="256" t="s">
        <v>2315</v>
      </c>
      <c r="B3053" s="22" t="s">
        <v>1145</v>
      </c>
      <c r="C3053" s="22" t="s">
        <v>2082</v>
      </c>
      <c r="D3053" s="22" t="s">
        <v>93</v>
      </c>
      <c r="E3053" s="261" t="s">
        <v>1001</v>
      </c>
      <c r="F3053" s="262" t="s">
        <v>95</v>
      </c>
      <c r="G3053" s="29"/>
      <c r="H3053" s="104"/>
      <c r="I3053" s="49" t="s">
        <v>32</v>
      </c>
      <c r="J3053" s="394"/>
    </row>
    <row r="3054" spans="1:10" ht="38.25">
      <c r="A3054" s="256" t="s">
        <v>2315</v>
      </c>
      <c r="B3054" s="22" t="s">
        <v>1145</v>
      </c>
      <c r="C3054" s="22" t="s">
        <v>2082</v>
      </c>
      <c r="D3054" s="22" t="s">
        <v>18</v>
      </c>
      <c r="E3054" s="261" t="s">
        <v>2074</v>
      </c>
      <c r="F3054" s="262" t="s">
        <v>277</v>
      </c>
      <c r="G3054" s="167"/>
      <c r="H3054" s="165"/>
      <c r="I3054" s="405" t="s">
        <v>32</v>
      </c>
      <c r="J3054" s="394"/>
    </row>
    <row r="3055" spans="1:10" ht="18.75" customHeight="1">
      <c r="A3055" s="232" t="s">
        <v>2317</v>
      </c>
      <c r="B3055" s="168" t="s">
        <v>49</v>
      </c>
      <c r="C3055" s="168" t="s">
        <v>2082</v>
      </c>
      <c r="D3055" s="168" t="s">
        <v>1</v>
      </c>
      <c r="E3055" s="130" t="s">
        <v>2</v>
      </c>
      <c r="F3055" s="131" t="s">
        <v>85</v>
      </c>
      <c r="I3055" s="182" t="s">
        <v>1137</v>
      </c>
      <c r="J3055" s="394"/>
    </row>
    <row r="3056" spans="1:10" ht="44.25" customHeight="1">
      <c r="A3056" s="256" t="s">
        <v>2317</v>
      </c>
      <c r="B3056" s="22" t="s">
        <v>49</v>
      </c>
      <c r="C3056" s="22" t="s">
        <v>2082</v>
      </c>
      <c r="D3056" s="22" t="s">
        <v>5</v>
      </c>
      <c r="E3056" s="261" t="s">
        <v>2250</v>
      </c>
      <c r="F3056" s="262" t="s">
        <v>2251</v>
      </c>
      <c r="I3056" s="405" t="s">
        <v>1137</v>
      </c>
      <c r="J3056" s="394"/>
    </row>
    <row r="3057" spans="1:10" ht="38.25" customHeight="1">
      <c r="A3057" s="256" t="s">
        <v>2317</v>
      </c>
      <c r="B3057" s="22" t="s">
        <v>49</v>
      </c>
      <c r="C3057" s="22" t="s">
        <v>2082</v>
      </c>
      <c r="D3057" s="22" t="s">
        <v>8</v>
      </c>
      <c r="E3057" s="261" t="s">
        <v>2276</v>
      </c>
      <c r="F3057" s="262" t="s">
        <v>2278</v>
      </c>
      <c r="I3057" s="182" t="s">
        <v>1137</v>
      </c>
      <c r="J3057" s="394"/>
    </row>
    <row r="3058" spans="1:10" ht="18.75" customHeight="1">
      <c r="A3058" s="256" t="s">
        <v>2317</v>
      </c>
      <c r="B3058" s="22" t="s">
        <v>49</v>
      </c>
      <c r="C3058" s="22" t="s">
        <v>2082</v>
      </c>
      <c r="D3058" s="22" t="s">
        <v>22</v>
      </c>
      <c r="E3058" s="261" t="s">
        <v>2252</v>
      </c>
      <c r="F3058" s="262" t="s">
        <v>2252</v>
      </c>
      <c r="I3058" s="405" t="s">
        <v>1137</v>
      </c>
      <c r="J3058" s="394"/>
    </row>
    <row r="3059" spans="1:10" ht="18.75" customHeight="1">
      <c r="A3059" s="256" t="s">
        <v>2317</v>
      </c>
      <c r="B3059" s="22" t="s">
        <v>49</v>
      </c>
      <c r="C3059" s="22" t="s">
        <v>2082</v>
      </c>
      <c r="D3059" s="22" t="s">
        <v>91</v>
      </c>
      <c r="E3059" s="261" t="s">
        <v>107</v>
      </c>
      <c r="F3059" s="262" t="s">
        <v>1544</v>
      </c>
      <c r="I3059" s="182" t="s">
        <v>1137</v>
      </c>
      <c r="J3059" s="394"/>
    </row>
    <row r="3060" spans="1:10" ht="18.75" customHeight="1">
      <c r="A3060" s="256" t="s">
        <v>2317</v>
      </c>
      <c r="B3060" s="22" t="s">
        <v>49</v>
      </c>
      <c r="C3060" s="22" t="s">
        <v>2082</v>
      </c>
      <c r="D3060" s="22" t="s">
        <v>14</v>
      </c>
      <c r="E3060" s="261" t="s">
        <v>2253</v>
      </c>
      <c r="F3060" s="262" t="s">
        <v>2254</v>
      </c>
      <c r="G3060" s="29"/>
      <c r="I3060" s="405" t="s">
        <v>1137</v>
      </c>
      <c r="J3060" s="394"/>
    </row>
    <row r="3061" spans="1:10">
      <c r="A3061" s="256" t="s">
        <v>2317</v>
      </c>
      <c r="B3061" s="22" t="s">
        <v>49</v>
      </c>
      <c r="C3061" s="22" t="s">
        <v>2082</v>
      </c>
      <c r="D3061" s="22" t="s">
        <v>93</v>
      </c>
      <c r="E3061" s="261" t="s">
        <v>1001</v>
      </c>
      <c r="F3061" s="262" t="s">
        <v>95</v>
      </c>
      <c r="G3061" s="29"/>
      <c r="H3061" s="168"/>
      <c r="I3061" s="182" t="s">
        <v>1137</v>
      </c>
      <c r="J3061" s="394"/>
    </row>
    <row r="3062" spans="1:10" ht="18.75" customHeight="1">
      <c r="A3062" s="256" t="s">
        <v>2317</v>
      </c>
      <c r="B3062" s="22" t="s">
        <v>49</v>
      </c>
      <c r="C3062" s="22" t="s">
        <v>2082</v>
      </c>
      <c r="D3062" s="22" t="s">
        <v>18</v>
      </c>
      <c r="E3062" s="261" t="s">
        <v>2074</v>
      </c>
      <c r="F3062" s="262" t="s">
        <v>2255</v>
      </c>
      <c r="G3062" s="167"/>
      <c r="H3062" s="165"/>
      <c r="I3062" s="405" t="s">
        <v>1137</v>
      </c>
      <c r="J3062" s="394"/>
    </row>
    <row r="3063" spans="1:10" ht="18.75" customHeight="1">
      <c r="A3063" s="232" t="s">
        <v>2318</v>
      </c>
      <c r="B3063" s="168" t="s">
        <v>49</v>
      </c>
      <c r="C3063" s="168" t="s">
        <v>2082</v>
      </c>
      <c r="D3063" s="168" t="s">
        <v>1</v>
      </c>
      <c r="E3063" s="130" t="s">
        <v>2</v>
      </c>
      <c r="F3063" s="131" t="s">
        <v>85</v>
      </c>
      <c r="I3063" s="49" t="s">
        <v>227</v>
      </c>
      <c r="J3063" s="394"/>
    </row>
    <row r="3064" spans="1:10" ht="18.75" customHeight="1">
      <c r="A3064" s="256" t="s">
        <v>2318</v>
      </c>
      <c r="B3064" s="22" t="s">
        <v>49</v>
      </c>
      <c r="C3064" s="22" t="s">
        <v>2082</v>
      </c>
      <c r="D3064" s="22" t="s">
        <v>5</v>
      </c>
      <c r="E3064" s="261" t="s">
        <v>2250</v>
      </c>
      <c r="F3064" s="262" t="s">
        <v>2251</v>
      </c>
      <c r="I3064" s="49" t="s">
        <v>227</v>
      </c>
      <c r="J3064" s="394"/>
    </row>
    <row r="3065" spans="1:10" ht="18.75" customHeight="1">
      <c r="A3065" s="256" t="s">
        <v>2318</v>
      </c>
      <c r="B3065" s="22" t="s">
        <v>49</v>
      </c>
      <c r="C3065" s="22" t="s">
        <v>2082</v>
      </c>
      <c r="D3065" s="22" t="s">
        <v>8</v>
      </c>
      <c r="E3065" s="261" t="s">
        <v>2276</v>
      </c>
      <c r="F3065" s="262" t="s">
        <v>2278</v>
      </c>
      <c r="I3065" s="49" t="s">
        <v>227</v>
      </c>
      <c r="J3065" s="394"/>
    </row>
    <row r="3066" spans="1:10" ht="18.75" customHeight="1">
      <c r="A3066" s="256" t="s">
        <v>2318</v>
      </c>
      <c r="B3066" s="22" t="s">
        <v>49</v>
      </c>
      <c r="C3066" s="22" t="s">
        <v>2082</v>
      </c>
      <c r="D3066" s="22" t="s">
        <v>22</v>
      </c>
      <c r="E3066" s="261" t="s">
        <v>2252</v>
      </c>
      <c r="F3066" s="262" t="s">
        <v>2252</v>
      </c>
      <c r="I3066" s="49" t="s">
        <v>227</v>
      </c>
      <c r="J3066" s="394"/>
    </row>
    <row r="3067" spans="1:10" ht="18.75" customHeight="1">
      <c r="A3067" s="256" t="s">
        <v>2318</v>
      </c>
      <c r="B3067" s="22" t="s">
        <v>49</v>
      </c>
      <c r="C3067" s="22" t="s">
        <v>2082</v>
      </c>
      <c r="D3067" s="22" t="s">
        <v>91</v>
      </c>
      <c r="E3067" s="261" t="s">
        <v>107</v>
      </c>
      <c r="F3067" s="262" t="s">
        <v>1544</v>
      </c>
      <c r="I3067" s="49" t="s">
        <v>227</v>
      </c>
      <c r="J3067" s="394"/>
    </row>
    <row r="3068" spans="1:10" ht="18.75" customHeight="1">
      <c r="A3068" s="256" t="s">
        <v>2318</v>
      </c>
      <c r="B3068" s="22" t="s">
        <v>49</v>
      </c>
      <c r="C3068" s="22" t="s">
        <v>2082</v>
      </c>
      <c r="D3068" s="22" t="s">
        <v>14</v>
      </c>
      <c r="E3068" s="261" t="s">
        <v>2253</v>
      </c>
      <c r="F3068" s="262" t="s">
        <v>2254</v>
      </c>
      <c r="G3068" s="29"/>
      <c r="H3068" s="104"/>
      <c r="I3068" s="49" t="s">
        <v>227</v>
      </c>
      <c r="J3068" s="394"/>
    </row>
    <row r="3069" spans="1:10">
      <c r="A3069" s="256" t="s">
        <v>2318</v>
      </c>
      <c r="B3069" s="22" t="s">
        <v>49</v>
      </c>
      <c r="C3069" s="22" t="s">
        <v>2082</v>
      </c>
      <c r="D3069" s="22" t="s">
        <v>93</v>
      </c>
      <c r="E3069" s="261" t="s">
        <v>1001</v>
      </c>
      <c r="F3069" s="262" t="s">
        <v>95</v>
      </c>
      <c r="G3069" s="29"/>
      <c r="H3069" s="104"/>
      <c r="I3069" s="49" t="s">
        <v>227</v>
      </c>
      <c r="J3069" s="394"/>
    </row>
    <row r="3070" spans="1:10" ht="18.75" customHeight="1">
      <c r="A3070" s="256" t="s">
        <v>2318</v>
      </c>
      <c r="B3070" s="22" t="s">
        <v>49</v>
      </c>
      <c r="C3070" s="22" t="s">
        <v>2082</v>
      </c>
      <c r="D3070" s="22" t="s">
        <v>18</v>
      </c>
      <c r="E3070" s="261" t="s">
        <v>2074</v>
      </c>
      <c r="F3070" s="262" t="s">
        <v>2255</v>
      </c>
      <c r="G3070" s="167"/>
      <c r="H3070" s="165"/>
      <c r="I3070" s="405" t="s">
        <v>227</v>
      </c>
      <c r="J3070" s="394"/>
    </row>
    <row r="3071" spans="1:10" ht="18.75" customHeight="1">
      <c r="A3071" s="256" t="s">
        <v>2323</v>
      </c>
      <c r="B3071" s="168" t="s">
        <v>49</v>
      </c>
      <c r="C3071" s="168" t="s">
        <v>2082</v>
      </c>
      <c r="D3071" s="168" t="s">
        <v>1</v>
      </c>
      <c r="E3071" s="130" t="s">
        <v>2</v>
      </c>
      <c r="F3071" s="131" t="s">
        <v>85</v>
      </c>
      <c r="I3071" s="49" t="s">
        <v>227</v>
      </c>
      <c r="J3071" s="394"/>
    </row>
    <row r="3072" spans="1:10" ht="18.75" customHeight="1">
      <c r="A3072" s="256" t="s">
        <v>2323</v>
      </c>
      <c r="B3072" s="22" t="s">
        <v>49</v>
      </c>
      <c r="C3072" s="22" t="s">
        <v>2082</v>
      </c>
      <c r="D3072" s="22" t="s">
        <v>5</v>
      </c>
      <c r="E3072" s="261" t="s">
        <v>2250</v>
      </c>
      <c r="F3072" s="262" t="s">
        <v>2251</v>
      </c>
      <c r="I3072" s="182" t="s">
        <v>227</v>
      </c>
      <c r="J3072" s="394"/>
    </row>
    <row r="3073" spans="1:10" ht="18.75" customHeight="1">
      <c r="A3073" s="256" t="s">
        <v>2323</v>
      </c>
      <c r="B3073" s="22" t="s">
        <v>49</v>
      </c>
      <c r="C3073" s="22" t="s">
        <v>2082</v>
      </c>
      <c r="D3073" s="22" t="s">
        <v>8</v>
      </c>
      <c r="E3073" s="261" t="s">
        <v>2276</v>
      </c>
      <c r="F3073" s="262" t="s">
        <v>2278</v>
      </c>
      <c r="I3073" s="182" t="s">
        <v>227</v>
      </c>
      <c r="J3073" s="394"/>
    </row>
    <row r="3074" spans="1:10" ht="18.75" customHeight="1">
      <c r="A3074" s="256" t="s">
        <v>2323</v>
      </c>
      <c r="B3074" s="22" t="s">
        <v>49</v>
      </c>
      <c r="C3074" s="22" t="s">
        <v>2082</v>
      </c>
      <c r="D3074" s="22" t="s">
        <v>11</v>
      </c>
      <c r="E3074" s="261" t="s">
        <v>2280</v>
      </c>
      <c r="F3074" s="262" t="s">
        <v>2282</v>
      </c>
      <c r="I3074" s="182" t="s">
        <v>227</v>
      </c>
      <c r="J3074" s="394"/>
    </row>
    <row r="3075" spans="1:10" ht="18.75" customHeight="1">
      <c r="A3075" s="256" t="s">
        <v>2323</v>
      </c>
      <c r="B3075" s="22" t="s">
        <v>49</v>
      </c>
      <c r="C3075" s="22" t="s">
        <v>2082</v>
      </c>
      <c r="D3075" s="22" t="s">
        <v>22</v>
      </c>
      <c r="E3075" s="261" t="s">
        <v>2252</v>
      </c>
      <c r="F3075" s="262" t="s">
        <v>2252</v>
      </c>
      <c r="I3075" s="182" t="s">
        <v>227</v>
      </c>
      <c r="J3075" s="394"/>
    </row>
    <row r="3076" spans="1:10" ht="18.75" customHeight="1">
      <c r="A3076" s="256" t="s">
        <v>2323</v>
      </c>
      <c r="B3076" s="22" t="s">
        <v>49</v>
      </c>
      <c r="C3076" s="22" t="s">
        <v>2082</v>
      </c>
      <c r="D3076" s="22" t="s">
        <v>91</v>
      </c>
      <c r="E3076" s="261" t="s">
        <v>107</v>
      </c>
      <c r="F3076" s="262" t="s">
        <v>1544</v>
      </c>
      <c r="I3076" s="182" t="s">
        <v>227</v>
      </c>
      <c r="J3076" s="394"/>
    </row>
    <row r="3077" spans="1:10">
      <c r="A3077" s="256" t="s">
        <v>2323</v>
      </c>
      <c r="B3077" s="22" t="s">
        <v>49</v>
      </c>
      <c r="C3077" s="22" t="s">
        <v>2082</v>
      </c>
      <c r="D3077" s="22" t="s">
        <v>14</v>
      </c>
      <c r="E3077" s="261" t="s">
        <v>2253</v>
      </c>
      <c r="F3077" s="262" t="s">
        <v>2254</v>
      </c>
      <c r="G3077" s="29"/>
      <c r="H3077" s="104"/>
      <c r="I3077" s="49" t="s">
        <v>227</v>
      </c>
      <c r="J3077" s="394"/>
    </row>
    <row r="3078" spans="1:10" ht="18.75" customHeight="1">
      <c r="A3078" s="256" t="s">
        <v>2323</v>
      </c>
      <c r="B3078" s="22" t="s">
        <v>49</v>
      </c>
      <c r="C3078" s="22" t="s">
        <v>2082</v>
      </c>
      <c r="D3078" s="22" t="s">
        <v>93</v>
      </c>
      <c r="E3078" s="261" t="s">
        <v>1001</v>
      </c>
      <c r="F3078" s="262" t="s">
        <v>95</v>
      </c>
      <c r="G3078" s="29"/>
      <c r="H3078" s="104"/>
      <c r="I3078" s="182" t="s">
        <v>227</v>
      </c>
      <c r="J3078" s="394"/>
    </row>
    <row r="3079" spans="1:10" ht="18.75" customHeight="1">
      <c r="A3079" s="256" t="s">
        <v>2323</v>
      </c>
      <c r="B3079" s="22" t="s">
        <v>49</v>
      </c>
      <c r="C3079" s="22" t="s">
        <v>2082</v>
      </c>
      <c r="D3079" s="22" t="s">
        <v>18</v>
      </c>
      <c r="E3079" s="261" t="s">
        <v>2074</v>
      </c>
      <c r="F3079" s="262" t="s">
        <v>2255</v>
      </c>
      <c r="G3079" s="167"/>
      <c r="H3079" s="165"/>
      <c r="I3079" s="182" t="s">
        <v>227</v>
      </c>
      <c r="J3079" s="481"/>
    </row>
    <row r="3080" spans="1:10" ht="18.75" customHeight="1">
      <c r="A3080" s="232" t="s">
        <v>2326</v>
      </c>
      <c r="B3080" s="168" t="s">
        <v>504</v>
      </c>
      <c r="C3080" s="168" t="s">
        <v>2082</v>
      </c>
      <c r="D3080" s="168" t="s">
        <v>1</v>
      </c>
      <c r="E3080" s="130" t="s">
        <v>2</v>
      </c>
      <c r="F3080" s="131" t="s">
        <v>85</v>
      </c>
      <c r="J3080" s="481"/>
    </row>
    <row r="3081" spans="1:10" ht="18.75" customHeight="1">
      <c r="A3081" s="256" t="s">
        <v>2326</v>
      </c>
      <c r="B3081" s="104" t="s">
        <v>504</v>
      </c>
      <c r="C3081" s="22" t="s">
        <v>2082</v>
      </c>
      <c r="D3081" s="22" t="s">
        <v>5</v>
      </c>
      <c r="E3081" s="261" t="s">
        <v>2250</v>
      </c>
      <c r="F3081" s="262" t="s">
        <v>2251</v>
      </c>
      <c r="J3081" s="481"/>
    </row>
    <row r="3082" spans="1:10" ht="18.75" customHeight="1">
      <c r="A3082" s="256" t="s">
        <v>2326</v>
      </c>
      <c r="B3082" s="104" t="s">
        <v>504</v>
      </c>
      <c r="C3082" s="22" t="s">
        <v>2082</v>
      </c>
      <c r="D3082" s="22" t="s">
        <v>8</v>
      </c>
      <c r="E3082" s="261" t="s">
        <v>2276</v>
      </c>
      <c r="F3082" s="262" t="s">
        <v>2278</v>
      </c>
      <c r="G3082" s="27" t="s">
        <v>2327</v>
      </c>
      <c r="J3082" s="481"/>
    </row>
    <row r="3083" spans="1:10" ht="18.75" customHeight="1">
      <c r="A3083" s="256" t="s">
        <v>2326</v>
      </c>
      <c r="B3083" s="104" t="s">
        <v>504</v>
      </c>
      <c r="C3083" s="22" t="s">
        <v>2082</v>
      </c>
      <c r="D3083" s="22" t="s">
        <v>11</v>
      </c>
      <c r="E3083" s="261" t="s">
        <v>2280</v>
      </c>
      <c r="F3083" s="262" t="s">
        <v>2282</v>
      </c>
      <c r="J3083" s="481"/>
    </row>
    <row r="3084" spans="1:10" ht="18.75" customHeight="1">
      <c r="A3084" s="256" t="s">
        <v>2326</v>
      </c>
      <c r="B3084" s="104" t="s">
        <v>504</v>
      </c>
      <c r="C3084" s="22" t="s">
        <v>2082</v>
      </c>
      <c r="D3084" s="22" t="s">
        <v>22</v>
      </c>
      <c r="E3084" s="261" t="s">
        <v>2252</v>
      </c>
      <c r="F3084" s="262" t="s">
        <v>480</v>
      </c>
      <c r="J3084" s="481"/>
    </row>
    <row r="3085" spans="1:10" ht="12.75">
      <c r="A3085" s="256" t="s">
        <v>2326</v>
      </c>
      <c r="B3085" s="104" t="s">
        <v>504</v>
      </c>
      <c r="C3085" s="22" t="s">
        <v>2082</v>
      </c>
      <c r="D3085" s="22" t="s">
        <v>91</v>
      </c>
      <c r="E3085" s="261" t="s">
        <v>107</v>
      </c>
      <c r="F3085" s="262" t="s">
        <v>1544</v>
      </c>
      <c r="J3085" s="481"/>
    </row>
    <row r="3086" spans="1:10" ht="18.75" customHeight="1">
      <c r="A3086" s="256" t="s">
        <v>2326</v>
      </c>
      <c r="B3086" s="104" t="s">
        <v>504</v>
      </c>
      <c r="C3086" s="22" t="s">
        <v>2082</v>
      </c>
      <c r="D3086" s="22" t="s">
        <v>14</v>
      </c>
      <c r="E3086" s="261" t="s">
        <v>2253</v>
      </c>
      <c r="F3086" s="262" t="s">
        <v>2254</v>
      </c>
      <c r="I3086" s="49"/>
      <c r="J3086" s="481"/>
    </row>
    <row r="3087" spans="1:10" ht="18.75" customHeight="1">
      <c r="A3087" s="256" t="s">
        <v>2326</v>
      </c>
      <c r="B3087" s="104" t="s">
        <v>504</v>
      </c>
      <c r="C3087" s="22" t="s">
        <v>2082</v>
      </c>
      <c r="D3087" s="22" t="s">
        <v>93</v>
      </c>
      <c r="E3087" s="261" t="s">
        <v>1001</v>
      </c>
      <c r="F3087" s="262" t="s">
        <v>95</v>
      </c>
      <c r="H3087" s="168"/>
      <c r="I3087" s="49"/>
      <c r="J3087" s="481"/>
    </row>
    <row r="3088" spans="1:10" ht="18.75" customHeight="1">
      <c r="A3088" s="256" t="s">
        <v>2326</v>
      </c>
      <c r="B3088" s="104" t="s">
        <v>504</v>
      </c>
      <c r="C3088" s="22" t="s">
        <v>2082</v>
      </c>
      <c r="D3088" s="22" t="s">
        <v>18</v>
      </c>
      <c r="E3088" s="261" t="s">
        <v>2074</v>
      </c>
      <c r="F3088" s="262" t="s">
        <v>2255</v>
      </c>
      <c r="I3088" s="183"/>
      <c r="J3088" s="481"/>
    </row>
    <row r="3089" spans="1:10" ht="18.75" customHeight="1">
      <c r="A3089" s="232" t="s">
        <v>2329</v>
      </c>
      <c r="B3089" s="168" t="s">
        <v>504</v>
      </c>
      <c r="C3089" s="168" t="s">
        <v>2082</v>
      </c>
      <c r="D3089" s="168" t="s">
        <v>1</v>
      </c>
      <c r="E3089" s="258" t="s">
        <v>2330</v>
      </c>
      <c r="F3089" s="315" t="s">
        <v>2331</v>
      </c>
      <c r="G3089" s="169" t="s">
        <v>2346</v>
      </c>
      <c r="H3089" s="104"/>
      <c r="I3089" s="49"/>
      <c r="J3089" s="481"/>
    </row>
    <row r="3090" spans="1:10" ht="18.75" customHeight="1">
      <c r="A3090" s="256" t="s">
        <v>2329</v>
      </c>
      <c r="B3090" s="22" t="s">
        <v>504</v>
      </c>
      <c r="C3090" s="22" t="s">
        <v>2082</v>
      </c>
      <c r="D3090" s="22" t="s">
        <v>5</v>
      </c>
      <c r="E3090" s="261" t="s">
        <v>2250</v>
      </c>
      <c r="F3090" s="264" t="s">
        <v>2332</v>
      </c>
      <c r="G3090" s="29"/>
      <c r="H3090" s="104"/>
      <c r="I3090" s="49"/>
      <c r="J3090" s="481"/>
    </row>
    <row r="3091" spans="1:10" ht="18.75" customHeight="1">
      <c r="A3091" s="256" t="s">
        <v>2329</v>
      </c>
      <c r="B3091" s="22" t="s">
        <v>504</v>
      </c>
      <c r="C3091" s="22" t="s">
        <v>2082</v>
      </c>
      <c r="D3091" s="22" t="s">
        <v>8</v>
      </c>
      <c r="E3091" s="261" t="s">
        <v>2276</v>
      </c>
      <c r="F3091" s="264" t="s">
        <v>2333</v>
      </c>
      <c r="G3091" s="29"/>
      <c r="H3091" s="104"/>
      <c r="I3091" s="49"/>
      <c r="J3091" s="481"/>
    </row>
    <row r="3092" spans="1:10" ht="18.75" customHeight="1">
      <c r="A3092" s="256" t="s">
        <v>2329</v>
      </c>
      <c r="B3092" s="22" t="s">
        <v>504</v>
      </c>
      <c r="C3092" s="22" t="s">
        <v>2082</v>
      </c>
      <c r="D3092" s="22" t="s">
        <v>11</v>
      </c>
      <c r="E3092" s="261" t="s">
        <v>2280</v>
      </c>
      <c r="F3092" s="264" t="s">
        <v>2334</v>
      </c>
      <c r="G3092" s="29"/>
      <c r="H3092" s="104"/>
      <c r="I3092" s="49"/>
      <c r="J3092" s="481"/>
    </row>
    <row r="3093" spans="1:10" ht="63.75">
      <c r="A3093" s="256" t="s">
        <v>2329</v>
      </c>
      <c r="B3093" s="22" t="s">
        <v>504</v>
      </c>
      <c r="C3093" s="22" t="s">
        <v>2082</v>
      </c>
      <c r="D3093" s="22" t="s">
        <v>22</v>
      </c>
      <c r="E3093" s="263" t="s">
        <v>2335</v>
      </c>
      <c r="F3093" s="264" t="s">
        <v>2335</v>
      </c>
      <c r="G3093" s="29" t="s">
        <v>2345</v>
      </c>
      <c r="H3093" s="104"/>
      <c r="I3093" s="49"/>
      <c r="J3093" s="481"/>
    </row>
    <row r="3094" spans="1:10" ht="18.75" customHeight="1">
      <c r="A3094" s="256" t="s">
        <v>2329</v>
      </c>
      <c r="B3094" s="22" t="s">
        <v>504</v>
      </c>
      <c r="C3094" s="22" t="s">
        <v>2082</v>
      </c>
      <c r="D3094" s="22" t="s">
        <v>91</v>
      </c>
      <c r="E3094" s="263" t="s">
        <v>2336</v>
      </c>
      <c r="F3094" s="264" t="s">
        <v>2337</v>
      </c>
      <c r="G3094" s="29"/>
      <c r="H3094" s="104"/>
      <c r="I3094" s="49"/>
      <c r="J3094" s="481"/>
    </row>
    <row r="3095" spans="1:10" ht="18.75" customHeight="1">
      <c r="A3095" s="256" t="s">
        <v>2329</v>
      </c>
      <c r="B3095" s="22" t="s">
        <v>504</v>
      </c>
      <c r="C3095" s="22" t="s">
        <v>2082</v>
      </c>
      <c r="D3095" s="22" t="s">
        <v>14</v>
      </c>
      <c r="E3095" s="263" t="s">
        <v>2338</v>
      </c>
      <c r="F3095" s="262" t="s">
        <v>2254</v>
      </c>
      <c r="G3095" s="29"/>
      <c r="H3095" s="104"/>
      <c r="I3095" s="49"/>
      <c r="J3095" s="481"/>
    </row>
    <row r="3096" spans="1:10" ht="12.75" customHeight="1">
      <c r="A3096" s="256" t="s">
        <v>2329</v>
      </c>
      <c r="B3096" s="22" t="s">
        <v>504</v>
      </c>
      <c r="C3096" s="22" t="s">
        <v>2082</v>
      </c>
      <c r="D3096" s="22" t="s">
        <v>93</v>
      </c>
      <c r="E3096" s="263" t="s">
        <v>2339</v>
      </c>
      <c r="F3096" s="262" t="s">
        <v>95</v>
      </c>
      <c r="H3096" s="104"/>
      <c r="I3096" s="49"/>
      <c r="J3096" s="481"/>
    </row>
    <row r="3097" spans="1:10" ht="38.25">
      <c r="A3097" s="233" t="s">
        <v>2329</v>
      </c>
      <c r="B3097" s="165" t="s">
        <v>504</v>
      </c>
      <c r="C3097" s="165" t="s">
        <v>2082</v>
      </c>
      <c r="D3097" s="165" t="s">
        <v>18</v>
      </c>
      <c r="E3097" s="408" t="s">
        <v>2340</v>
      </c>
      <c r="F3097" s="401" t="s">
        <v>2255</v>
      </c>
      <c r="G3097" s="203"/>
      <c r="H3097" s="165" t="s">
        <v>2348</v>
      </c>
      <c r="J3097" s="394"/>
    </row>
    <row r="3098" spans="1:10" ht="12.75" customHeight="1">
      <c r="A3098" s="256" t="s">
        <v>2329</v>
      </c>
      <c r="B3098" s="22" t="s">
        <v>504</v>
      </c>
      <c r="C3098" s="22" t="s">
        <v>2082</v>
      </c>
      <c r="D3098" s="22" t="s">
        <v>1</v>
      </c>
      <c r="E3098" s="263" t="s">
        <v>2341</v>
      </c>
      <c r="F3098" s="262" t="s">
        <v>85</v>
      </c>
      <c r="G3098" s="406" t="s">
        <v>2347</v>
      </c>
      <c r="H3098" s="104"/>
      <c r="I3098" s="49"/>
      <c r="J3098" s="394"/>
    </row>
    <row r="3099" spans="1:10" ht="12.75" customHeight="1">
      <c r="A3099" s="256" t="s">
        <v>2329</v>
      </c>
      <c r="B3099" s="22" t="s">
        <v>504</v>
      </c>
      <c r="C3099" s="22" t="s">
        <v>2082</v>
      </c>
      <c r="D3099" s="22" t="s">
        <v>5</v>
      </c>
      <c r="E3099" s="261" t="s">
        <v>2250</v>
      </c>
      <c r="F3099" s="264" t="s">
        <v>2332</v>
      </c>
      <c r="G3099" s="406" t="s">
        <v>2356</v>
      </c>
      <c r="H3099" s="104"/>
      <c r="I3099" s="183"/>
      <c r="J3099" s="394"/>
    </row>
    <row r="3100" spans="1:10" ht="12.75" customHeight="1">
      <c r="A3100" s="256" t="s">
        <v>2329</v>
      </c>
      <c r="B3100" s="22" t="s">
        <v>504</v>
      </c>
      <c r="C3100" s="22" t="s">
        <v>2082</v>
      </c>
      <c r="D3100" s="22" t="s">
        <v>8</v>
      </c>
      <c r="E3100" s="261" t="s">
        <v>2276</v>
      </c>
      <c r="F3100" s="264" t="s">
        <v>2333</v>
      </c>
      <c r="G3100" s="406"/>
      <c r="H3100" s="104"/>
      <c r="I3100" s="49"/>
      <c r="J3100" s="394"/>
    </row>
    <row r="3101" spans="1:10" ht="12.75" customHeight="1">
      <c r="A3101" s="256" t="s">
        <v>2329</v>
      </c>
      <c r="B3101" s="22" t="s">
        <v>504</v>
      </c>
      <c r="C3101" s="22" t="s">
        <v>2082</v>
      </c>
      <c r="D3101" s="22" t="s">
        <v>11</v>
      </c>
      <c r="E3101" s="261" t="s">
        <v>2280</v>
      </c>
      <c r="F3101" s="262" t="s">
        <v>2282</v>
      </c>
      <c r="G3101" s="406" t="s">
        <v>2349</v>
      </c>
      <c r="H3101" s="104"/>
      <c r="I3101" s="49"/>
      <c r="J3101" s="394"/>
    </row>
    <row r="3102" spans="1:10" ht="25.5">
      <c r="A3102" s="256" t="s">
        <v>2329</v>
      </c>
      <c r="B3102" s="22" t="s">
        <v>504</v>
      </c>
      <c r="C3102" s="22" t="s">
        <v>2082</v>
      </c>
      <c r="D3102" s="22" t="s">
        <v>22</v>
      </c>
      <c r="E3102" s="261" t="s">
        <v>2252</v>
      </c>
      <c r="F3102" s="262" t="s">
        <v>2252</v>
      </c>
      <c r="G3102" s="406" t="s">
        <v>2350</v>
      </c>
      <c r="H3102" s="104"/>
      <c r="I3102" s="49"/>
      <c r="J3102" s="394"/>
    </row>
    <row r="3103" spans="1:10" ht="18.75" customHeight="1">
      <c r="A3103" s="256" t="s">
        <v>2329</v>
      </c>
      <c r="B3103" s="22" t="s">
        <v>504</v>
      </c>
      <c r="C3103" s="22" t="s">
        <v>2082</v>
      </c>
      <c r="D3103" s="22" t="s">
        <v>91</v>
      </c>
      <c r="E3103" s="261" t="s">
        <v>107</v>
      </c>
      <c r="F3103" s="262" t="s">
        <v>1544</v>
      </c>
      <c r="G3103" s="406" t="s">
        <v>2354</v>
      </c>
      <c r="H3103" s="104" t="s">
        <v>2352</v>
      </c>
      <c r="I3103" s="49"/>
      <c r="J3103" s="394"/>
    </row>
    <row r="3104" spans="1:10" ht="18.75" customHeight="1">
      <c r="A3104" s="256" t="s">
        <v>2329</v>
      </c>
      <c r="B3104" s="22" t="s">
        <v>504</v>
      </c>
      <c r="C3104" s="22" t="s">
        <v>2082</v>
      </c>
      <c r="D3104" s="22" t="s">
        <v>14</v>
      </c>
      <c r="E3104" s="263" t="s">
        <v>2342</v>
      </c>
      <c r="F3104" s="262" t="s">
        <v>2254</v>
      </c>
      <c r="G3104" s="406" t="s">
        <v>2353</v>
      </c>
      <c r="H3104" s="104"/>
      <c r="I3104" s="49"/>
      <c r="J3104" s="394"/>
    </row>
    <row r="3105" spans="1:12" ht="18.75" customHeight="1">
      <c r="A3105" s="256" t="s">
        <v>2329</v>
      </c>
      <c r="B3105" s="22" t="s">
        <v>504</v>
      </c>
      <c r="C3105" s="22" t="s">
        <v>2082</v>
      </c>
      <c r="D3105" s="22" t="s">
        <v>93</v>
      </c>
      <c r="E3105" s="263" t="s">
        <v>2343</v>
      </c>
      <c r="F3105" s="264" t="s">
        <v>2344</v>
      </c>
      <c r="G3105" s="406" t="s">
        <v>2351</v>
      </c>
      <c r="H3105" s="168"/>
      <c r="I3105" s="49"/>
      <c r="J3105" s="394"/>
    </row>
    <row r="3106" spans="1:12" ht="38.25">
      <c r="A3106" s="256" t="s">
        <v>2329</v>
      </c>
      <c r="B3106" s="22" t="s">
        <v>504</v>
      </c>
      <c r="C3106" s="22" t="s">
        <v>2082</v>
      </c>
      <c r="D3106" s="22" t="s">
        <v>18</v>
      </c>
      <c r="E3106" s="263" t="s">
        <v>2340</v>
      </c>
      <c r="F3106" s="262" t="s">
        <v>2255</v>
      </c>
      <c r="G3106" s="407" t="s">
        <v>2355</v>
      </c>
      <c r="H3106" s="165"/>
      <c r="I3106" s="183"/>
      <c r="J3106" s="394"/>
    </row>
    <row r="3107" spans="1:12" ht="18.75" customHeight="1">
      <c r="A3107" s="232" t="s">
        <v>2358</v>
      </c>
      <c r="B3107" s="168" t="s">
        <v>55</v>
      </c>
      <c r="C3107" s="168" t="s">
        <v>2082</v>
      </c>
      <c r="D3107" s="168" t="s">
        <v>1</v>
      </c>
      <c r="E3107" s="130" t="s">
        <v>2</v>
      </c>
      <c r="F3107" s="131" t="s">
        <v>85</v>
      </c>
      <c r="G3107" s="483" t="s">
        <v>2359</v>
      </c>
      <c r="H3107" s="104"/>
      <c r="I3107" s="49"/>
      <c r="J3107" s="394"/>
    </row>
    <row r="3108" spans="1:12" ht="18.75" customHeight="1">
      <c r="A3108" s="73" t="s">
        <v>2358</v>
      </c>
      <c r="B3108" s="104" t="s">
        <v>55</v>
      </c>
      <c r="C3108" s="104" t="s">
        <v>2082</v>
      </c>
      <c r="D3108" s="104" t="s">
        <v>5</v>
      </c>
      <c r="E3108" s="132" t="s">
        <v>2250</v>
      </c>
      <c r="F3108" s="133" t="s">
        <v>2251</v>
      </c>
      <c r="G3108" s="483"/>
      <c r="H3108" s="104"/>
      <c r="I3108" s="49"/>
      <c r="J3108" s="394"/>
    </row>
    <row r="3109" spans="1:12" ht="18.75" customHeight="1">
      <c r="A3109" s="73" t="s">
        <v>2358</v>
      </c>
      <c r="B3109" s="104" t="s">
        <v>55</v>
      </c>
      <c r="C3109" s="104" t="s">
        <v>2082</v>
      </c>
      <c r="D3109" s="104" t="s">
        <v>8</v>
      </c>
      <c r="E3109" s="132" t="s">
        <v>2276</v>
      </c>
      <c r="F3109" s="133" t="s">
        <v>2278</v>
      </c>
      <c r="G3109" s="483"/>
      <c r="H3109" s="104"/>
      <c r="I3109" s="49"/>
      <c r="J3109" s="394"/>
    </row>
    <row r="3110" spans="1:12" ht="18.75" customHeight="1">
      <c r="A3110" s="73" t="s">
        <v>2358</v>
      </c>
      <c r="B3110" s="104" t="s">
        <v>55</v>
      </c>
      <c r="C3110" s="104" t="s">
        <v>2082</v>
      </c>
      <c r="D3110" s="104" t="s">
        <v>11</v>
      </c>
      <c r="E3110" s="132" t="s">
        <v>2280</v>
      </c>
      <c r="F3110" s="133" t="s">
        <v>2282</v>
      </c>
      <c r="G3110" s="483"/>
      <c r="H3110" s="104"/>
      <c r="I3110" s="49"/>
      <c r="J3110" s="394"/>
    </row>
    <row r="3111" spans="1:12">
      <c r="A3111" s="73" t="s">
        <v>2358</v>
      </c>
      <c r="B3111" s="104" t="s">
        <v>55</v>
      </c>
      <c r="C3111" s="104" t="s">
        <v>2082</v>
      </c>
      <c r="D3111" s="104" t="s">
        <v>22</v>
      </c>
      <c r="E3111" s="132" t="s">
        <v>2252</v>
      </c>
      <c r="F3111" s="133" t="s">
        <v>2252</v>
      </c>
      <c r="G3111" s="483"/>
      <c r="H3111" s="104"/>
      <c r="I3111" s="49"/>
      <c r="J3111" s="394"/>
    </row>
    <row r="3112" spans="1:12">
      <c r="A3112" s="73" t="s">
        <v>2358</v>
      </c>
      <c r="B3112" s="104" t="s">
        <v>55</v>
      </c>
      <c r="C3112" s="104" t="s">
        <v>2082</v>
      </c>
      <c r="D3112" s="104" t="s">
        <v>91</v>
      </c>
      <c r="E3112" s="132" t="s">
        <v>107</v>
      </c>
      <c r="F3112" s="133" t="s">
        <v>1544</v>
      </c>
      <c r="G3112" s="483"/>
      <c r="H3112" s="104"/>
      <c r="I3112" s="49"/>
      <c r="J3112" s="394"/>
    </row>
    <row r="3113" spans="1:12" ht="18.75" customHeight="1">
      <c r="A3113" s="73" t="s">
        <v>2358</v>
      </c>
      <c r="B3113" s="104" t="s">
        <v>55</v>
      </c>
      <c r="C3113" s="104" t="s">
        <v>2082</v>
      </c>
      <c r="D3113" s="104" t="s">
        <v>14</v>
      </c>
      <c r="E3113" s="132" t="s">
        <v>2253</v>
      </c>
      <c r="F3113" s="133" t="s">
        <v>2254</v>
      </c>
      <c r="G3113" s="483"/>
      <c r="H3113" s="165"/>
      <c r="I3113" s="49"/>
      <c r="J3113" s="394"/>
    </row>
    <row r="3114" spans="1:12" ht="18.75" customHeight="1">
      <c r="A3114" s="73" t="s">
        <v>2358</v>
      </c>
      <c r="B3114" s="104" t="s">
        <v>55</v>
      </c>
      <c r="C3114" s="104" t="s">
        <v>2082</v>
      </c>
      <c r="D3114" s="104" t="s">
        <v>93</v>
      </c>
      <c r="E3114" s="132" t="s">
        <v>1001</v>
      </c>
      <c r="F3114" s="133" t="s">
        <v>95</v>
      </c>
      <c r="G3114" s="483"/>
      <c r="H3114" s="104"/>
      <c r="I3114" s="49"/>
    </row>
    <row r="3115" spans="1:12" ht="12.75" customHeight="1">
      <c r="A3115" s="233" t="s">
        <v>2358</v>
      </c>
      <c r="B3115" s="165" t="s">
        <v>55</v>
      </c>
      <c r="C3115" s="165" t="s">
        <v>2082</v>
      </c>
      <c r="D3115" s="165" t="s">
        <v>18</v>
      </c>
      <c r="E3115" s="400" t="s">
        <v>2074</v>
      </c>
      <c r="F3115" s="401" t="s">
        <v>2255</v>
      </c>
      <c r="G3115" s="484"/>
      <c r="H3115" s="165"/>
      <c r="J3115" s="409"/>
    </row>
    <row r="3116" spans="1:12">
      <c r="A3116" s="73" t="s">
        <v>2358</v>
      </c>
      <c r="B3116" s="104" t="s">
        <v>55</v>
      </c>
      <c r="C3116" s="104" t="s">
        <v>2082</v>
      </c>
      <c r="D3116" s="104" t="s">
        <v>1</v>
      </c>
      <c r="E3116" s="132" t="s">
        <v>2</v>
      </c>
      <c r="F3116" s="133" t="s">
        <v>85</v>
      </c>
      <c r="G3116" s="29"/>
      <c r="H3116" s="104"/>
      <c r="I3116" s="49" t="s">
        <v>227</v>
      </c>
      <c r="J3116" s="394"/>
    </row>
    <row r="3117" spans="1:12" ht="18.75" customHeight="1">
      <c r="A3117" s="73" t="s">
        <v>2358</v>
      </c>
      <c r="B3117" s="104" t="s">
        <v>55</v>
      </c>
      <c r="C3117" s="104" t="s">
        <v>2082</v>
      </c>
      <c r="D3117" s="104" t="s">
        <v>5</v>
      </c>
      <c r="E3117" s="132" t="s">
        <v>2250</v>
      </c>
      <c r="F3117" s="133" t="s">
        <v>2251</v>
      </c>
      <c r="G3117" s="483" t="s">
        <v>2360</v>
      </c>
      <c r="H3117" s="104"/>
      <c r="I3117" s="49" t="s">
        <v>227</v>
      </c>
      <c r="J3117" s="394"/>
    </row>
    <row r="3118" spans="1:12">
      <c r="A3118" s="73" t="s">
        <v>2358</v>
      </c>
      <c r="B3118" s="104" t="s">
        <v>55</v>
      </c>
      <c r="C3118" s="104" t="s">
        <v>2082</v>
      </c>
      <c r="D3118" s="104" t="s">
        <v>8</v>
      </c>
      <c r="E3118" s="132" t="s">
        <v>2276</v>
      </c>
      <c r="F3118" s="133" t="s">
        <v>2278</v>
      </c>
      <c r="G3118" s="483"/>
      <c r="H3118" s="104"/>
      <c r="I3118" s="49" t="s">
        <v>227</v>
      </c>
      <c r="J3118" s="394"/>
    </row>
    <row r="3119" spans="1:12" ht="18.75" customHeight="1">
      <c r="A3119" s="73" t="s">
        <v>2358</v>
      </c>
      <c r="B3119" s="104" t="s">
        <v>55</v>
      </c>
      <c r="C3119" s="104" t="s">
        <v>2082</v>
      </c>
      <c r="D3119" s="104" t="s">
        <v>11</v>
      </c>
      <c r="E3119" s="132" t="s">
        <v>2280</v>
      </c>
      <c r="F3119" s="133" t="s">
        <v>2282</v>
      </c>
      <c r="G3119" s="483"/>
      <c r="H3119" s="104"/>
      <c r="I3119" s="49" t="s">
        <v>227</v>
      </c>
      <c r="J3119" s="394"/>
    </row>
    <row r="3120" spans="1:12">
      <c r="A3120" s="73" t="s">
        <v>2358</v>
      </c>
      <c r="B3120" s="104" t="s">
        <v>55</v>
      </c>
      <c r="C3120" s="104" t="s">
        <v>2082</v>
      </c>
      <c r="D3120" s="104" t="s">
        <v>22</v>
      </c>
      <c r="E3120" s="132" t="s">
        <v>2252</v>
      </c>
      <c r="F3120" s="133" t="s">
        <v>2252</v>
      </c>
      <c r="G3120" s="483"/>
      <c r="H3120" s="104"/>
      <c r="I3120" s="49" t="s">
        <v>227</v>
      </c>
      <c r="J3120" s="394">
        <v>45502</v>
      </c>
      <c r="L3120" s="203"/>
    </row>
    <row r="3121" spans="1:10">
      <c r="A3121" s="73" t="s">
        <v>2358</v>
      </c>
      <c r="B3121" s="104" t="s">
        <v>55</v>
      </c>
      <c r="C3121" s="104" t="s">
        <v>2082</v>
      </c>
      <c r="D3121" s="104" t="s">
        <v>91</v>
      </c>
      <c r="E3121" s="132" t="s">
        <v>107</v>
      </c>
      <c r="F3121" s="133" t="s">
        <v>1544</v>
      </c>
      <c r="G3121" s="483"/>
      <c r="H3121" s="104"/>
      <c r="I3121" s="49" t="s">
        <v>227</v>
      </c>
      <c r="J3121" s="394"/>
    </row>
    <row r="3122" spans="1:10" ht="56.25" customHeight="1">
      <c r="A3122" s="73" t="s">
        <v>2358</v>
      </c>
      <c r="B3122" s="104" t="s">
        <v>55</v>
      </c>
      <c r="C3122" s="104" t="s">
        <v>2082</v>
      </c>
      <c r="D3122" s="104" t="s">
        <v>14</v>
      </c>
      <c r="E3122" s="132" t="s">
        <v>2253</v>
      </c>
      <c r="F3122" s="133" t="s">
        <v>2254</v>
      </c>
      <c r="G3122" s="483"/>
      <c r="H3122" s="104"/>
      <c r="I3122" s="49" t="s">
        <v>227</v>
      </c>
      <c r="J3122" s="394"/>
    </row>
    <row r="3123" spans="1:10" ht="18.75" customHeight="1">
      <c r="A3123" s="73" t="s">
        <v>2358</v>
      </c>
      <c r="B3123" s="104" t="s">
        <v>55</v>
      </c>
      <c r="C3123" s="104" t="s">
        <v>2082</v>
      </c>
      <c r="D3123" s="104" t="s">
        <v>93</v>
      </c>
      <c r="E3123" s="132" t="s">
        <v>1001</v>
      </c>
      <c r="F3123" s="133" t="s">
        <v>95</v>
      </c>
      <c r="G3123" s="483"/>
      <c r="H3123" s="168"/>
      <c r="I3123" s="49" t="s">
        <v>227</v>
      </c>
      <c r="J3123" s="394"/>
    </row>
    <row r="3124" spans="1:10" ht="12.75" customHeight="1">
      <c r="A3124" s="73" t="s">
        <v>2358</v>
      </c>
      <c r="B3124" s="165" t="s">
        <v>55</v>
      </c>
      <c r="C3124" s="104" t="s">
        <v>2082</v>
      </c>
      <c r="D3124" s="104" t="s">
        <v>18</v>
      </c>
      <c r="E3124" s="132" t="s">
        <v>2074</v>
      </c>
      <c r="F3124" s="133" t="s">
        <v>2255</v>
      </c>
      <c r="G3124" s="484"/>
      <c r="H3124" s="165"/>
      <c r="I3124" s="49" t="s">
        <v>227</v>
      </c>
      <c r="J3124" s="394"/>
    </row>
    <row r="3125" spans="1:10" ht="33.75" customHeight="1">
      <c r="A3125" s="232" t="s">
        <v>2362</v>
      </c>
      <c r="B3125" s="104" t="s">
        <v>1145</v>
      </c>
      <c r="C3125" s="168" t="s">
        <v>2082</v>
      </c>
      <c r="D3125" s="168" t="s">
        <v>1</v>
      </c>
      <c r="E3125" s="130" t="s">
        <v>2</v>
      </c>
      <c r="F3125" s="133" t="s">
        <v>85</v>
      </c>
      <c r="G3125" s="29" t="s">
        <v>2364</v>
      </c>
      <c r="H3125" s="104"/>
      <c r="I3125" s="182" t="s">
        <v>2365</v>
      </c>
      <c r="J3125" s="480">
        <v>45509</v>
      </c>
    </row>
    <row r="3126" spans="1:10" ht="100.5" customHeight="1">
      <c r="A3126" s="256" t="s">
        <v>2362</v>
      </c>
      <c r="B3126" s="104" t="s">
        <v>1145</v>
      </c>
      <c r="C3126" s="22" t="s">
        <v>2082</v>
      </c>
      <c r="D3126" s="22" t="s">
        <v>5</v>
      </c>
      <c r="E3126" s="261" t="s">
        <v>2250</v>
      </c>
      <c r="F3126" s="133" t="s">
        <v>2251</v>
      </c>
      <c r="G3126" s="29"/>
      <c r="H3126" s="104"/>
      <c r="I3126" s="49" t="s">
        <v>2365</v>
      </c>
      <c r="J3126" s="481"/>
    </row>
    <row r="3127" spans="1:10" ht="32.25" customHeight="1">
      <c r="A3127" s="256" t="s">
        <v>2362</v>
      </c>
      <c r="B3127" s="104" t="s">
        <v>1145</v>
      </c>
      <c r="C3127" s="22" t="s">
        <v>2082</v>
      </c>
      <c r="D3127" s="22" t="s">
        <v>8</v>
      </c>
      <c r="E3127" s="261" t="s">
        <v>2276</v>
      </c>
      <c r="F3127" s="133" t="s">
        <v>2278</v>
      </c>
      <c r="H3127" s="104"/>
      <c r="I3127" s="49" t="s">
        <v>2365</v>
      </c>
      <c r="J3127" s="481"/>
    </row>
    <row r="3128" spans="1:10" ht="12.75" customHeight="1">
      <c r="A3128" s="256" t="s">
        <v>2362</v>
      </c>
      <c r="B3128" s="104" t="s">
        <v>1145</v>
      </c>
      <c r="C3128" s="22" t="s">
        <v>2082</v>
      </c>
      <c r="D3128" s="22" t="s">
        <v>11</v>
      </c>
      <c r="E3128" s="261" t="s">
        <v>2280</v>
      </c>
      <c r="F3128" s="133" t="s">
        <v>2282</v>
      </c>
      <c r="G3128" s="29"/>
      <c r="H3128" s="104"/>
      <c r="I3128" s="49" t="s">
        <v>2365</v>
      </c>
      <c r="J3128" s="481"/>
    </row>
    <row r="3129" spans="1:10" ht="12.75" customHeight="1">
      <c r="A3129" s="256" t="s">
        <v>2362</v>
      </c>
      <c r="B3129" s="104" t="s">
        <v>1145</v>
      </c>
      <c r="C3129" s="22" t="s">
        <v>2082</v>
      </c>
      <c r="D3129" s="22" t="s">
        <v>22</v>
      </c>
      <c r="E3129" s="261" t="s">
        <v>2252</v>
      </c>
      <c r="F3129" s="133" t="s">
        <v>2252</v>
      </c>
      <c r="G3129" s="29" t="s">
        <v>2363</v>
      </c>
      <c r="H3129" s="104"/>
      <c r="I3129" s="49" t="s">
        <v>2365</v>
      </c>
      <c r="J3129" s="481"/>
    </row>
    <row r="3130" spans="1:10" ht="18.75" customHeight="1">
      <c r="A3130" s="256" t="s">
        <v>2362</v>
      </c>
      <c r="B3130" s="104" t="s">
        <v>1145</v>
      </c>
      <c r="C3130" s="22" t="s">
        <v>2082</v>
      </c>
      <c r="D3130" s="22" t="s">
        <v>91</v>
      </c>
      <c r="E3130" s="261" t="s">
        <v>107</v>
      </c>
      <c r="F3130" s="133" t="s">
        <v>1544</v>
      </c>
      <c r="G3130" s="29"/>
      <c r="H3130" s="104"/>
      <c r="I3130" s="49" t="s">
        <v>2365</v>
      </c>
      <c r="J3130" s="481"/>
    </row>
    <row r="3131" spans="1:10" ht="18.75" customHeight="1">
      <c r="A3131" s="256" t="s">
        <v>2362</v>
      </c>
      <c r="B3131" s="104" t="s">
        <v>1145</v>
      </c>
      <c r="C3131" s="22" t="s">
        <v>2082</v>
      </c>
      <c r="D3131" s="22" t="s">
        <v>14</v>
      </c>
      <c r="E3131" s="261" t="s">
        <v>2253</v>
      </c>
      <c r="F3131" s="133" t="s">
        <v>2254</v>
      </c>
      <c r="G3131" s="29"/>
      <c r="H3131" s="104"/>
      <c r="I3131" s="49" t="s">
        <v>2365</v>
      </c>
      <c r="J3131" s="481"/>
    </row>
    <row r="3132" spans="1:10" ht="18.75" customHeight="1">
      <c r="A3132" s="256" t="s">
        <v>2362</v>
      </c>
      <c r="B3132" s="104" t="s">
        <v>1145</v>
      </c>
      <c r="C3132" s="22" t="s">
        <v>2082</v>
      </c>
      <c r="D3132" s="22" t="s">
        <v>93</v>
      </c>
      <c r="E3132" s="261" t="s">
        <v>1001</v>
      </c>
      <c r="F3132" s="133" t="s">
        <v>95</v>
      </c>
      <c r="G3132" s="29"/>
      <c r="H3132" s="168"/>
      <c r="I3132" s="49" t="s">
        <v>2365</v>
      </c>
      <c r="J3132" s="481"/>
    </row>
    <row r="3133" spans="1:10" ht="12.75" customHeight="1">
      <c r="A3133" s="256" t="s">
        <v>2362</v>
      </c>
      <c r="B3133" s="104" t="s">
        <v>1145</v>
      </c>
      <c r="C3133" s="22" t="s">
        <v>2082</v>
      </c>
      <c r="D3133" s="22" t="s">
        <v>18</v>
      </c>
      <c r="E3133" s="261" t="s">
        <v>2074</v>
      </c>
      <c r="F3133" s="133" t="s">
        <v>2255</v>
      </c>
      <c r="G3133" s="167"/>
      <c r="H3133" s="165"/>
      <c r="I3133" s="183" t="s">
        <v>2365</v>
      </c>
      <c r="J3133" s="481"/>
    </row>
    <row r="3134" spans="1:10" ht="18.75" customHeight="1">
      <c r="A3134" s="232" t="s">
        <v>2366</v>
      </c>
      <c r="B3134" s="168" t="s">
        <v>49</v>
      </c>
      <c r="C3134" s="168" t="s">
        <v>2082</v>
      </c>
      <c r="D3134" s="168" t="s">
        <v>1</v>
      </c>
      <c r="E3134" s="130" t="s">
        <v>2</v>
      </c>
      <c r="F3134" s="131" t="s">
        <v>85</v>
      </c>
      <c r="G3134" s="29" t="s">
        <v>2364</v>
      </c>
      <c r="I3134" s="49" t="s">
        <v>32</v>
      </c>
      <c r="J3134" s="481">
        <v>45516</v>
      </c>
    </row>
    <row r="3135" spans="1:10" ht="18.75" customHeight="1">
      <c r="A3135" s="256" t="s">
        <v>2366</v>
      </c>
      <c r="B3135" s="168" t="s">
        <v>49</v>
      </c>
      <c r="C3135" s="22" t="s">
        <v>2082</v>
      </c>
      <c r="D3135" s="22" t="s">
        <v>5</v>
      </c>
      <c r="E3135" s="261" t="s">
        <v>2250</v>
      </c>
      <c r="F3135" s="262" t="s">
        <v>2251</v>
      </c>
      <c r="G3135" s="27" t="s">
        <v>2367</v>
      </c>
      <c r="I3135" s="49" t="s">
        <v>32</v>
      </c>
      <c r="J3135" s="481"/>
    </row>
    <row r="3136" spans="1:10" ht="18.75" customHeight="1">
      <c r="A3136" s="256" t="s">
        <v>2366</v>
      </c>
      <c r="B3136" s="168" t="s">
        <v>49</v>
      </c>
      <c r="C3136" s="22" t="s">
        <v>2082</v>
      </c>
      <c r="D3136" s="22" t="s">
        <v>8</v>
      </c>
      <c r="E3136" s="261" t="s">
        <v>2276</v>
      </c>
      <c r="F3136" s="262" t="s">
        <v>2278</v>
      </c>
      <c r="I3136" s="49" t="s">
        <v>32</v>
      </c>
      <c r="J3136" s="481"/>
    </row>
    <row r="3137" spans="1:10" ht="18.75" customHeight="1">
      <c r="A3137" s="256" t="s">
        <v>2366</v>
      </c>
      <c r="B3137" s="168" t="s">
        <v>49</v>
      </c>
      <c r="C3137" s="22" t="s">
        <v>2082</v>
      </c>
      <c r="D3137" s="22" t="s">
        <v>11</v>
      </c>
      <c r="E3137" s="261" t="s">
        <v>2280</v>
      </c>
      <c r="F3137" s="262" t="s">
        <v>2282</v>
      </c>
      <c r="I3137" s="49" t="s">
        <v>32</v>
      </c>
      <c r="J3137" s="481"/>
    </row>
    <row r="3138" spans="1:10" ht="12.75" customHeight="1">
      <c r="A3138" s="256" t="s">
        <v>2366</v>
      </c>
      <c r="B3138" s="168" t="s">
        <v>49</v>
      </c>
      <c r="C3138" s="22" t="s">
        <v>2082</v>
      </c>
      <c r="D3138" s="22" t="s">
        <v>22</v>
      </c>
      <c r="E3138" s="261" t="s">
        <v>2252</v>
      </c>
      <c r="F3138" s="262" t="s">
        <v>2252</v>
      </c>
      <c r="I3138" s="49" t="s">
        <v>32</v>
      </c>
      <c r="J3138" s="481"/>
    </row>
    <row r="3139" spans="1:10" ht="18.75" customHeight="1">
      <c r="A3139" s="256" t="s">
        <v>2366</v>
      </c>
      <c r="B3139" s="168" t="s">
        <v>49</v>
      </c>
      <c r="C3139" s="22" t="s">
        <v>2082</v>
      </c>
      <c r="D3139" s="22" t="s">
        <v>91</v>
      </c>
      <c r="E3139" s="261" t="s">
        <v>107</v>
      </c>
      <c r="F3139" s="262" t="s">
        <v>1544</v>
      </c>
      <c r="I3139" s="49" t="s">
        <v>32</v>
      </c>
      <c r="J3139" s="481"/>
    </row>
    <row r="3140" spans="1:10" ht="18.75" customHeight="1">
      <c r="A3140" s="256" t="s">
        <v>2366</v>
      </c>
      <c r="B3140" s="168" t="s">
        <v>49</v>
      </c>
      <c r="C3140" s="22" t="s">
        <v>2082</v>
      </c>
      <c r="D3140" s="22" t="s">
        <v>14</v>
      </c>
      <c r="E3140" s="261" t="s">
        <v>2253</v>
      </c>
      <c r="F3140" s="262" t="s">
        <v>2254</v>
      </c>
      <c r="G3140" s="29"/>
      <c r="I3140" s="49" t="s">
        <v>32</v>
      </c>
      <c r="J3140" s="481"/>
    </row>
    <row r="3141" spans="1:10" ht="18.75" customHeight="1">
      <c r="A3141" s="256" t="s">
        <v>2366</v>
      </c>
      <c r="B3141" s="168" t="s">
        <v>49</v>
      </c>
      <c r="C3141" s="22" t="s">
        <v>2082</v>
      </c>
      <c r="D3141" s="22" t="s">
        <v>93</v>
      </c>
      <c r="E3141" s="261" t="s">
        <v>1001</v>
      </c>
      <c r="F3141" s="262" t="s">
        <v>95</v>
      </c>
      <c r="G3141" s="29"/>
      <c r="H3141" s="168"/>
      <c r="I3141" s="49" t="s">
        <v>32</v>
      </c>
      <c r="J3141" s="481"/>
    </row>
    <row r="3142" spans="1:10" ht="12.75" customHeight="1">
      <c r="A3142" s="256" t="s">
        <v>2366</v>
      </c>
      <c r="B3142" s="168" t="s">
        <v>49</v>
      </c>
      <c r="C3142" s="22" t="s">
        <v>2082</v>
      </c>
      <c r="D3142" s="22" t="s">
        <v>18</v>
      </c>
      <c r="E3142" s="261" t="s">
        <v>2074</v>
      </c>
      <c r="F3142" s="262" t="s">
        <v>2255</v>
      </c>
      <c r="G3142" s="167"/>
      <c r="H3142" s="165"/>
      <c r="I3142" s="49" t="s">
        <v>32</v>
      </c>
      <c r="J3142" s="482"/>
    </row>
    <row r="3143" spans="1:10" ht="18.75" customHeight="1">
      <c r="A3143" s="232" t="s">
        <v>2368</v>
      </c>
      <c r="B3143" s="168" t="s">
        <v>1145</v>
      </c>
      <c r="C3143" s="168" t="s">
        <v>2082</v>
      </c>
      <c r="D3143" s="168" t="s">
        <v>1</v>
      </c>
      <c r="E3143" s="130" t="s">
        <v>2</v>
      </c>
      <c r="F3143" s="131" t="s">
        <v>85</v>
      </c>
      <c r="I3143" s="49" t="s">
        <v>1137</v>
      </c>
      <c r="J3143" s="480">
        <v>45523</v>
      </c>
    </row>
    <row r="3144" spans="1:10" ht="39" customHeight="1">
      <c r="A3144" s="256" t="s">
        <v>2368</v>
      </c>
      <c r="B3144" s="168" t="s">
        <v>1145</v>
      </c>
      <c r="C3144" s="22" t="s">
        <v>2082</v>
      </c>
      <c r="D3144" s="22" t="s">
        <v>5</v>
      </c>
      <c r="E3144" s="261" t="s">
        <v>2250</v>
      </c>
      <c r="F3144" s="262" t="s">
        <v>2251</v>
      </c>
      <c r="G3144" s="27" t="s">
        <v>2369</v>
      </c>
      <c r="J3144" s="481"/>
    </row>
    <row r="3145" spans="1:10" ht="18.75" customHeight="1">
      <c r="A3145" s="256" t="s">
        <v>2368</v>
      </c>
      <c r="B3145" s="168" t="s">
        <v>1145</v>
      </c>
      <c r="C3145" s="22" t="s">
        <v>2082</v>
      </c>
      <c r="D3145" s="22" t="s">
        <v>8</v>
      </c>
      <c r="E3145" s="261" t="s">
        <v>2276</v>
      </c>
      <c r="F3145" s="262" t="s">
        <v>2278</v>
      </c>
      <c r="J3145" s="481"/>
    </row>
    <row r="3146" spans="1:10" ht="18.75" customHeight="1">
      <c r="A3146" s="256" t="s">
        <v>2368</v>
      </c>
      <c r="B3146" s="168" t="s">
        <v>1145</v>
      </c>
      <c r="C3146" s="22" t="s">
        <v>2082</v>
      </c>
      <c r="D3146" s="22" t="s">
        <v>11</v>
      </c>
      <c r="E3146" s="261" t="s">
        <v>2280</v>
      </c>
      <c r="F3146" s="262" t="s">
        <v>2282</v>
      </c>
      <c r="J3146" s="481"/>
    </row>
    <row r="3147" spans="1:10" ht="12.75" customHeight="1">
      <c r="A3147" s="256" t="s">
        <v>2368</v>
      </c>
      <c r="B3147" s="168" t="s">
        <v>1145</v>
      </c>
      <c r="C3147" s="22" t="s">
        <v>2082</v>
      </c>
      <c r="D3147" s="22" t="s">
        <v>22</v>
      </c>
      <c r="E3147" s="261" t="s">
        <v>2252</v>
      </c>
      <c r="F3147" s="262" t="s">
        <v>2252</v>
      </c>
      <c r="J3147" s="481"/>
    </row>
    <row r="3148" spans="1:10" ht="18.75" customHeight="1">
      <c r="A3148" s="256" t="s">
        <v>2368</v>
      </c>
      <c r="B3148" s="168" t="s">
        <v>1145</v>
      </c>
      <c r="C3148" s="22" t="s">
        <v>2082</v>
      </c>
      <c r="D3148" s="22" t="s">
        <v>91</v>
      </c>
      <c r="E3148" s="261" t="s">
        <v>107</v>
      </c>
      <c r="F3148" s="262" t="s">
        <v>1544</v>
      </c>
      <c r="J3148" s="481"/>
    </row>
    <row r="3149" spans="1:10" ht="18.75" customHeight="1">
      <c r="A3149" s="256" t="s">
        <v>2368</v>
      </c>
      <c r="B3149" s="168" t="s">
        <v>1145</v>
      </c>
      <c r="C3149" s="22" t="s">
        <v>2082</v>
      </c>
      <c r="D3149" s="22" t="s">
        <v>14</v>
      </c>
      <c r="E3149" s="261" t="s">
        <v>2253</v>
      </c>
      <c r="F3149" s="262" t="s">
        <v>2254</v>
      </c>
      <c r="J3149" s="481"/>
    </row>
    <row r="3150" spans="1:10" ht="18.75" customHeight="1">
      <c r="A3150" s="256" t="s">
        <v>2368</v>
      </c>
      <c r="B3150" s="168" t="s">
        <v>1145</v>
      </c>
      <c r="C3150" s="22" t="s">
        <v>2082</v>
      </c>
      <c r="D3150" s="22" t="s">
        <v>93</v>
      </c>
      <c r="E3150" s="261" t="s">
        <v>1001</v>
      </c>
      <c r="F3150" s="262" t="s">
        <v>95</v>
      </c>
      <c r="J3150" s="481"/>
    </row>
    <row r="3151" spans="1:10" ht="12.75" customHeight="1">
      <c r="A3151" s="256" t="s">
        <v>2368</v>
      </c>
      <c r="B3151" s="168" t="s">
        <v>1145</v>
      </c>
      <c r="C3151" s="22" t="s">
        <v>2082</v>
      </c>
      <c r="D3151" s="22" t="s">
        <v>18</v>
      </c>
      <c r="E3151" s="261" t="s">
        <v>2074</v>
      </c>
      <c r="F3151" s="262" t="s">
        <v>2255</v>
      </c>
      <c r="J3151" s="481"/>
    </row>
    <row r="3152" spans="1:10" ht="18.75" customHeight="1">
      <c r="A3152" s="232" t="s">
        <v>2377</v>
      </c>
      <c r="B3152" s="168" t="s">
        <v>1145</v>
      </c>
      <c r="C3152" s="168" t="s">
        <v>2082</v>
      </c>
      <c r="D3152" s="168" t="s">
        <v>1</v>
      </c>
      <c r="E3152" s="130" t="s">
        <v>2</v>
      </c>
      <c r="F3152" s="131" t="s">
        <v>85</v>
      </c>
      <c r="G3152" s="169"/>
      <c r="H3152" s="168" t="s">
        <v>4</v>
      </c>
      <c r="I3152" s="182" t="s">
        <v>344</v>
      </c>
      <c r="J3152" s="485">
        <v>45533</v>
      </c>
    </row>
    <row r="3153" spans="1:10" ht="18.75" customHeight="1">
      <c r="A3153" s="256" t="s">
        <v>2377</v>
      </c>
      <c r="B3153" s="22" t="s">
        <v>1145</v>
      </c>
      <c r="C3153" s="22" t="s">
        <v>2082</v>
      </c>
      <c r="D3153" s="22" t="s">
        <v>5</v>
      </c>
      <c r="E3153" s="261" t="s">
        <v>2250</v>
      </c>
      <c r="F3153" s="262" t="s">
        <v>2251</v>
      </c>
      <c r="H3153" s="22" t="s">
        <v>4</v>
      </c>
      <c r="I3153" s="203" t="s">
        <v>344</v>
      </c>
      <c r="J3153" s="486"/>
    </row>
    <row r="3154" spans="1:10" ht="18.75" customHeight="1">
      <c r="A3154" s="256" t="s">
        <v>2377</v>
      </c>
      <c r="B3154" s="22" t="s">
        <v>1145</v>
      </c>
      <c r="C3154" s="22" t="s">
        <v>2082</v>
      </c>
      <c r="D3154" s="22" t="s">
        <v>8</v>
      </c>
      <c r="E3154" s="261" t="s">
        <v>2276</v>
      </c>
      <c r="F3154" s="262" t="s">
        <v>2278</v>
      </c>
      <c r="H3154" s="22" t="s">
        <v>4</v>
      </c>
      <c r="I3154" s="203" t="s">
        <v>344</v>
      </c>
      <c r="J3154" s="486"/>
    </row>
    <row r="3155" spans="1:10" ht="18.75" customHeight="1">
      <c r="A3155" s="256" t="s">
        <v>2377</v>
      </c>
      <c r="B3155" s="22" t="s">
        <v>1145</v>
      </c>
      <c r="C3155" s="22" t="s">
        <v>2082</v>
      </c>
      <c r="D3155" s="22" t="s">
        <v>11</v>
      </c>
      <c r="E3155" s="261" t="s">
        <v>2280</v>
      </c>
      <c r="F3155" s="264" t="s">
        <v>2378</v>
      </c>
      <c r="G3155" s="27" t="s">
        <v>2379</v>
      </c>
      <c r="H3155" s="22" t="s">
        <v>4</v>
      </c>
      <c r="I3155" s="203" t="s">
        <v>344</v>
      </c>
      <c r="J3155" s="486"/>
    </row>
    <row r="3156" spans="1:10" ht="12.75" customHeight="1">
      <c r="A3156" s="256" t="s">
        <v>2377</v>
      </c>
      <c r="B3156" s="22" t="s">
        <v>1145</v>
      </c>
      <c r="C3156" s="22" t="s">
        <v>2082</v>
      </c>
      <c r="D3156" s="22" t="s">
        <v>22</v>
      </c>
      <c r="E3156" s="261" t="s">
        <v>2252</v>
      </c>
      <c r="F3156" s="262" t="s">
        <v>2252</v>
      </c>
      <c r="H3156" s="22" t="s">
        <v>4</v>
      </c>
      <c r="I3156" s="203" t="s">
        <v>344</v>
      </c>
      <c r="J3156" s="486"/>
    </row>
    <row r="3157" spans="1:10" ht="18.75" customHeight="1">
      <c r="A3157" s="256" t="s">
        <v>2377</v>
      </c>
      <c r="B3157" s="22" t="s">
        <v>1145</v>
      </c>
      <c r="C3157" s="22" t="s">
        <v>2082</v>
      </c>
      <c r="D3157" s="22" t="s">
        <v>91</v>
      </c>
      <c r="E3157" s="261" t="s">
        <v>107</v>
      </c>
      <c r="F3157" s="262" t="s">
        <v>1544</v>
      </c>
      <c r="H3157" s="22" t="s">
        <v>4</v>
      </c>
      <c r="I3157" s="203" t="s">
        <v>344</v>
      </c>
      <c r="J3157" s="486"/>
    </row>
    <row r="3158" spans="1:10" ht="18.75" customHeight="1">
      <c r="A3158" s="256" t="s">
        <v>2377</v>
      </c>
      <c r="B3158" s="22" t="s">
        <v>1145</v>
      </c>
      <c r="C3158" s="22" t="s">
        <v>2082</v>
      </c>
      <c r="D3158" s="22" t="s">
        <v>14</v>
      </c>
      <c r="E3158" s="261" t="s">
        <v>2253</v>
      </c>
      <c r="F3158" s="262" t="s">
        <v>2254</v>
      </c>
      <c r="H3158" s="22" t="s">
        <v>4</v>
      </c>
      <c r="I3158" s="203" t="s">
        <v>344</v>
      </c>
      <c r="J3158" s="486"/>
    </row>
    <row r="3159" spans="1:10" ht="18.75" customHeight="1">
      <c r="A3159" s="256" t="s">
        <v>2377</v>
      </c>
      <c r="B3159" s="22" t="s">
        <v>1145</v>
      </c>
      <c r="C3159" s="22" t="s">
        <v>2082</v>
      </c>
      <c r="D3159" s="22" t="s">
        <v>93</v>
      </c>
      <c r="E3159" s="261" t="s">
        <v>1001</v>
      </c>
      <c r="F3159" s="262" t="s">
        <v>95</v>
      </c>
      <c r="H3159" s="22" t="s">
        <v>4</v>
      </c>
      <c r="I3159" s="203" t="s">
        <v>344</v>
      </c>
      <c r="J3159" s="486"/>
    </row>
    <row r="3160" spans="1:10" ht="12.75" customHeight="1">
      <c r="A3160" s="256" t="s">
        <v>2377</v>
      </c>
      <c r="B3160" s="22" t="s">
        <v>1145</v>
      </c>
      <c r="C3160" s="22" t="s">
        <v>2082</v>
      </c>
      <c r="D3160" s="22" t="s">
        <v>18</v>
      </c>
      <c r="E3160" s="261" t="s">
        <v>2074</v>
      </c>
      <c r="F3160" s="262" t="s">
        <v>2255</v>
      </c>
      <c r="H3160" s="22" t="s">
        <v>4</v>
      </c>
      <c r="I3160" s="203" t="s">
        <v>344</v>
      </c>
      <c r="J3160" s="486"/>
    </row>
    <row r="3161" spans="1:10" ht="18.75" customHeight="1">
      <c r="A3161" s="232" t="s">
        <v>2382</v>
      </c>
      <c r="B3161" s="168" t="s">
        <v>55</v>
      </c>
      <c r="C3161" s="168" t="s">
        <v>2082</v>
      </c>
      <c r="D3161" s="168" t="s">
        <v>1</v>
      </c>
      <c r="E3161" s="130" t="s">
        <v>2</v>
      </c>
      <c r="F3161" s="131" t="s">
        <v>85</v>
      </c>
      <c r="G3161" s="169"/>
      <c r="H3161" s="168" t="s">
        <v>4</v>
      </c>
      <c r="I3161" s="182" t="s">
        <v>227</v>
      </c>
      <c r="J3161" s="480">
        <v>45539</v>
      </c>
    </row>
    <row r="3162" spans="1:10" ht="18.75" customHeight="1">
      <c r="A3162" s="256" t="s">
        <v>2382</v>
      </c>
      <c r="B3162" s="22" t="s">
        <v>55</v>
      </c>
      <c r="C3162" s="22" t="s">
        <v>2082</v>
      </c>
      <c r="D3162" s="22" t="s">
        <v>5</v>
      </c>
      <c r="E3162" s="261" t="s">
        <v>2250</v>
      </c>
      <c r="F3162" s="262" t="s">
        <v>2251</v>
      </c>
      <c r="H3162" s="22" t="s">
        <v>4</v>
      </c>
      <c r="I3162" s="203" t="s">
        <v>227</v>
      </c>
      <c r="J3162" s="481"/>
    </row>
    <row r="3163" spans="1:10" ht="18.75" customHeight="1">
      <c r="A3163" s="256" t="s">
        <v>2382</v>
      </c>
      <c r="B3163" s="22" t="s">
        <v>55</v>
      </c>
      <c r="C3163" s="22" t="s">
        <v>2082</v>
      </c>
      <c r="D3163" s="22" t="s">
        <v>8</v>
      </c>
      <c r="E3163" s="261" t="s">
        <v>2276</v>
      </c>
      <c r="F3163" s="262" t="s">
        <v>2278</v>
      </c>
      <c r="H3163" s="22" t="s">
        <v>4</v>
      </c>
      <c r="I3163" s="203" t="s">
        <v>227</v>
      </c>
      <c r="J3163" s="481"/>
    </row>
    <row r="3164" spans="1:10" ht="18.75" customHeight="1">
      <c r="A3164" s="256" t="s">
        <v>2382</v>
      </c>
      <c r="B3164" s="22" t="s">
        <v>55</v>
      </c>
      <c r="C3164" s="22" t="s">
        <v>2082</v>
      </c>
      <c r="D3164" s="22" t="s">
        <v>11</v>
      </c>
      <c r="E3164" s="261" t="s">
        <v>2280</v>
      </c>
      <c r="F3164" s="262" t="s">
        <v>2282</v>
      </c>
      <c r="H3164" s="22" t="s">
        <v>4</v>
      </c>
      <c r="I3164" s="203" t="s">
        <v>227</v>
      </c>
      <c r="J3164" s="481"/>
    </row>
    <row r="3165" spans="1:10" ht="12.75" customHeight="1">
      <c r="A3165" s="256" t="s">
        <v>2382</v>
      </c>
      <c r="B3165" s="22" t="s">
        <v>55</v>
      </c>
      <c r="C3165" s="22" t="s">
        <v>2082</v>
      </c>
      <c r="D3165" s="22" t="s">
        <v>22</v>
      </c>
      <c r="E3165" s="261" t="s">
        <v>2252</v>
      </c>
      <c r="F3165" s="262" t="s">
        <v>2252</v>
      </c>
      <c r="H3165" s="22" t="s">
        <v>4</v>
      </c>
      <c r="I3165" s="203" t="s">
        <v>227</v>
      </c>
      <c r="J3165" s="481"/>
    </row>
    <row r="3166" spans="1:10" ht="18.75" customHeight="1">
      <c r="A3166" s="256" t="s">
        <v>2382</v>
      </c>
      <c r="B3166" s="22" t="s">
        <v>55</v>
      </c>
      <c r="C3166" s="22" t="s">
        <v>2082</v>
      </c>
      <c r="D3166" s="22" t="s">
        <v>91</v>
      </c>
      <c r="E3166" s="261" t="s">
        <v>107</v>
      </c>
      <c r="F3166" s="262" t="s">
        <v>1544</v>
      </c>
      <c r="H3166" s="22" t="s">
        <v>4</v>
      </c>
      <c r="I3166" s="203" t="s">
        <v>227</v>
      </c>
      <c r="J3166" s="481"/>
    </row>
    <row r="3167" spans="1:10" ht="18.75" customHeight="1">
      <c r="A3167" s="256" t="s">
        <v>2382</v>
      </c>
      <c r="B3167" s="22" t="s">
        <v>55</v>
      </c>
      <c r="C3167" s="22" t="s">
        <v>2082</v>
      </c>
      <c r="D3167" s="22" t="s">
        <v>14</v>
      </c>
      <c r="E3167" s="261" t="s">
        <v>2253</v>
      </c>
      <c r="F3167" s="262" t="s">
        <v>2254</v>
      </c>
      <c r="H3167" s="22" t="s">
        <v>4</v>
      </c>
      <c r="I3167" s="203" t="s">
        <v>227</v>
      </c>
      <c r="J3167" s="481"/>
    </row>
    <row r="3168" spans="1:10" ht="18.75" customHeight="1">
      <c r="A3168" s="256" t="s">
        <v>2382</v>
      </c>
      <c r="B3168" s="22" t="s">
        <v>55</v>
      </c>
      <c r="C3168" s="22" t="s">
        <v>2082</v>
      </c>
      <c r="D3168" s="22" t="s">
        <v>93</v>
      </c>
      <c r="E3168" s="261" t="s">
        <v>1001</v>
      </c>
      <c r="F3168" s="262" t="s">
        <v>95</v>
      </c>
      <c r="H3168" s="22" t="s">
        <v>4</v>
      </c>
      <c r="I3168" s="203" t="s">
        <v>227</v>
      </c>
      <c r="J3168" s="481"/>
    </row>
    <row r="3169" spans="1:10" ht="12.75" customHeight="1">
      <c r="A3169" s="256" t="s">
        <v>2382</v>
      </c>
      <c r="B3169" s="22" t="s">
        <v>55</v>
      </c>
      <c r="C3169" s="22" t="s">
        <v>2082</v>
      </c>
      <c r="D3169" s="22" t="s">
        <v>18</v>
      </c>
      <c r="E3169" s="261" t="s">
        <v>2074</v>
      </c>
      <c r="F3169" s="262" t="s">
        <v>2255</v>
      </c>
      <c r="H3169" s="22" t="s">
        <v>4</v>
      </c>
      <c r="I3169" s="203" t="s">
        <v>227</v>
      </c>
      <c r="J3169" s="481"/>
    </row>
    <row r="3170" spans="1:10" ht="18.75" customHeight="1">
      <c r="A3170" s="232" t="s">
        <v>2383</v>
      </c>
      <c r="B3170" s="168" t="s">
        <v>49</v>
      </c>
      <c r="C3170" s="168" t="s">
        <v>2082</v>
      </c>
      <c r="D3170" s="168" t="s">
        <v>1</v>
      </c>
      <c r="E3170" s="130" t="s">
        <v>2</v>
      </c>
      <c r="F3170" s="131" t="s">
        <v>85</v>
      </c>
      <c r="G3170" s="169"/>
      <c r="H3170" s="168"/>
      <c r="I3170" s="49" t="s">
        <v>32</v>
      </c>
      <c r="J3170" s="480">
        <v>45547</v>
      </c>
    </row>
    <row r="3171" spans="1:10" ht="18.75" customHeight="1">
      <c r="A3171" s="256" t="s">
        <v>2383</v>
      </c>
      <c r="B3171" s="22" t="s">
        <v>49</v>
      </c>
      <c r="C3171" s="22" t="s">
        <v>2082</v>
      </c>
      <c r="D3171" s="22" t="s">
        <v>5</v>
      </c>
      <c r="E3171" s="261" t="s">
        <v>2250</v>
      </c>
      <c r="F3171" s="262" t="s">
        <v>2251</v>
      </c>
      <c r="I3171" s="49" t="s">
        <v>32</v>
      </c>
      <c r="J3171" s="481"/>
    </row>
    <row r="3172" spans="1:10" ht="18.75" customHeight="1">
      <c r="A3172" s="256" t="s">
        <v>2383</v>
      </c>
      <c r="B3172" s="22" t="s">
        <v>49</v>
      </c>
      <c r="C3172" s="22" t="s">
        <v>2082</v>
      </c>
      <c r="D3172" s="22" t="s">
        <v>8</v>
      </c>
      <c r="E3172" s="261" t="s">
        <v>2276</v>
      </c>
      <c r="F3172" s="262" t="s">
        <v>2278</v>
      </c>
      <c r="I3172" s="49" t="s">
        <v>32</v>
      </c>
      <c r="J3172" s="481"/>
    </row>
    <row r="3173" spans="1:10" ht="18.75" customHeight="1">
      <c r="A3173" s="256" t="s">
        <v>2383</v>
      </c>
      <c r="B3173" s="22" t="s">
        <v>49</v>
      </c>
      <c r="C3173" s="22" t="s">
        <v>2082</v>
      </c>
      <c r="D3173" s="22" t="s">
        <v>11</v>
      </c>
      <c r="E3173" s="261" t="s">
        <v>2280</v>
      </c>
      <c r="F3173" s="262" t="s">
        <v>2282</v>
      </c>
      <c r="I3173" s="49" t="s">
        <v>32</v>
      </c>
      <c r="J3173" s="481"/>
    </row>
    <row r="3174" spans="1:10" ht="12.75" customHeight="1">
      <c r="A3174" s="256" t="s">
        <v>2383</v>
      </c>
      <c r="B3174" s="22" t="s">
        <v>49</v>
      </c>
      <c r="C3174" s="22" t="s">
        <v>2082</v>
      </c>
      <c r="D3174" s="22" t="s">
        <v>22</v>
      </c>
      <c r="E3174" s="261" t="s">
        <v>2252</v>
      </c>
      <c r="F3174" s="262" t="s">
        <v>480</v>
      </c>
      <c r="I3174" s="49" t="s">
        <v>32</v>
      </c>
      <c r="J3174" s="481"/>
    </row>
    <row r="3175" spans="1:10" ht="18.75" customHeight="1">
      <c r="A3175" s="256" t="s">
        <v>2383</v>
      </c>
      <c r="B3175" s="22" t="s">
        <v>49</v>
      </c>
      <c r="C3175" s="22" t="s">
        <v>2082</v>
      </c>
      <c r="D3175" s="22" t="s">
        <v>91</v>
      </c>
      <c r="E3175" s="261" t="s">
        <v>107</v>
      </c>
      <c r="F3175" s="262" t="s">
        <v>1544</v>
      </c>
      <c r="I3175" s="49" t="s">
        <v>32</v>
      </c>
      <c r="J3175" s="481"/>
    </row>
    <row r="3176" spans="1:10" ht="18.75" customHeight="1">
      <c r="A3176" s="256" t="s">
        <v>2383</v>
      </c>
      <c r="B3176" s="22" t="s">
        <v>49</v>
      </c>
      <c r="C3176" s="22" t="s">
        <v>2082</v>
      </c>
      <c r="D3176" s="22" t="s">
        <v>14</v>
      </c>
      <c r="E3176" s="261" t="s">
        <v>2253</v>
      </c>
      <c r="F3176" s="262" t="s">
        <v>2254</v>
      </c>
      <c r="I3176" s="49" t="s">
        <v>32</v>
      </c>
      <c r="J3176" s="481"/>
    </row>
    <row r="3177" spans="1:10" ht="18.75" customHeight="1">
      <c r="A3177" s="256" t="s">
        <v>2383</v>
      </c>
      <c r="B3177" s="22" t="s">
        <v>49</v>
      </c>
      <c r="C3177" s="22" t="s">
        <v>2082</v>
      </c>
      <c r="D3177" s="22" t="s">
        <v>93</v>
      </c>
      <c r="E3177" s="261" t="s">
        <v>1001</v>
      </c>
      <c r="F3177" s="262" t="s">
        <v>95</v>
      </c>
      <c r="I3177" s="49" t="s">
        <v>32</v>
      </c>
      <c r="J3177" s="481"/>
    </row>
    <row r="3178" spans="1:10" ht="38.25">
      <c r="A3178" s="256" t="s">
        <v>2383</v>
      </c>
      <c r="B3178" s="22" t="s">
        <v>49</v>
      </c>
      <c r="C3178" s="22" t="s">
        <v>2082</v>
      </c>
      <c r="D3178" s="22" t="s">
        <v>18</v>
      </c>
      <c r="E3178" s="261" t="s">
        <v>2074</v>
      </c>
      <c r="F3178" s="262" t="s">
        <v>2255</v>
      </c>
      <c r="I3178" s="49" t="s">
        <v>32</v>
      </c>
      <c r="J3178" s="481"/>
    </row>
    <row r="3179" spans="1:10" ht="18.75" customHeight="1">
      <c r="A3179" s="232" t="s">
        <v>2392</v>
      </c>
      <c r="B3179" s="168" t="s">
        <v>49</v>
      </c>
      <c r="C3179" s="168" t="s">
        <v>2082</v>
      </c>
      <c r="D3179" s="168" t="s">
        <v>1</v>
      </c>
      <c r="E3179" s="130" t="s">
        <v>2</v>
      </c>
      <c r="F3179" s="131" t="s">
        <v>85</v>
      </c>
      <c r="G3179" s="169"/>
      <c r="H3179" s="168"/>
      <c r="I3179" s="49" t="s">
        <v>2365</v>
      </c>
      <c r="J3179" s="480">
        <v>45551</v>
      </c>
    </row>
    <row r="3180" spans="1:10" ht="18.75" customHeight="1">
      <c r="A3180" s="256" t="s">
        <v>2392</v>
      </c>
      <c r="B3180" s="22" t="s">
        <v>49</v>
      </c>
      <c r="C3180" s="22" t="s">
        <v>2082</v>
      </c>
      <c r="D3180" s="22" t="s">
        <v>5</v>
      </c>
      <c r="E3180" s="261" t="s">
        <v>2250</v>
      </c>
      <c r="F3180" s="262" t="s">
        <v>2251</v>
      </c>
      <c r="I3180" s="49" t="s">
        <v>2365</v>
      </c>
      <c r="J3180" s="481"/>
    </row>
    <row r="3181" spans="1:10" ht="18.75" customHeight="1">
      <c r="A3181" s="256" t="s">
        <v>2392</v>
      </c>
      <c r="B3181" s="22" t="s">
        <v>49</v>
      </c>
      <c r="C3181" s="22" t="s">
        <v>2082</v>
      </c>
      <c r="D3181" s="22" t="s">
        <v>8</v>
      </c>
      <c r="E3181" s="261" t="s">
        <v>2276</v>
      </c>
      <c r="F3181" s="262" t="s">
        <v>2278</v>
      </c>
      <c r="I3181" s="49" t="s">
        <v>2365</v>
      </c>
      <c r="J3181" s="481"/>
    </row>
    <row r="3182" spans="1:10" ht="38.25">
      <c r="A3182" s="256" t="s">
        <v>2392</v>
      </c>
      <c r="B3182" s="22" t="s">
        <v>49</v>
      </c>
      <c r="C3182" s="22" t="s">
        <v>2082</v>
      </c>
      <c r="D3182" s="22" t="s">
        <v>11</v>
      </c>
      <c r="E3182" s="261" t="s">
        <v>2280</v>
      </c>
      <c r="F3182" s="262" t="s">
        <v>2282</v>
      </c>
      <c r="I3182" s="49" t="s">
        <v>2365</v>
      </c>
      <c r="J3182" s="481"/>
    </row>
    <row r="3183" spans="1:10" ht="18.75" customHeight="1">
      <c r="A3183" s="256" t="s">
        <v>2392</v>
      </c>
      <c r="B3183" s="22" t="s">
        <v>49</v>
      </c>
      <c r="C3183" s="22" t="s">
        <v>2082</v>
      </c>
      <c r="D3183" s="22" t="s">
        <v>22</v>
      </c>
      <c r="E3183" s="261" t="s">
        <v>2252</v>
      </c>
      <c r="F3183" s="262" t="s">
        <v>480</v>
      </c>
      <c r="I3183" s="49" t="s">
        <v>2365</v>
      </c>
      <c r="J3183" s="481"/>
    </row>
    <row r="3184" spans="1:10" ht="18.75" customHeight="1">
      <c r="A3184" s="256" t="s">
        <v>2392</v>
      </c>
      <c r="B3184" s="22" t="s">
        <v>49</v>
      </c>
      <c r="C3184" s="22" t="s">
        <v>2082</v>
      </c>
      <c r="D3184" s="22" t="s">
        <v>91</v>
      </c>
      <c r="E3184" s="261" t="s">
        <v>107</v>
      </c>
      <c r="F3184" s="262" t="s">
        <v>1544</v>
      </c>
      <c r="I3184" s="49" t="s">
        <v>2365</v>
      </c>
      <c r="J3184" s="481"/>
    </row>
    <row r="3185" spans="1:10" ht="18.75" customHeight="1">
      <c r="A3185" s="256" t="s">
        <v>2392</v>
      </c>
      <c r="B3185" s="22" t="s">
        <v>49</v>
      </c>
      <c r="C3185" s="22" t="s">
        <v>2082</v>
      </c>
      <c r="D3185" s="22" t="s">
        <v>14</v>
      </c>
      <c r="E3185" s="261" t="s">
        <v>2253</v>
      </c>
      <c r="F3185" s="262" t="s">
        <v>2254</v>
      </c>
      <c r="I3185" s="49" t="s">
        <v>2365</v>
      </c>
      <c r="J3185" s="481"/>
    </row>
    <row r="3186" spans="1:10" ht="18.75" customHeight="1">
      <c r="A3186" s="256" t="s">
        <v>2392</v>
      </c>
      <c r="B3186" s="22" t="s">
        <v>49</v>
      </c>
      <c r="C3186" s="22" t="s">
        <v>2082</v>
      </c>
      <c r="D3186" s="22" t="s">
        <v>93</v>
      </c>
      <c r="E3186" s="261" t="s">
        <v>1001</v>
      </c>
      <c r="F3186" s="262" t="s">
        <v>95</v>
      </c>
      <c r="I3186" s="49" t="s">
        <v>2365</v>
      </c>
      <c r="J3186" s="481"/>
    </row>
    <row r="3187" spans="1:10" ht="38.25">
      <c r="A3187" s="256" t="s">
        <v>2392</v>
      </c>
      <c r="B3187" s="22" t="s">
        <v>49</v>
      </c>
      <c r="C3187" s="22" t="s">
        <v>2082</v>
      </c>
      <c r="D3187" s="22" t="s">
        <v>18</v>
      </c>
      <c r="E3187" s="261" t="s">
        <v>2074</v>
      </c>
      <c r="F3187" s="262" t="s">
        <v>2255</v>
      </c>
      <c r="I3187" s="49" t="s">
        <v>2365</v>
      </c>
      <c r="J3187" s="481"/>
    </row>
    <row r="3188" spans="1:10" ht="18.75" customHeight="1">
      <c r="A3188" s="232" t="s">
        <v>2470</v>
      </c>
      <c r="B3188" s="168" t="s">
        <v>2144</v>
      </c>
      <c r="C3188" s="168" t="s">
        <v>2082</v>
      </c>
      <c r="D3188" s="168" t="s">
        <v>1</v>
      </c>
      <c r="E3188" s="130" t="s">
        <v>2</v>
      </c>
      <c r="F3188" s="131" t="s">
        <v>85</v>
      </c>
      <c r="G3188" s="169"/>
      <c r="H3188" s="168"/>
      <c r="I3188" s="182" t="s">
        <v>1137</v>
      </c>
      <c r="J3188" s="480">
        <v>45558</v>
      </c>
    </row>
    <row r="3189" spans="1:10" ht="18.75" customHeight="1">
      <c r="A3189" s="256" t="s">
        <v>2470</v>
      </c>
      <c r="B3189" s="22" t="s">
        <v>2144</v>
      </c>
      <c r="C3189" s="22" t="s">
        <v>2082</v>
      </c>
      <c r="D3189" s="22" t="s">
        <v>5</v>
      </c>
      <c r="E3189" s="261" t="s">
        <v>2250</v>
      </c>
      <c r="F3189" s="262" t="s">
        <v>2251</v>
      </c>
      <c r="I3189" s="182" t="s">
        <v>1137</v>
      </c>
      <c r="J3189" s="481"/>
    </row>
    <row r="3190" spans="1:10" ht="18.75" customHeight="1">
      <c r="A3190" s="256" t="s">
        <v>2470</v>
      </c>
      <c r="B3190" s="22" t="s">
        <v>2144</v>
      </c>
      <c r="C3190" s="22" t="s">
        <v>2082</v>
      </c>
      <c r="D3190" s="22" t="s">
        <v>8</v>
      </c>
      <c r="E3190" s="261" t="s">
        <v>2276</v>
      </c>
      <c r="F3190" s="262" t="s">
        <v>2278</v>
      </c>
      <c r="I3190" s="182" t="s">
        <v>1137</v>
      </c>
      <c r="J3190" s="481"/>
    </row>
    <row r="3191" spans="1:10" ht="38.25">
      <c r="A3191" s="256" t="s">
        <v>2470</v>
      </c>
      <c r="B3191" s="22" t="s">
        <v>2144</v>
      </c>
      <c r="C3191" s="22" t="s">
        <v>2082</v>
      </c>
      <c r="D3191" s="22" t="s">
        <v>11</v>
      </c>
      <c r="E3191" s="261" t="s">
        <v>2280</v>
      </c>
      <c r="F3191" s="264" t="s">
        <v>2471</v>
      </c>
      <c r="G3191" s="27" t="s">
        <v>2472</v>
      </c>
      <c r="I3191" s="182" t="s">
        <v>1137</v>
      </c>
      <c r="J3191" s="481"/>
    </row>
    <row r="3192" spans="1:10" ht="18.75" customHeight="1">
      <c r="A3192" s="256" t="s">
        <v>2470</v>
      </c>
      <c r="B3192" s="22" t="s">
        <v>2144</v>
      </c>
      <c r="C3192" s="22" t="s">
        <v>2082</v>
      </c>
      <c r="D3192" s="22" t="s">
        <v>22</v>
      </c>
      <c r="E3192" s="261" t="s">
        <v>2252</v>
      </c>
      <c r="F3192" s="262" t="s">
        <v>480</v>
      </c>
      <c r="I3192" s="182" t="s">
        <v>1137</v>
      </c>
      <c r="J3192" s="481"/>
    </row>
    <row r="3193" spans="1:10" ht="18.75" customHeight="1">
      <c r="A3193" s="256" t="s">
        <v>2470</v>
      </c>
      <c r="B3193" s="22" t="s">
        <v>2144</v>
      </c>
      <c r="C3193" s="22" t="s">
        <v>2082</v>
      </c>
      <c r="D3193" s="22" t="s">
        <v>91</v>
      </c>
      <c r="E3193" s="261" t="s">
        <v>107</v>
      </c>
      <c r="F3193" s="262" t="s">
        <v>1544</v>
      </c>
      <c r="I3193" s="182" t="s">
        <v>1137</v>
      </c>
      <c r="J3193" s="481"/>
    </row>
    <row r="3194" spans="1:10" ht="18.75" customHeight="1">
      <c r="A3194" s="256" t="s">
        <v>2470</v>
      </c>
      <c r="B3194" s="22" t="s">
        <v>2144</v>
      </c>
      <c r="C3194" s="22" t="s">
        <v>2082</v>
      </c>
      <c r="D3194" s="22" t="s">
        <v>14</v>
      </c>
      <c r="E3194" s="261" t="s">
        <v>2253</v>
      </c>
      <c r="F3194" s="262" t="s">
        <v>2254</v>
      </c>
      <c r="I3194" s="182" t="s">
        <v>1137</v>
      </c>
      <c r="J3194" s="481"/>
    </row>
    <row r="3195" spans="1:10" ht="18.75" customHeight="1">
      <c r="A3195" s="256" t="s">
        <v>2470</v>
      </c>
      <c r="B3195" s="22" t="s">
        <v>2144</v>
      </c>
      <c r="C3195" s="22" t="s">
        <v>2082</v>
      </c>
      <c r="D3195" s="22" t="s">
        <v>93</v>
      </c>
      <c r="E3195" s="261" t="s">
        <v>1001</v>
      </c>
      <c r="F3195" s="262" t="s">
        <v>95</v>
      </c>
      <c r="I3195" s="182" t="s">
        <v>1137</v>
      </c>
      <c r="J3195" s="481"/>
    </row>
    <row r="3196" spans="1:10" ht="38.25">
      <c r="A3196" s="256" t="s">
        <v>2470</v>
      </c>
      <c r="B3196" s="22" t="s">
        <v>2144</v>
      </c>
      <c r="C3196" s="22" t="s">
        <v>2082</v>
      </c>
      <c r="D3196" s="22" t="s">
        <v>18</v>
      </c>
      <c r="E3196" s="261" t="s">
        <v>2074</v>
      </c>
      <c r="F3196" s="262" t="s">
        <v>2255</v>
      </c>
      <c r="I3196" s="182" t="s">
        <v>1137</v>
      </c>
      <c r="J3196" s="481"/>
    </row>
    <row r="3197" spans="1:10" ht="18.75" customHeight="1">
      <c r="A3197" s="232" t="s">
        <v>2549</v>
      </c>
      <c r="B3197" s="168" t="s">
        <v>504</v>
      </c>
      <c r="C3197" s="168" t="s">
        <v>2082</v>
      </c>
      <c r="D3197" s="168" t="s">
        <v>1</v>
      </c>
      <c r="E3197" s="130" t="s">
        <v>2</v>
      </c>
      <c r="F3197" s="131" t="s">
        <v>85</v>
      </c>
      <c r="G3197" s="169"/>
      <c r="H3197" s="168"/>
      <c r="I3197" s="182"/>
      <c r="J3197" s="480">
        <v>45566</v>
      </c>
    </row>
    <row r="3198" spans="1:10" ht="18.75" customHeight="1">
      <c r="A3198" s="256" t="s">
        <v>2549</v>
      </c>
      <c r="B3198" s="104" t="s">
        <v>504</v>
      </c>
      <c r="C3198" s="22" t="s">
        <v>2082</v>
      </c>
      <c r="D3198" s="22" t="s">
        <v>5</v>
      </c>
      <c r="E3198" s="261" t="s">
        <v>2250</v>
      </c>
      <c r="F3198" s="262" t="s">
        <v>2251</v>
      </c>
      <c r="J3198" s="481"/>
    </row>
    <row r="3199" spans="1:10" ht="18.75" customHeight="1">
      <c r="A3199" s="256" t="s">
        <v>2549</v>
      </c>
      <c r="B3199" s="104" t="s">
        <v>504</v>
      </c>
      <c r="C3199" s="22" t="s">
        <v>2082</v>
      </c>
      <c r="D3199" s="22" t="s">
        <v>8</v>
      </c>
      <c r="E3199" s="261" t="s">
        <v>2276</v>
      </c>
      <c r="F3199" s="262" t="s">
        <v>2278</v>
      </c>
      <c r="J3199" s="481"/>
    </row>
    <row r="3200" spans="1:10" ht="38.25">
      <c r="A3200" s="256" t="s">
        <v>2549</v>
      </c>
      <c r="B3200" s="104" t="s">
        <v>504</v>
      </c>
      <c r="C3200" s="22" t="s">
        <v>2082</v>
      </c>
      <c r="D3200" s="22" t="s">
        <v>11</v>
      </c>
      <c r="E3200" s="261" t="s">
        <v>2280</v>
      </c>
      <c r="F3200" s="264" t="s">
        <v>2471</v>
      </c>
      <c r="G3200" s="27" t="s">
        <v>2472</v>
      </c>
      <c r="J3200" s="481"/>
    </row>
    <row r="3201" spans="1:10" ht="18.75" customHeight="1">
      <c r="A3201" s="256" t="s">
        <v>2549</v>
      </c>
      <c r="B3201" s="104" t="s">
        <v>504</v>
      </c>
      <c r="C3201" s="22" t="s">
        <v>2082</v>
      </c>
      <c r="D3201" s="22" t="s">
        <v>22</v>
      </c>
      <c r="E3201" s="261" t="s">
        <v>2252</v>
      </c>
      <c r="F3201" s="262" t="s">
        <v>480</v>
      </c>
      <c r="J3201" s="481"/>
    </row>
    <row r="3202" spans="1:10" ht="18.75" customHeight="1">
      <c r="A3202" s="256" t="s">
        <v>2549</v>
      </c>
      <c r="B3202" s="104" t="s">
        <v>504</v>
      </c>
      <c r="C3202" s="22" t="s">
        <v>2082</v>
      </c>
      <c r="D3202" s="22" t="s">
        <v>91</v>
      </c>
      <c r="E3202" s="261" t="s">
        <v>107</v>
      </c>
      <c r="F3202" s="262" t="s">
        <v>1544</v>
      </c>
      <c r="J3202" s="481"/>
    </row>
    <row r="3203" spans="1:10" ht="18.75" customHeight="1">
      <c r="A3203" s="256" t="s">
        <v>2549</v>
      </c>
      <c r="B3203" s="104" t="s">
        <v>504</v>
      </c>
      <c r="C3203" s="22" t="s">
        <v>2082</v>
      </c>
      <c r="D3203" s="22" t="s">
        <v>14</v>
      </c>
      <c r="E3203" s="261" t="s">
        <v>2253</v>
      </c>
      <c r="F3203" s="262" t="s">
        <v>2254</v>
      </c>
      <c r="J3203" s="481"/>
    </row>
    <row r="3204" spans="1:10" ht="18.75" customHeight="1">
      <c r="A3204" s="256" t="s">
        <v>2549</v>
      </c>
      <c r="B3204" s="104" t="s">
        <v>504</v>
      </c>
      <c r="C3204" s="22" t="s">
        <v>2082</v>
      </c>
      <c r="D3204" s="22" t="s">
        <v>93</v>
      </c>
      <c r="E3204" s="261" t="s">
        <v>1001</v>
      </c>
      <c r="F3204" s="262" t="s">
        <v>95</v>
      </c>
      <c r="J3204" s="481"/>
    </row>
    <row r="3205" spans="1:10" ht="38.25">
      <c r="A3205" s="256" t="s">
        <v>2549</v>
      </c>
      <c r="B3205" s="104" t="s">
        <v>504</v>
      </c>
      <c r="C3205" s="22" t="s">
        <v>2082</v>
      </c>
      <c r="D3205" s="22" t="s">
        <v>18</v>
      </c>
      <c r="E3205" s="261" t="s">
        <v>2074</v>
      </c>
      <c r="F3205" s="262" t="s">
        <v>2255</v>
      </c>
      <c r="J3205" s="481"/>
    </row>
    <row r="3206" spans="1:10" ht="18.75" customHeight="1">
      <c r="A3206" s="232" t="s">
        <v>2550</v>
      </c>
      <c r="B3206" s="168" t="s">
        <v>1145</v>
      </c>
      <c r="C3206" s="168" t="s">
        <v>2082</v>
      </c>
      <c r="D3206" s="168" t="s">
        <v>1</v>
      </c>
      <c r="E3206" s="130" t="s">
        <v>2</v>
      </c>
      <c r="F3206" s="131" t="s">
        <v>85</v>
      </c>
      <c r="G3206" s="169"/>
      <c r="H3206" s="168"/>
      <c r="I3206" s="182" t="s">
        <v>2365</v>
      </c>
      <c r="J3206" s="480">
        <v>45572</v>
      </c>
    </row>
    <row r="3207" spans="1:10" ht="18.75" customHeight="1">
      <c r="A3207" s="256" t="s">
        <v>2550</v>
      </c>
      <c r="B3207" s="104" t="s">
        <v>1145</v>
      </c>
      <c r="C3207" s="22" t="s">
        <v>2082</v>
      </c>
      <c r="D3207" s="22" t="s">
        <v>5</v>
      </c>
      <c r="E3207" s="261" t="s">
        <v>2250</v>
      </c>
      <c r="F3207" s="262" t="s">
        <v>2251</v>
      </c>
      <c r="I3207" s="182" t="s">
        <v>2365</v>
      </c>
      <c r="J3207" s="481"/>
    </row>
    <row r="3208" spans="1:10" ht="18.75" customHeight="1">
      <c r="A3208" s="256" t="s">
        <v>2550</v>
      </c>
      <c r="B3208" s="104" t="s">
        <v>1145</v>
      </c>
      <c r="C3208" s="22" t="s">
        <v>2082</v>
      </c>
      <c r="D3208" s="22" t="s">
        <v>8</v>
      </c>
      <c r="E3208" s="261" t="s">
        <v>2276</v>
      </c>
      <c r="F3208" s="262" t="s">
        <v>2278</v>
      </c>
      <c r="I3208" s="182" t="s">
        <v>2365</v>
      </c>
      <c r="J3208" s="481"/>
    </row>
    <row r="3209" spans="1:10" ht="38.25">
      <c r="A3209" s="256" t="s">
        <v>2550</v>
      </c>
      <c r="B3209" s="104" t="s">
        <v>1145</v>
      </c>
      <c r="C3209" s="22" t="s">
        <v>2082</v>
      </c>
      <c r="D3209" s="22" t="s">
        <v>11</v>
      </c>
      <c r="E3209" s="261" t="s">
        <v>2280</v>
      </c>
      <c r="F3209" s="262" t="s">
        <v>2282</v>
      </c>
      <c r="I3209" s="182" t="s">
        <v>2365</v>
      </c>
      <c r="J3209" s="481"/>
    </row>
    <row r="3210" spans="1:10" ht="18.75" customHeight="1">
      <c r="A3210" s="256" t="s">
        <v>2550</v>
      </c>
      <c r="B3210" s="104" t="s">
        <v>1145</v>
      </c>
      <c r="C3210" s="22" t="s">
        <v>2082</v>
      </c>
      <c r="D3210" s="22" t="s">
        <v>22</v>
      </c>
      <c r="E3210" s="261" t="s">
        <v>2252</v>
      </c>
      <c r="F3210" s="262" t="s">
        <v>2252</v>
      </c>
      <c r="I3210" s="182" t="s">
        <v>2365</v>
      </c>
      <c r="J3210" s="481"/>
    </row>
    <row r="3211" spans="1:10" ht="18.75" customHeight="1">
      <c r="A3211" s="256" t="s">
        <v>2550</v>
      </c>
      <c r="B3211" s="104" t="s">
        <v>1145</v>
      </c>
      <c r="C3211" s="22" t="s">
        <v>2082</v>
      </c>
      <c r="D3211" s="22" t="s">
        <v>91</v>
      </c>
      <c r="E3211" s="261" t="s">
        <v>107</v>
      </c>
      <c r="F3211" s="262" t="s">
        <v>1544</v>
      </c>
      <c r="I3211" s="182" t="s">
        <v>2365</v>
      </c>
      <c r="J3211" s="481"/>
    </row>
    <row r="3212" spans="1:10" ht="18.75" customHeight="1">
      <c r="A3212" s="256" t="s">
        <v>2550</v>
      </c>
      <c r="B3212" s="104" t="s">
        <v>1145</v>
      </c>
      <c r="C3212" s="22" t="s">
        <v>2082</v>
      </c>
      <c r="D3212" s="22" t="s">
        <v>14</v>
      </c>
      <c r="E3212" s="261" t="s">
        <v>2253</v>
      </c>
      <c r="F3212" s="262" t="s">
        <v>2254</v>
      </c>
      <c r="I3212" s="182" t="s">
        <v>2365</v>
      </c>
      <c r="J3212" s="481"/>
    </row>
    <row r="3213" spans="1:10" ht="18.75" customHeight="1">
      <c r="A3213" s="256" t="s">
        <v>2550</v>
      </c>
      <c r="B3213" s="104" t="s">
        <v>1145</v>
      </c>
      <c r="C3213" s="22" t="s">
        <v>2082</v>
      </c>
      <c r="D3213" s="22" t="s">
        <v>93</v>
      </c>
      <c r="E3213" s="261" t="s">
        <v>1001</v>
      </c>
      <c r="F3213" s="262" t="s">
        <v>95</v>
      </c>
      <c r="I3213" s="182" t="s">
        <v>2365</v>
      </c>
      <c r="J3213" s="481"/>
    </row>
    <row r="3214" spans="1:10" ht="38.25">
      <c r="A3214" s="256" t="s">
        <v>2550</v>
      </c>
      <c r="B3214" s="104" t="s">
        <v>1145</v>
      </c>
      <c r="C3214" s="22" t="s">
        <v>2082</v>
      </c>
      <c r="D3214" s="22" t="s">
        <v>18</v>
      </c>
      <c r="E3214" s="261" t="s">
        <v>2074</v>
      </c>
      <c r="F3214" s="262" t="s">
        <v>2255</v>
      </c>
      <c r="I3214" s="182" t="s">
        <v>2365</v>
      </c>
      <c r="J3214" s="481"/>
    </row>
    <row r="3215" spans="1:10" ht="18.75" customHeight="1">
      <c r="A3215" s="232" t="s">
        <v>2551</v>
      </c>
      <c r="B3215" s="168" t="s">
        <v>1145</v>
      </c>
      <c r="C3215" s="168" t="s">
        <v>2082</v>
      </c>
      <c r="D3215" s="168" t="s">
        <v>1</v>
      </c>
      <c r="E3215" s="130" t="s">
        <v>2</v>
      </c>
      <c r="F3215" s="131" t="s">
        <v>85</v>
      </c>
      <c r="G3215" s="169"/>
      <c r="H3215" s="168"/>
      <c r="I3215" s="182" t="s">
        <v>227</v>
      </c>
      <c r="J3215" s="480">
        <v>45579</v>
      </c>
    </row>
    <row r="3216" spans="1:10" ht="18.75" customHeight="1">
      <c r="A3216" s="256" t="s">
        <v>2551</v>
      </c>
      <c r="B3216" s="22" t="s">
        <v>1145</v>
      </c>
      <c r="C3216" s="22" t="s">
        <v>2082</v>
      </c>
      <c r="D3216" s="22" t="s">
        <v>5</v>
      </c>
      <c r="E3216" s="261" t="s">
        <v>2250</v>
      </c>
      <c r="F3216" s="262" t="s">
        <v>2251</v>
      </c>
      <c r="I3216" s="182" t="s">
        <v>227</v>
      </c>
      <c r="J3216" s="481"/>
    </row>
    <row r="3217" spans="1:10" ht="18.75" customHeight="1">
      <c r="A3217" s="256" t="s">
        <v>2551</v>
      </c>
      <c r="B3217" s="22" t="s">
        <v>1145</v>
      </c>
      <c r="C3217" s="22" t="s">
        <v>2082</v>
      </c>
      <c r="D3217" s="22" t="s">
        <v>8</v>
      </c>
      <c r="E3217" s="261" t="s">
        <v>2276</v>
      </c>
      <c r="F3217" s="262" t="s">
        <v>2278</v>
      </c>
      <c r="I3217" s="182" t="s">
        <v>227</v>
      </c>
      <c r="J3217" s="481"/>
    </row>
    <row r="3218" spans="1:10" ht="38.25">
      <c r="A3218" s="256" t="s">
        <v>2551</v>
      </c>
      <c r="B3218" s="22" t="s">
        <v>1145</v>
      </c>
      <c r="C3218" s="22" t="s">
        <v>2082</v>
      </c>
      <c r="D3218" s="22" t="s">
        <v>11</v>
      </c>
      <c r="E3218" s="261" t="s">
        <v>2280</v>
      </c>
      <c r="F3218" s="262" t="s">
        <v>2282</v>
      </c>
      <c r="I3218" s="182" t="s">
        <v>227</v>
      </c>
      <c r="J3218" s="481"/>
    </row>
    <row r="3219" spans="1:10" ht="18.75" customHeight="1">
      <c r="A3219" s="256" t="s">
        <v>2551</v>
      </c>
      <c r="B3219" s="22" t="s">
        <v>1145</v>
      </c>
      <c r="C3219" s="22" t="s">
        <v>2082</v>
      </c>
      <c r="D3219" s="22" t="s">
        <v>22</v>
      </c>
      <c r="E3219" s="261" t="s">
        <v>2252</v>
      </c>
      <c r="F3219" s="262" t="s">
        <v>2252</v>
      </c>
      <c r="I3219" s="182" t="s">
        <v>227</v>
      </c>
      <c r="J3219" s="481"/>
    </row>
    <row r="3220" spans="1:10" ht="18.75" customHeight="1">
      <c r="A3220" s="256" t="s">
        <v>2551</v>
      </c>
      <c r="B3220" s="22" t="s">
        <v>1145</v>
      </c>
      <c r="C3220" s="22" t="s">
        <v>2082</v>
      </c>
      <c r="D3220" s="22" t="s">
        <v>91</v>
      </c>
      <c r="E3220" s="261" t="s">
        <v>107</v>
      </c>
      <c r="F3220" s="262" t="s">
        <v>1544</v>
      </c>
      <c r="I3220" s="182" t="s">
        <v>227</v>
      </c>
      <c r="J3220" s="481"/>
    </row>
    <row r="3221" spans="1:10" ht="18.75" customHeight="1">
      <c r="A3221" s="256" t="s">
        <v>2551</v>
      </c>
      <c r="B3221" s="22" t="s">
        <v>1145</v>
      </c>
      <c r="C3221" s="22" t="s">
        <v>2082</v>
      </c>
      <c r="D3221" s="22" t="s">
        <v>14</v>
      </c>
      <c r="E3221" s="261" t="s">
        <v>2253</v>
      </c>
      <c r="F3221" s="262" t="s">
        <v>2254</v>
      </c>
      <c r="I3221" s="182" t="s">
        <v>227</v>
      </c>
      <c r="J3221" s="481"/>
    </row>
    <row r="3222" spans="1:10" ht="18.75" customHeight="1">
      <c r="A3222" s="256" t="s">
        <v>2551</v>
      </c>
      <c r="B3222" s="22" t="s">
        <v>1145</v>
      </c>
      <c r="C3222" s="22" t="s">
        <v>2082</v>
      </c>
      <c r="D3222" s="22" t="s">
        <v>93</v>
      </c>
      <c r="E3222" s="261" t="s">
        <v>1001</v>
      </c>
      <c r="F3222" s="262" t="s">
        <v>95</v>
      </c>
      <c r="I3222" s="182" t="s">
        <v>227</v>
      </c>
      <c r="J3222" s="481"/>
    </row>
    <row r="3223" spans="1:10" ht="38.25">
      <c r="A3223" s="256" t="s">
        <v>2551</v>
      </c>
      <c r="B3223" s="22" t="s">
        <v>1145</v>
      </c>
      <c r="C3223" s="22" t="s">
        <v>2082</v>
      </c>
      <c r="D3223" s="22" t="s">
        <v>18</v>
      </c>
      <c r="E3223" s="261" t="s">
        <v>2074</v>
      </c>
      <c r="F3223" s="262" t="s">
        <v>2255</v>
      </c>
      <c r="I3223" s="182" t="s">
        <v>227</v>
      </c>
      <c r="J3223" s="481"/>
    </row>
    <row r="3224" spans="1:10" ht="18.75" customHeight="1">
      <c r="A3224" s="232" t="s">
        <v>2554</v>
      </c>
      <c r="B3224" s="168" t="s">
        <v>114</v>
      </c>
      <c r="C3224" s="168" t="s">
        <v>2082</v>
      </c>
      <c r="D3224" s="168" t="s">
        <v>1</v>
      </c>
      <c r="E3224" s="130" t="s">
        <v>2</v>
      </c>
      <c r="F3224" s="131" t="s">
        <v>85</v>
      </c>
      <c r="G3224" s="169"/>
      <c r="H3224" s="168"/>
      <c r="I3224" s="182" t="s">
        <v>32</v>
      </c>
      <c r="J3224" s="480">
        <v>45586</v>
      </c>
    </row>
    <row r="3225" spans="1:10" ht="18.75" customHeight="1">
      <c r="A3225" s="256" t="s">
        <v>2554</v>
      </c>
      <c r="B3225" s="22" t="s">
        <v>114</v>
      </c>
      <c r="C3225" s="22" t="s">
        <v>2082</v>
      </c>
      <c r="D3225" s="22" t="s">
        <v>5</v>
      </c>
      <c r="E3225" s="263" t="s">
        <v>2555</v>
      </c>
      <c r="F3225" s="264" t="s">
        <v>2556</v>
      </c>
      <c r="I3225" s="49" t="s">
        <v>32</v>
      </c>
      <c r="J3225" s="481"/>
    </row>
    <row r="3226" spans="1:10" ht="38.25">
      <c r="A3226" s="256" t="s">
        <v>2554</v>
      </c>
      <c r="B3226" s="22" t="s">
        <v>114</v>
      </c>
      <c r="C3226" s="22" t="s">
        <v>2082</v>
      </c>
      <c r="D3226" s="22" t="s">
        <v>8</v>
      </c>
      <c r="E3226" s="263" t="s">
        <v>2557</v>
      </c>
      <c r="F3226" s="264" t="s">
        <v>2558</v>
      </c>
      <c r="G3226" s="27" t="s">
        <v>2560</v>
      </c>
      <c r="I3226" s="49" t="s">
        <v>32</v>
      </c>
      <c r="J3226" s="481"/>
    </row>
    <row r="3227" spans="1:10" ht="38.25">
      <c r="A3227" s="256" t="s">
        <v>2554</v>
      </c>
      <c r="B3227" s="22" t="s">
        <v>114</v>
      </c>
      <c r="C3227" s="22" t="s">
        <v>2082</v>
      </c>
      <c r="D3227" s="22" t="s">
        <v>11</v>
      </c>
      <c r="E3227" s="261" t="s">
        <v>2280</v>
      </c>
      <c r="F3227" s="264" t="s">
        <v>2378</v>
      </c>
      <c r="G3227" s="27" t="s">
        <v>2472</v>
      </c>
      <c r="I3227" s="49" t="s">
        <v>32</v>
      </c>
      <c r="J3227" s="481"/>
    </row>
    <row r="3228" spans="1:10" ht="18.75" customHeight="1">
      <c r="A3228" s="256" t="s">
        <v>2554</v>
      </c>
      <c r="B3228" s="22" t="s">
        <v>114</v>
      </c>
      <c r="C3228" s="22" t="s">
        <v>2082</v>
      </c>
      <c r="D3228" s="22" t="s">
        <v>22</v>
      </c>
      <c r="E3228" s="261" t="s">
        <v>2252</v>
      </c>
      <c r="F3228" s="262" t="s">
        <v>480</v>
      </c>
      <c r="G3228" s="27" t="s">
        <v>2559</v>
      </c>
      <c r="I3228" s="49" t="s">
        <v>32</v>
      </c>
      <c r="J3228" s="481"/>
    </row>
    <row r="3229" spans="1:10" ht="18.75" customHeight="1">
      <c r="A3229" s="256" t="s">
        <v>2554</v>
      </c>
      <c r="B3229" s="22" t="s">
        <v>114</v>
      </c>
      <c r="C3229" s="22" t="s">
        <v>2082</v>
      </c>
      <c r="D3229" s="22" t="s">
        <v>91</v>
      </c>
      <c r="E3229" s="261" t="s">
        <v>107</v>
      </c>
      <c r="F3229" s="262" t="s">
        <v>1544</v>
      </c>
      <c r="I3229" s="49" t="s">
        <v>32</v>
      </c>
      <c r="J3229" s="481"/>
    </row>
    <row r="3230" spans="1:10" ht="18.75" customHeight="1">
      <c r="A3230" s="256" t="s">
        <v>2554</v>
      </c>
      <c r="B3230" s="22" t="s">
        <v>114</v>
      </c>
      <c r="C3230" s="22" t="s">
        <v>2082</v>
      </c>
      <c r="D3230" s="22" t="s">
        <v>14</v>
      </c>
      <c r="E3230" s="261" t="s">
        <v>2253</v>
      </c>
      <c r="F3230" s="262" t="s">
        <v>2254</v>
      </c>
      <c r="I3230" s="49" t="s">
        <v>32</v>
      </c>
      <c r="J3230" s="481"/>
    </row>
    <row r="3231" spans="1:10" ht="18.75" customHeight="1">
      <c r="A3231" s="256" t="s">
        <v>2554</v>
      </c>
      <c r="B3231" s="22" t="s">
        <v>114</v>
      </c>
      <c r="C3231" s="22" t="s">
        <v>2082</v>
      </c>
      <c r="D3231" s="22" t="s">
        <v>93</v>
      </c>
      <c r="E3231" s="261" t="s">
        <v>1001</v>
      </c>
      <c r="F3231" s="262" t="s">
        <v>95</v>
      </c>
      <c r="I3231" s="49" t="s">
        <v>32</v>
      </c>
      <c r="J3231" s="481"/>
    </row>
    <row r="3232" spans="1:10" ht="38.25">
      <c r="A3232" s="256" t="s">
        <v>2554</v>
      </c>
      <c r="B3232" s="22" t="s">
        <v>114</v>
      </c>
      <c r="C3232" s="22" t="s">
        <v>2082</v>
      </c>
      <c r="D3232" s="22" t="s">
        <v>18</v>
      </c>
      <c r="E3232" s="261" t="s">
        <v>2074</v>
      </c>
      <c r="F3232" s="262" t="s">
        <v>2255</v>
      </c>
      <c r="I3232" s="49" t="s">
        <v>32</v>
      </c>
      <c r="J3232" s="481"/>
    </row>
    <row r="3233" spans="1:10" ht="18.75" customHeight="1">
      <c r="A3233" s="232" t="s">
        <v>2561</v>
      </c>
      <c r="B3233" s="168" t="s">
        <v>55</v>
      </c>
      <c r="C3233" s="168" t="s">
        <v>2082</v>
      </c>
      <c r="D3233" s="168" t="s">
        <v>1</v>
      </c>
      <c r="E3233" s="130" t="s">
        <v>2</v>
      </c>
      <c r="F3233" s="131" t="s">
        <v>85</v>
      </c>
      <c r="G3233" s="169"/>
      <c r="H3233" s="168"/>
      <c r="I3233" s="182"/>
      <c r="J3233" s="480">
        <v>45593</v>
      </c>
    </row>
    <row r="3234" spans="1:10" ht="18.75" customHeight="1">
      <c r="A3234" s="256" t="s">
        <v>2561</v>
      </c>
      <c r="B3234" s="22" t="s">
        <v>55</v>
      </c>
      <c r="C3234" s="22" t="s">
        <v>2082</v>
      </c>
      <c r="D3234" s="22" t="s">
        <v>5</v>
      </c>
      <c r="E3234" s="261" t="s">
        <v>2250</v>
      </c>
      <c r="F3234" s="262" t="s">
        <v>2251</v>
      </c>
      <c r="J3234" s="481"/>
    </row>
    <row r="3235" spans="1:10" ht="18.75" customHeight="1">
      <c r="A3235" s="256" t="s">
        <v>2561</v>
      </c>
      <c r="B3235" s="22" t="s">
        <v>55</v>
      </c>
      <c r="C3235" s="22" t="s">
        <v>2082</v>
      </c>
      <c r="D3235" s="22" t="s">
        <v>8</v>
      </c>
      <c r="E3235" s="261" t="s">
        <v>2276</v>
      </c>
      <c r="F3235" s="262" t="s">
        <v>2278</v>
      </c>
      <c r="J3235" s="481"/>
    </row>
    <row r="3236" spans="1:10" ht="38.25">
      <c r="A3236" s="256" t="s">
        <v>2561</v>
      </c>
      <c r="B3236" s="22" t="s">
        <v>55</v>
      </c>
      <c r="C3236" s="22" t="s">
        <v>2082</v>
      </c>
      <c r="D3236" s="22" t="s">
        <v>11</v>
      </c>
      <c r="E3236" s="261" t="s">
        <v>2280</v>
      </c>
      <c r="F3236" s="264" t="s">
        <v>2378</v>
      </c>
      <c r="G3236" s="27" t="s">
        <v>2472</v>
      </c>
      <c r="H3236" s="22" t="s">
        <v>2567</v>
      </c>
      <c r="J3236" s="481"/>
    </row>
    <row r="3237" spans="1:10" ht="18.75" customHeight="1">
      <c r="A3237" s="256" t="s">
        <v>2561</v>
      </c>
      <c r="B3237" s="22" t="s">
        <v>55</v>
      </c>
      <c r="C3237" s="22" t="s">
        <v>2082</v>
      </c>
      <c r="D3237" s="22" t="s">
        <v>22</v>
      </c>
      <c r="E3237" s="261" t="s">
        <v>2252</v>
      </c>
      <c r="F3237" s="262" t="s">
        <v>480</v>
      </c>
      <c r="J3237" s="481"/>
    </row>
    <row r="3238" spans="1:10" ht="18.75" customHeight="1">
      <c r="A3238" s="256" t="s">
        <v>2561</v>
      </c>
      <c r="B3238" s="22" t="s">
        <v>55</v>
      </c>
      <c r="C3238" s="22" t="s">
        <v>2082</v>
      </c>
      <c r="D3238" s="22" t="s">
        <v>91</v>
      </c>
      <c r="E3238" s="261" t="s">
        <v>107</v>
      </c>
      <c r="F3238" s="262" t="s">
        <v>1544</v>
      </c>
      <c r="J3238" s="481"/>
    </row>
    <row r="3239" spans="1:10" ht="18.75" customHeight="1">
      <c r="A3239" s="256" t="s">
        <v>2561</v>
      </c>
      <c r="B3239" s="22" t="s">
        <v>55</v>
      </c>
      <c r="C3239" s="22" t="s">
        <v>2082</v>
      </c>
      <c r="D3239" s="22" t="s">
        <v>14</v>
      </c>
      <c r="E3239" s="261" t="s">
        <v>2253</v>
      </c>
      <c r="F3239" s="262" t="s">
        <v>2254</v>
      </c>
      <c r="J3239" s="481"/>
    </row>
    <row r="3240" spans="1:10" ht="18.75" customHeight="1">
      <c r="A3240" s="256" t="s">
        <v>2561</v>
      </c>
      <c r="B3240" s="22" t="s">
        <v>55</v>
      </c>
      <c r="C3240" s="22" t="s">
        <v>2082</v>
      </c>
      <c r="D3240" s="22" t="s">
        <v>93</v>
      </c>
      <c r="E3240" s="261" t="s">
        <v>1001</v>
      </c>
      <c r="F3240" s="262" t="s">
        <v>95</v>
      </c>
      <c r="J3240" s="481"/>
    </row>
    <row r="3241" spans="1:10" ht="38.25">
      <c r="A3241" s="256" t="s">
        <v>2561</v>
      </c>
      <c r="B3241" s="22" t="s">
        <v>55</v>
      </c>
      <c r="C3241" s="22" t="s">
        <v>2082</v>
      </c>
      <c r="D3241" s="22" t="s">
        <v>18</v>
      </c>
      <c r="E3241" s="261" t="s">
        <v>2074</v>
      </c>
      <c r="F3241" s="262" t="s">
        <v>2255</v>
      </c>
      <c r="J3241" s="481"/>
    </row>
    <row r="3242" spans="1:10" ht="18.75" customHeight="1">
      <c r="A3242" s="232" t="s">
        <v>2565</v>
      </c>
      <c r="B3242" s="168" t="s">
        <v>2144</v>
      </c>
      <c r="C3242" s="168" t="s">
        <v>2082</v>
      </c>
      <c r="D3242" s="168" t="s">
        <v>1</v>
      </c>
      <c r="E3242" s="130" t="s">
        <v>2</v>
      </c>
      <c r="F3242" s="131" t="s">
        <v>85</v>
      </c>
      <c r="G3242" s="169"/>
      <c r="H3242" s="168"/>
      <c r="I3242" s="182"/>
      <c r="J3242" s="480">
        <v>45600</v>
      </c>
    </row>
    <row r="3243" spans="1:10" ht="18.75" customHeight="1">
      <c r="A3243" s="256" t="s">
        <v>2565</v>
      </c>
      <c r="B3243" s="22" t="s">
        <v>2144</v>
      </c>
      <c r="C3243" s="22" t="s">
        <v>2082</v>
      </c>
      <c r="D3243" s="22" t="s">
        <v>5</v>
      </c>
      <c r="E3243" s="261" t="s">
        <v>2250</v>
      </c>
      <c r="F3243" s="262" t="s">
        <v>2251</v>
      </c>
      <c r="J3243" s="481"/>
    </row>
    <row r="3244" spans="1:10" ht="18.75" customHeight="1">
      <c r="A3244" s="256" t="s">
        <v>2565</v>
      </c>
      <c r="B3244" s="22" t="s">
        <v>2144</v>
      </c>
      <c r="C3244" s="22" t="s">
        <v>2082</v>
      </c>
      <c r="D3244" s="22" t="s">
        <v>8</v>
      </c>
      <c r="E3244" s="261" t="s">
        <v>2276</v>
      </c>
      <c r="F3244" s="262" t="s">
        <v>2566</v>
      </c>
      <c r="H3244" s="22" t="s">
        <v>2567</v>
      </c>
      <c r="J3244" s="481"/>
    </row>
    <row r="3245" spans="1:10" ht="38.25">
      <c r="A3245" s="256" t="s">
        <v>2565</v>
      </c>
      <c r="B3245" s="22" t="s">
        <v>2144</v>
      </c>
      <c r="C3245" s="22" t="s">
        <v>2082</v>
      </c>
      <c r="D3245" s="22" t="s">
        <v>11</v>
      </c>
      <c r="E3245" s="261" t="s">
        <v>2280</v>
      </c>
      <c r="F3245" s="262" t="s">
        <v>2282</v>
      </c>
      <c r="J3245" s="481"/>
    </row>
    <row r="3246" spans="1:10" ht="18.75" customHeight="1">
      <c r="A3246" s="256" t="s">
        <v>2565</v>
      </c>
      <c r="B3246" s="22" t="s">
        <v>2144</v>
      </c>
      <c r="C3246" s="22" t="s">
        <v>2082</v>
      </c>
      <c r="D3246" s="22" t="s">
        <v>22</v>
      </c>
      <c r="E3246" s="261" t="s">
        <v>2252</v>
      </c>
      <c r="F3246" s="262" t="s">
        <v>2252</v>
      </c>
      <c r="J3246" s="481"/>
    </row>
    <row r="3247" spans="1:10" ht="18.75" customHeight="1">
      <c r="A3247" s="256" t="s">
        <v>2565</v>
      </c>
      <c r="B3247" s="22" t="s">
        <v>2144</v>
      </c>
      <c r="C3247" s="22" t="s">
        <v>2082</v>
      </c>
      <c r="D3247" s="22" t="s">
        <v>91</v>
      </c>
      <c r="E3247" s="261" t="s">
        <v>107</v>
      </c>
      <c r="F3247" s="262" t="s">
        <v>1544</v>
      </c>
      <c r="J3247" s="481"/>
    </row>
    <row r="3248" spans="1:10" ht="18.75" customHeight="1">
      <c r="A3248" s="256" t="s">
        <v>2565</v>
      </c>
      <c r="B3248" s="22" t="s">
        <v>2144</v>
      </c>
      <c r="C3248" s="22" t="s">
        <v>2082</v>
      </c>
      <c r="D3248" s="22" t="s">
        <v>14</v>
      </c>
      <c r="E3248" s="261" t="s">
        <v>2253</v>
      </c>
      <c r="F3248" s="262" t="s">
        <v>2254</v>
      </c>
      <c r="J3248" s="481"/>
    </row>
    <row r="3249" spans="1:10" ht="18.75" customHeight="1">
      <c r="A3249" s="256" t="s">
        <v>2565</v>
      </c>
      <c r="B3249" s="22" t="s">
        <v>2144</v>
      </c>
      <c r="C3249" s="22" t="s">
        <v>2082</v>
      </c>
      <c r="D3249" s="22" t="s">
        <v>93</v>
      </c>
      <c r="E3249" s="261" t="s">
        <v>1001</v>
      </c>
      <c r="F3249" s="262" t="s">
        <v>95</v>
      </c>
      <c r="J3249" s="481"/>
    </row>
    <row r="3250" spans="1:10" ht="38.25">
      <c r="A3250" s="256" t="s">
        <v>2565</v>
      </c>
      <c r="B3250" s="22" t="s">
        <v>2144</v>
      </c>
      <c r="C3250" s="22" t="s">
        <v>2082</v>
      </c>
      <c r="D3250" s="22" t="s">
        <v>18</v>
      </c>
      <c r="E3250" s="261" t="s">
        <v>2074</v>
      </c>
      <c r="F3250" s="262" t="s">
        <v>2255</v>
      </c>
      <c r="J3250" s="481"/>
    </row>
    <row r="3251" spans="1:10" ht="18.75" customHeight="1">
      <c r="A3251" s="232" t="s">
        <v>2569</v>
      </c>
      <c r="B3251" s="168" t="s">
        <v>2144</v>
      </c>
      <c r="C3251" s="168" t="s">
        <v>2082</v>
      </c>
      <c r="D3251" s="168" t="s">
        <v>1</v>
      </c>
      <c r="E3251" s="130" t="s">
        <v>2</v>
      </c>
      <c r="F3251" s="131" t="s">
        <v>85</v>
      </c>
      <c r="G3251" s="169"/>
      <c r="H3251" s="168"/>
      <c r="I3251" s="182" t="s">
        <v>32</v>
      </c>
      <c r="J3251" s="480">
        <v>45616</v>
      </c>
    </row>
    <row r="3252" spans="1:10" ht="18.75" customHeight="1">
      <c r="A3252" s="73" t="s">
        <v>2569</v>
      </c>
      <c r="B3252" s="104" t="s">
        <v>2144</v>
      </c>
      <c r="C3252" s="104" t="s">
        <v>2082</v>
      </c>
      <c r="D3252" s="104" t="s">
        <v>5</v>
      </c>
      <c r="E3252" s="132" t="s">
        <v>2250</v>
      </c>
      <c r="F3252" s="133" t="s">
        <v>2251</v>
      </c>
      <c r="G3252" s="29"/>
      <c r="H3252" s="104"/>
      <c r="I3252" s="49" t="s">
        <v>32</v>
      </c>
      <c r="J3252" s="481"/>
    </row>
    <row r="3253" spans="1:10" ht="18.75" customHeight="1">
      <c r="A3253" s="73" t="s">
        <v>2569</v>
      </c>
      <c r="B3253" s="104" t="s">
        <v>2144</v>
      </c>
      <c r="C3253" s="104" t="s">
        <v>2082</v>
      </c>
      <c r="D3253" s="104" t="s">
        <v>8</v>
      </c>
      <c r="E3253" s="132" t="s">
        <v>2276</v>
      </c>
      <c r="F3253" s="133" t="s">
        <v>2278</v>
      </c>
      <c r="G3253" s="29" t="s">
        <v>2571</v>
      </c>
      <c r="H3253" s="104"/>
      <c r="I3253" s="49" t="s">
        <v>32</v>
      </c>
      <c r="J3253" s="481"/>
    </row>
    <row r="3254" spans="1:10" ht="38.25">
      <c r="A3254" s="73" t="s">
        <v>2569</v>
      </c>
      <c r="B3254" s="104" t="s">
        <v>2144</v>
      </c>
      <c r="C3254" s="104" t="s">
        <v>2082</v>
      </c>
      <c r="D3254" s="104" t="s">
        <v>11</v>
      </c>
      <c r="E3254" s="132" t="s">
        <v>2280</v>
      </c>
      <c r="F3254" s="260" t="s">
        <v>2471</v>
      </c>
      <c r="G3254" s="29" t="s">
        <v>2472</v>
      </c>
      <c r="H3254" s="104"/>
      <c r="I3254" s="49" t="s">
        <v>32</v>
      </c>
      <c r="J3254" s="481"/>
    </row>
    <row r="3255" spans="1:10" ht="18.75" customHeight="1">
      <c r="A3255" s="73" t="s">
        <v>2569</v>
      </c>
      <c r="B3255" s="104" t="s">
        <v>2144</v>
      </c>
      <c r="C3255" s="104" t="s">
        <v>2082</v>
      </c>
      <c r="D3255" s="104" t="s">
        <v>22</v>
      </c>
      <c r="E3255" s="132" t="s">
        <v>2252</v>
      </c>
      <c r="F3255" s="133" t="s">
        <v>2252</v>
      </c>
      <c r="G3255" s="29" t="s">
        <v>2572</v>
      </c>
      <c r="H3255" s="104"/>
      <c r="I3255" s="49" t="s">
        <v>32</v>
      </c>
      <c r="J3255" s="481"/>
    </row>
    <row r="3256" spans="1:10" ht="18.75" customHeight="1">
      <c r="A3256" s="73" t="s">
        <v>2569</v>
      </c>
      <c r="B3256" s="104" t="s">
        <v>2144</v>
      </c>
      <c r="C3256" s="104" t="s">
        <v>2082</v>
      </c>
      <c r="D3256" s="104" t="s">
        <v>91</v>
      </c>
      <c r="E3256" s="132" t="s">
        <v>107</v>
      </c>
      <c r="F3256" s="133" t="s">
        <v>1544</v>
      </c>
      <c r="G3256" s="29"/>
      <c r="H3256" s="104"/>
      <c r="I3256" s="49" t="s">
        <v>32</v>
      </c>
      <c r="J3256" s="481"/>
    </row>
    <row r="3257" spans="1:10" ht="18.75" customHeight="1">
      <c r="A3257" s="73" t="s">
        <v>2569</v>
      </c>
      <c r="B3257" s="104" t="s">
        <v>2144</v>
      </c>
      <c r="C3257" s="104" t="s">
        <v>2082</v>
      </c>
      <c r="D3257" s="104" t="s">
        <v>14</v>
      </c>
      <c r="E3257" s="132" t="s">
        <v>2253</v>
      </c>
      <c r="F3257" s="133" t="s">
        <v>2254</v>
      </c>
      <c r="G3257" s="29"/>
      <c r="H3257" s="104"/>
      <c r="I3257" s="49" t="s">
        <v>32</v>
      </c>
      <c r="J3257" s="481"/>
    </row>
    <row r="3258" spans="1:10" ht="18.75" customHeight="1">
      <c r="A3258" s="73" t="s">
        <v>2569</v>
      </c>
      <c r="B3258" s="104" t="s">
        <v>2144</v>
      </c>
      <c r="C3258" s="104" t="s">
        <v>2082</v>
      </c>
      <c r="D3258" s="104" t="s">
        <v>93</v>
      </c>
      <c r="E3258" s="132" t="s">
        <v>1001</v>
      </c>
      <c r="F3258" s="133" t="s">
        <v>95</v>
      </c>
      <c r="G3258" s="29"/>
      <c r="H3258" s="104"/>
      <c r="I3258" s="49" t="s">
        <v>32</v>
      </c>
      <c r="J3258" s="481"/>
    </row>
    <row r="3259" spans="1:10" ht="38.25">
      <c r="A3259" s="233" t="s">
        <v>2569</v>
      </c>
      <c r="B3259" s="165" t="s">
        <v>2144</v>
      </c>
      <c r="C3259" s="165" t="s">
        <v>2082</v>
      </c>
      <c r="D3259" s="165" t="s">
        <v>18</v>
      </c>
      <c r="E3259" s="400" t="s">
        <v>2074</v>
      </c>
      <c r="F3259" s="401" t="s">
        <v>2255</v>
      </c>
      <c r="G3259" s="167"/>
      <c r="H3259" s="165"/>
      <c r="I3259" s="49" t="s">
        <v>32</v>
      </c>
      <c r="J3259" s="481"/>
    </row>
    <row r="3260" spans="1:10" ht="18.75" customHeight="1">
      <c r="A3260" s="73" t="s">
        <v>2569</v>
      </c>
      <c r="B3260" s="104" t="s">
        <v>2144</v>
      </c>
      <c r="C3260" s="104" t="s">
        <v>2082</v>
      </c>
      <c r="D3260" s="104" t="s">
        <v>1</v>
      </c>
      <c r="E3260" s="132" t="s">
        <v>2</v>
      </c>
      <c r="F3260" s="133" t="s">
        <v>85</v>
      </c>
      <c r="G3260" s="29" t="s">
        <v>2570</v>
      </c>
      <c r="H3260" s="104"/>
      <c r="I3260" s="182" t="s">
        <v>32</v>
      </c>
      <c r="J3260" s="481"/>
    </row>
    <row r="3261" spans="1:10" ht="18.75" customHeight="1">
      <c r="A3261" s="73" t="s">
        <v>2569</v>
      </c>
      <c r="B3261" s="104" t="s">
        <v>2144</v>
      </c>
      <c r="C3261" s="104" t="s">
        <v>2082</v>
      </c>
      <c r="D3261" s="104" t="s">
        <v>5</v>
      </c>
      <c r="E3261" s="132" t="s">
        <v>2250</v>
      </c>
      <c r="F3261" s="133" t="s">
        <v>2251</v>
      </c>
      <c r="G3261" s="29"/>
      <c r="H3261" s="104"/>
      <c r="I3261" s="49" t="s">
        <v>32</v>
      </c>
      <c r="J3261" s="481"/>
    </row>
    <row r="3262" spans="1:10" ht="18.75" customHeight="1">
      <c r="A3262" s="73" t="s">
        <v>2569</v>
      </c>
      <c r="B3262" s="104" t="s">
        <v>2144</v>
      </c>
      <c r="C3262" s="104" t="s">
        <v>2082</v>
      </c>
      <c r="D3262" s="104" t="s">
        <v>8</v>
      </c>
      <c r="E3262" s="132" t="s">
        <v>2276</v>
      </c>
      <c r="F3262" s="133" t="s">
        <v>2278</v>
      </c>
      <c r="G3262" s="29"/>
      <c r="H3262" s="104"/>
      <c r="I3262" s="49" t="s">
        <v>32</v>
      </c>
      <c r="J3262" s="481"/>
    </row>
    <row r="3263" spans="1:10" ht="38.25">
      <c r="A3263" s="73" t="s">
        <v>2569</v>
      </c>
      <c r="B3263" s="104" t="s">
        <v>2144</v>
      </c>
      <c r="C3263" s="104" t="s">
        <v>2082</v>
      </c>
      <c r="D3263" s="104" t="s">
        <v>11</v>
      </c>
      <c r="E3263" s="132" t="s">
        <v>2280</v>
      </c>
      <c r="F3263" s="133" t="s">
        <v>2282</v>
      </c>
      <c r="G3263" s="29"/>
      <c r="H3263" s="104"/>
      <c r="I3263" s="49" t="s">
        <v>32</v>
      </c>
      <c r="J3263" s="481"/>
    </row>
    <row r="3264" spans="1:10" ht="18.75" customHeight="1">
      <c r="A3264" s="73" t="s">
        <v>2569</v>
      </c>
      <c r="B3264" s="104" t="s">
        <v>2144</v>
      </c>
      <c r="C3264" s="104" t="s">
        <v>2082</v>
      </c>
      <c r="D3264" s="104" t="s">
        <v>22</v>
      </c>
      <c r="E3264" s="132" t="s">
        <v>2252</v>
      </c>
      <c r="F3264" s="133" t="s">
        <v>480</v>
      </c>
      <c r="G3264" s="29"/>
      <c r="H3264" s="104"/>
      <c r="I3264" s="49" t="s">
        <v>32</v>
      </c>
      <c r="J3264" s="481"/>
    </row>
    <row r="3265" spans="1:10" ht="18.75" customHeight="1">
      <c r="A3265" s="73" t="s">
        <v>2569</v>
      </c>
      <c r="B3265" s="104" t="s">
        <v>2144</v>
      </c>
      <c r="C3265" s="104" t="s">
        <v>2082</v>
      </c>
      <c r="D3265" s="104" t="s">
        <v>91</v>
      </c>
      <c r="E3265" s="132" t="s">
        <v>107</v>
      </c>
      <c r="F3265" s="133" t="s">
        <v>1544</v>
      </c>
      <c r="G3265" s="29"/>
      <c r="H3265" s="104"/>
      <c r="I3265" s="49" t="s">
        <v>32</v>
      </c>
      <c r="J3265" s="481"/>
    </row>
    <row r="3266" spans="1:10" ht="18.75" customHeight="1">
      <c r="A3266" s="73" t="s">
        <v>2569</v>
      </c>
      <c r="B3266" s="104" t="s">
        <v>2144</v>
      </c>
      <c r="C3266" s="104" t="s">
        <v>2082</v>
      </c>
      <c r="D3266" s="104" t="s">
        <v>14</v>
      </c>
      <c r="E3266" s="132" t="s">
        <v>2253</v>
      </c>
      <c r="F3266" s="133" t="s">
        <v>2254</v>
      </c>
      <c r="G3266" s="29"/>
      <c r="H3266" s="104"/>
      <c r="I3266" s="49" t="s">
        <v>32</v>
      </c>
      <c r="J3266" s="481"/>
    </row>
    <row r="3267" spans="1:10" ht="18.75" customHeight="1">
      <c r="A3267" s="73" t="s">
        <v>2569</v>
      </c>
      <c r="B3267" s="104" t="s">
        <v>2144</v>
      </c>
      <c r="C3267" s="104" t="s">
        <v>2082</v>
      </c>
      <c r="D3267" s="104" t="s">
        <v>93</v>
      </c>
      <c r="E3267" s="132" t="s">
        <v>1001</v>
      </c>
      <c r="F3267" s="133" t="s">
        <v>95</v>
      </c>
      <c r="G3267" s="29"/>
      <c r="H3267" s="104"/>
      <c r="I3267" s="49" t="s">
        <v>32</v>
      </c>
      <c r="J3267" s="481"/>
    </row>
    <row r="3268" spans="1:10" ht="38.25">
      <c r="A3268" s="73" t="s">
        <v>2569</v>
      </c>
      <c r="B3268" s="104" t="s">
        <v>2144</v>
      </c>
      <c r="C3268" s="104" t="s">
        <v>2082</v>
      </c>
      <c r="D3268" s="104" t="s">
        <v>18</v>
      </c>
      <c r="E3268" s="132" t="s">
        <v>2074</v>
      </c>
      <c r="F3268" s="133" t="s">
        <v>2255</v>
      </c>
      <c r="G3268" s="29"/>
      <c r="H3268" s="104"/>
      <c r="I3268" s="49" t="s">
        <v>32</v>
      </c>
      <c r="J3268" s="481"/>
    </row>
    <row r="3269" spans="1:10" ht="18.75" customHeight="1">
      <c r="A3269" s="232" t="s">
        <v>2573</v>
      </c>
      <c r="B3269" s="168" t="s">
        <v>114</v>
      </c>
      <c r="C3269" s="168" t="s">
        <v>2082</v>
      </c>
      <c r="D3269" s="168" t="s">
        <v>1</v>
      </c>
      <c r="E3269" s="130" t="s">
        <v>2</v>
      </c>
      <c r="F3269" s="131" t="s">
        <v>85</v>
      </c>
      <c r="G3269" s="169"/>
      <c r="H3269" s="168" t="s">
        <v>4</v>
      </c>
      <c r="I3269" s="182" t="s">
        <v>1137</v>
      </c>
      <c r="J3269" s="480">
        <v>45624</v>
      </c>
    </row>
    <row r="3270" spans="1:10" ht="18.75" customHeight="1">
      <c r="A3270" s="256" t="s">
        <v>2573</v>
      </c>
      <c r="B3270" s="22" t="s">
        <v>114</v>
      </c>
      <c r="C3270" s="22" t="s">
        <v>2082</v>
      </c>
      <c r="D3270" s="22" t="s">
        <v>5</v>
      </c>
      <c r="E3270" s="261" t="s">
        <v>2250</v>
      </c>
      <c r="F3270" s="262" t="s">
        <v>2251</v>
      </c>
      <c r="H3270" s="22" t="s">
        <v>4</v>
      </c>
      <c r="I3270" s="203" t="s">
        <v>1137</v>
      </c>
      <c r="J3270" s="481"/>
    </row>
    <row r="3271" spans="1:10" ht="18.75" customHeight="1">
      <c r="A3271" s="256" t="s">
        <v>2573</v>
      </c>
      <c r="B3271" s="22" t="s">
        <v>114</v>
      </c>
      <c r="C3271" s="22" t="s">
        <v>2082</v>
      </c>
      <c r="D3271" s="22" t="s">
        <v>8</v>
      </c>
      <c r="E3271" s="261" t="s">
        <v>2276</v>
      </c>
      <c r="F3271" s="262" t="s">
        <v>2278</v>
      </c>
      <c r="H3271" s="22" t="s">
        <v>4</v>
      </c>
      <c r="I3271" s="203" t="s">
        <v>1137</v>
      </c>
      <c r="J3271" s="481"/>
    </row>
    <row r="3272" spans="1:10" ht="38.25">
      <c r="A3272" s="256" t="s">
        <v>2573</v>
      </c>
      <c r="B3272" s="22" t="s">
        <v>114</v>
      </c>
      <c r="C3272" s="22" t="s">
        <v>2082</v>
      </c>
      <c r="D3272" s="22" t="s">
        <v>11</v>
      </c>
      <c r="E3272" s="261" t="s">
        <v>2280</v>
      </c>
      <c r="F3272" s="262" t="s">
        <v>2282</v>
      </c>
      <c r="H3272" s="22" t="s">
        <v>4</v>
      </c>
      <c r="I3272" s="203" t="s">
        <v>1137</v>
      </c>
      <c r="J3272" s="481"/>
    </row>
    <row r="3273" spans="1:10" ht="18.75" customHeight="1">
      <c r="A3273" s="256" t="s">
        <v>2573</v>
      </c>
      <c r="B3273" s="22" t="s">
        <v>114</v>
      </c>
      <c r="C3273" s="22" t="s">
        <v>2082</v>
      </c>
      <c r="D3273" s="22" t="s">
        <v>22</v>
      </c>
      <c r="E3273" s="261" t="s">
        <v>2252</v>
      </c>
      <c r="F3273" s="262" t="s">
        <v>2252</v>
      </c>
      <c r="H3273" s="22" t="s">
        <v>4</v>
      </c>
      <c r="I3273" s="203" t="s">
        <v>1137</v>
      </c>
      <c r="J3273" s="481"/>
    </row>
    <row r="3274" spans="1:10" ht="18.75" customHeight="1">
      <c r="A3274" s="256" t="s">
        <v>2573</v>
      </c>
      <c r="B3274" s="22" t="s">
        <v>114</v>
      </c>
      <c r="C3274" s="22" t="s">
        <v>2082</v>
      </c>
      <c r="D3274" s="22" t="s">
        <v>91</v>
      </c>
      <c r="E3274" s="261" t="s">
        <v>107</v>
      </c>
      <c r="F3274" s="262" t="s">
        <v>1544</v>
      </c>
      <c r="H3274" s="22" t="s">
        <v>4</v>
      </c>
      <c r="I3274" s="203" t="s">
        <v>1137</v>
      </c>
      <c r="J3274" s="481"/>
    </row>
    <row r="3275" spans="1:10" ht="18.75" customHeight="1">
      <c r="A3275" s="256" t="s">
        <v>2573</v>
      </c>
      <c r="B3275" s="22" t="s">
        <v>114</v>
      </c>
      <c r="C3275" s="22" t="s">
        <v>2082</v>
      </c>
      <c r="D3275" s="22" t="s">
        <v>14</v>
      </c>
      <c r="E3275" s="261" t="s">
        <v>2253</v>
      </c>
      <c r="F3275" s="262" t="s">
        <v>2254</v>
      </c>
      <c r="H3275" s="22" t="s">
        <v>4</v>
      </c>
      <c r="I3275" s="203" t="s">
        <v>1137</v>
      </c>
      <c r="J3275" s="481"/>
    </row>
    <row r="3276" spans="1:10" ht="18.75" customHeight="1">
      <c r="A3276" s="256" t="s">
        <v>2573</v>
      </c>
      <c r="B3276" s="22" t="s">
        <v>114</v>
      </c>
      <c r="C3276" s="22" t="s">
        <v>2082</v>
      </c>
      <c r="D3276" s="22" t="s">
        <v>93</v>
      </c>
      <c r="E3276" s="261" t="s">
        <v>1001</v>
      </c>
      <c r="F3276" s="262" t="s">
        <v>95</v>
      </c>
      <c r="H3276" s="22" t="s">
        <v>4</v>
      </c>
      <c r="I3276" s="203" t="s">
        <v>1137</v>
      </c>
      <c r="J3276" s="481"/>
    </row>
    <row r="3277" spans="1:10" ht="38.25">
      <c r="A3277" s="256" t="s">
        <v>2573</v>
      </c>
      <c r="B3277" s="22" t="s">
        <v>114</v>
      </c>
      <c r="C3277" s="22" t="s">
        <v>2082</v>
      </c>
      <c r="D3277" s="22" t="s">
        <v>18</v>
      </c>
      <c r="E3277" s="261" t="s">
        <v>2074</v>
      </c>
      <c r="F3277" s="262" t="s">
        <v>2255</v>
      </c>
      <c r="H3277" s="22" t="s">
        <v>4</v>
      </c>
      <c r="I3277" s="203" t="s">
        <v>1137</v>
      </c>
      <c r="J3277" s="481"/>
    </row>
    <row r="3278" spans="1:10" ht="18.75" customHeight="1">
      <c r="A3278" s="232" t="s">
        <v>2579</v>
      </c>
      <c r="B3278" s="168" t="s">
        <v>504</v>
      </c>
      <c r="C3278" s="168" t="s">
        <v>2082</v>
      </c>
      <c r="D3278" s="168" t="s">
        <v>1</v>
      </c>
      <c r="E3278" s="130" t="s">
        <v>2</v>
      </c>
      <c r="F3278" s="131" t="s">
        <v>85</v>
      </c>
      <c r="G3278" s="169"/>
      <c r="H3278" s="168"/>
      <c r="I3278" s="182" t="s">
        <v>227</v>
      </c>
      <c r="J3278" s="480">
        <v>45635</v>
      </c>
    </row>
    <row r="3279" spans="1:10" ht="18.75" customHeight="1">
      <c r="A3279" s="256" t="s">
        <v>2579</v>
      </c>
      <c r="B3279" s="22" t="s">
        <v>504</v>
      </c>
      <c r="C3279" s="22" t="s">
        <v>2082</v>
      </c>
      <c r="D3279" s="22" t="s">
        <v>5</v>
      </c>
      <c r="E3279" s="261" t="s">
        <v>2250</v>
      </c>
      <c r="F3279" s="262" t="s">
        <v>2251</v>
      </c>
      <c r="I3279" s="182" t="s">
        <v>227</v>
      </c>
      <c r="J3279" s="481"/>
    </row>
    <row r="3280" spans="1:10" ht="18.75" customHeight="1">
      <c r="A3280" s="256" t="s">
        <v>2579</v>
      </c>
      <c r="B3280" s="22" t="s">
        <v>504</v>
      </c>
      <c r="C3280" s="22" t="s">
        <v>2082</v>
      </c>
      <c r="D3280" s="22" t="s">
        <v>8</v>
      </c>
      <c r="E3280" s="261" t="s">
        <v>2276</v>
      </c>
      <c r="F3280" s="262" t="s">
        <v>2278</v>
      </c>
      <c r="I3280" s="182" t="s">
        <v>227</v>
      </c>
      <c r="J3280" s="481"/>
    </row>
    <row r="3281" spans="1:10" ht="38.25">
      <c r="A3281" s="256" t="s">
        <v>2579</v>
      </c>
      <c r="B3281" s="22" t="s">
        <v>504</v>
      </c>
      <c r="C3281" s="22" t="s">
        <v>2082</v>
      </c>
      <c r="D3281" s="22" t="s">
        <v>11</v>
      </c>
      <c r="E3281" s="261" t="s">
        <v>2280</v>
      </c>
      <c r="F3281" s="262" t="s">
        <v>2282</v>
      </c>
      <c r="I3281" s="182" t="s">
        <v>227</v>
      </c>
      <c r="J3281" s="481"/>
    </row>
    <row r="3282" spans="1:10" ht="18.75" customHeight="1">
      <c r="A3282" s="256" t="s">
        <v>2579</v>
      </c>
      <c r="B3282" s="22" t="s">
        <v>504</v>
      </c>
      <c r="C3282" s="22" t="s">
        <v>2082</v>
      </c>
      <c r="D3282" s="22" t="s">
        <v>22</v>
      </c>
      <c r="E3282" s="261" t="s">
        <v>2252</v>
      </c>
      <c r="F3282" s="262" t="s">
        <v>2252</v>
      </c>
      <c r="I3282" s="182" t="s">
        <v>227</v>
      </c>
      <c r="J3282" s="481"/>
    </row>
    <row r="3283" spans="1:10" ht="18.75" customHeight="1">
      <c r="A3283" s="256" t="s">
        <v>2579</v>
      </c>
      <c r="B3283" s="22" t="s">
        <v>504</v>
      </c>
      <c r="C3283" s="22" t="s">
        <v>2082</v>
      </c>
      <c r="D3283" s="22" t="s">
        <v>91</v>
      </c>
      <c r="E3283" s="261" t="s">
        <v>107</v>
      </c>
      <c r="F3283" s="262" t="s">
        <v>1544</v>
      </c>
      <c r="I3283" s="182" t="s">
        <v>227</v>
      </c>
      <c r="J3283" s="481"/>
    </row>
    <row r="3284" spans="1:10" ht="18.75" customHeight="1">
      <c r="A3284" s="256" t="s">
        <v>2579</v>
      </c>
      <c r="B3284" s="22" t="s">
        <v>504</v>
      </c>
      <c r="C3284" s="22" t="s">
        <v>2082</v>
      </c>
      <c r="D3284" s="22" t="s">
        <v>14</v>
      </c>
      <c r="E3284" s="261" t="s">
        <v>2253</v>
      </c>
      <c r="F3284" s="262" t="s">
        <v>2254</v>
      </c>
      <c r="I3284" s="182" t="s">
        <v>227</v>
      </c>
      <c r="J3284" s="481"/>
    </row>
    <row r="3285" spans="1:10" ht="18.75" customHeight="1">
      <c r="A3285" s="256" t="s">
        <v>2579</v>
      </c>
      <c r="B3285" s="22" t="s">
        <v>504</v>
      </c>
      <c r="C3285" s="22" t="s">
        <v>2082</v>
      </c>
      <c r="D3285" s="22" t="s">
        <v>93</v>
      </c>
      <c r="E3285" s="261" t="s">
        <v>1001</v>
      </c>
      <c r="F3285" s="262" t="s">
        <v>95</v>
      </c>
      <c r="I3285" s="182" t="s">
        <v>227</v>
      </c>
      <c r="J3285" s="481"/>
    </row>
    <row r="3286" spans="1:10" ht="38.25">
      <c r="A3286" s="256" t="s">
        <v>2579</v>
      </c>
      <c r="B3286" s="22" t="s">
        <v>504</v>
      </c>
      <c r="C3286" s="22" t="s">
        <v>2082</v>
      </c>
      <c r="D3286" s="22" t="s">
        <v>18</v>
      </c>
      <c r="E3286" s="261" t="s">
        <v>2074</v>
      </c>
      <c r="F3286" s="262" t="s">
        <v>2255</v>
      </c>
      <c r="I3286" s="182" t="s">
        <v>227</v>
      </c>
      <c r="J3286" s="481"/>
    </row>
    <row r="3287" spans="1:10" ht="18.75" customHeight="1">
      <c r="A3287" s="232" t="s">
        <v>2605</v>
      </c>
      <c r="B3287" s="168" t="s">
        <v>504</v>
      </c>
      <c r="C3287" s="168" t="s">
        <v>2082</v>
      </c>
      <c r="D3287" s="168" t="s">
        <v>1</v>
      </c>
      <c r="E3287" s="130" t="s">
        <v>2</v>
      </c>
      <c r="F3287" s="131" t="s">
        <v>85</v>
      </c>
      <c r="G3287" s="169"/>
      <c r="H3287" s="168" t="s">
        <v>4</v>
      </c>
      <c r="I3287" s="182" t="s">
        <v>2365</v>
      </c>
      <c r="J3287" s="480">
        <v>45664</v>
      </c>
    </row>
    <row r="3288" spans="1:10" ht="18.75" customHeight="1">
      <c r="A3288" s="256" t="s">
        <v>2605</v>
      </c>
      <c r="B3288" s="22" t="s">
        <v>504</v>
      </c>
      <c r="C3288" s="22" t="s">
        <v>2082</v>
      </c>
      <c r="D3288" s="22" t="s">
        <v>5</v>
      </c>
      <c r="E3288" s="261" t="s">
        <v>2250</v>
      </c>
      <c r="F3288" s="262" t="s">
        <v>2251</v>
      </c>
      <c r="H3288" s="22" t="s">
        <v>4</v>
      </c>
      <c r="I3288" s="203" t="s">
        <v>2365</v>
      </c>
      <c r="J3288" s="481"/>
    </row>
    <row r="3289" spans="1:10" ht="18.75" customHeight="1">
      <c r="A3289" s="256" t="s">
        <v>2605</v>
      </c>
      <c r="B3289" s="22" t="s">
        <v>504</v>
      </c>
      <c r="C3289" s="22" t="s">
        <v>2082</v>
      </c>
      <c r="D3289" s="22" t="s">
        <v>8</v>
      </c>
      <c r="E3289" s="261" t="s">
        <v>2276</v>
      </c>
      <c r="F3289" s="262" t="s">
        <v>2278</v>
      </c>
      <c r="G3289" s="27" t="s">
        <v>2606</v>
      </c>
      <c r="H3289" s="22" t="s">
        <v>4</v>
      </c>
      <c r="I3289" s="203" t="s">
        <v>2365</v>
      </c>
      <c r="J3289" s="481"/>
    </row>
    <row r="3290" spans="1:10" ht="38.25">
      <c r="A3290" s="256" t="s">
        <v>2605</v>
      </c>
      <c r="B3290" s="22" t="s">
        <v>504</v>
      </c>
      <c r="C3290" s="22" t="s">
        <v>2082</v>
      </c>
      <c r="D3290" s="22" t="s">
        <v>11</v>
      </c>
      <c r="E3290" s="261" t="s">
        <v>2280</v>
      </c>
      <c r="F3290" s="262" t="s">
        <v>2282</v>
      </c>
      <c r="H3290" s="22" t="s">
        <v>4</v>
      </c>
      <c r="I3290" s="203" t="s">
        <v>2365</v>
      </c>
      <c r="J3290" s="481"/>
    </row>
    <row r="3291" spans="1:10" ht="18.75" customHeight="1">
      <c r="A3291" s="256" t="s">
        <v>2605</v>
      </c>
      <c r="B3291" s="22" t="s">
        <v>504</v>
      </c>
      <c r="C3291" s="22" t="s">
        <v>2082</v>
      </c>
      <c r="D3291" s="22" t="s">
        <v>22</v>
      </c>
      <c r="E3291" s="261" t="s">
        <v>2252</v>
      </c>
      <c r="F3291" s="262" t="s">
        <v>2252</v>
      </c>
      <c r="H3291" s="22" t="s">
        <v>4</v>
      </c>
      <c r="I3291" s="203" t="s">
        <v>2365</v>
      </c>
      <c r="J3291" s="481"/>
    </row>
    <row r="3292" spans="1:10" ht="18.75" customHeight="1">
      <c r="A3292" s="256" t="s">
        <v>2605</v>
      </c>
      <c r="B3292" s="22" t="s">
        <v>504</v>
      </c>
      <c r="C3292" s="22" t="s">
        <v>2082</v>
      </c>
      <c r="D3292" s="22" t="s">
        <v>91</v>
      </c>
      <c r="E3292" s="261" t="s">
        <v>107</v>
      </c>
      <c r="F3292" s="262" t="s">
        <v>1544</v>
      </c>
      <c r="H3292" s="22" t="s">
        <v>4</v>
      </c>
      <c r="I3292" s="203" t="s">
        <v>2365</v>
      </c>
      <c r="J3292" s="481"/>
    </row>
    <row r="3293" spans="1:10" ht="18.75" customHeight="1">
      <c r="A3293" s="256" t="s">
        <v>2605</v>
      </c>
      <c r="B3293" s="22" t="s">
        <v>504</v>
      </c>
      <c r="C3293" s="22" t="s">
        <v>2082</v>
      </c>
      <c r="D3293" s="22" t="s">
        <v>14</v>
      </c>
      <c r="E3293" s="261" t="s">
        <v>2253</v>
      </c>
      <c r="F3293" s="262" t="s">
        <v>2254</v>
      </c>
      <c r="H3293" s="22" t="s">
        <v>4</v>
      </c>
      <c r="I3293" s="203" t="s">
        <v>2365</v>
      </c>
      <c r="J3293" s="481"/>
    </row>
    <row r="3294" spans="1:10" ht="18.75" customHeight="1">
      <c r="A3294" s="256" t="s">
        <v>2605</v>
      </c>
      <c r="B3294" s="22" t="s">
        <v>504</v>
      </c>
      <c r="C3294" s="22" t="s">
        <v>2082</v>
      </c>
      <c r="D3294" s="22" t="s">
        <v>93</v>
      </c>
      <c r="E3294" s="261" t="s">
        <v>1001</v>
      </c>
      <c r="F3294" s="262" t="s">
        <v>95</v>
      </c>
      <c r="H3294" s="22" t="s">
        <v>4</v>
      </c>
      <c r="I3294" s="203" t="s">
        <v>2365</v>
      </c>
      <c r="J3294" s="481"/>
    </row>
    <row r="3295" spans="1:10" ht="38.25">
      <c r="A3295" s="256" t="s">
        <v>2605</v>
      </c>
      <c r="B3295" s="22" t="s">
        <v>504</v>
      </c>
      <c r="C3295" s="22" t="s">
        <v>2082</v>
      </c>
      <c r="D3295" s="22" t="s">
        <v>18</v>
      </c>
      <c r="E3295" s="261" t="s">
        <v>2074</v>
      </c>
      <c r="F3295" s="262" t="s">
        <v>2255</v>
      </c>
      <c r="H3295" s="22" t="s">
        <v>4</v>
      </c>
      <c r="I3295" s="203" t="s">
        <v>2365</v>
      </c>
      <c r="J3295" s="481"/>
    </row>
    <row r="3296" spans="1:10" ht="18.75" customHeight="1">
      <c r="A3296" s="232" t="s">
        <v>2583</v>
      </c>
      <c r="B3296" s="168" t="s">
        <v>114</v>
      </c>
      <c r="C3296" s="168" t="s">
        <v>2082</v>
      </c>
      <c r="D3296" s="168" t="s">
        <v>1</v>
      </c>
      <c r="E3296" s="130" t="s">
        <v>2</v>
      </c>
      <c r="F3296" s="131" t="s">
        <v>85</v>
      </c>
      <c r="G3296" s="169"/>
      <c r="H3296" s="168"/>
      <c r="I3296" s="182" t="s">
        <v>227</v>
      </c>
      <c r="J3296" s="480">
        <v>45642</v>
      </c>
    </row>
    <row r="3297" spans="1:10" ht="18.75" customHeight="1">
      <c r="A3297" s="256" t="s">
        <v>2583</v>
      </c>
      <c r="B3297" s="22" t="s">
        <v>114</v>
      </c>
      <c r="C3297" s="22" t="s">
        <v>2082</v>
      </c>
      <c r="D3297" s="22" t="s">
        <v>5</v>
      </c>
      <c r="E3297" s="263" t="s">
        <v>2555</v>
      </c>
      <c r="F3297" s="262" t="s">
        <v>2251</v>
      </c>
      <c r="G3297" s="27" t="s">
        <v>2638</v>
      </c>
      <c r="I3297" s="203" t="s">
        <v>227</v>
      </c>
      <c r="J3297" s="481"/>
    </row>
    <row r="3298" spans="1:10" ht="25.5">
      <c r="A3298" s="256" t="s">
        <v>2583</v>
      </c>
      <c r="B3298" s="22" t="s">
        <v>114</v>
      </c>
      <c r="C3298" s="22" t="s">
        <v>2082</v>
      </c>
      <c r="D3298" s="22" t="s">
        <v>8</v>
      </c>
      <c r="E3298" s="263" t="s">
        <v>2584</v>
      </c>
      <c r="F3298" s="264" t="s">
        <v>2585</v>
      </c>
      <c r="G3298" s="27" t="s">
        <v>2600</v>
      </c>
      <c r="I3298" s="456" t="s">
        <v>227</v>
      </c>
      <c r="J3298" s="481"/>
    </row>
    <row r="3299" spans="1:10" ht="38.25">
      <c r="A3299" s="256" t="s">
        <v>2583</v>
      </c>
      <c r="B3299" s="22" t="s">
        <v>114</v>
      </c>
      <c r="C3299" s="22" t="s">
        <v>2082</v>
      </c>
      <c r="D3299" s="22" t="s">
        <v>11</v>
      </c>
      <c r="E3299" s="261" t="s">
        <v>2280</v>
      </c>
      <c r="F3299" s="264" t="s">
        <v>2471</v>
      </c>
      <c r="G3299" s="27" t="s">
        <v>2601</v>
      </c>
      <c r="I3299" s="203" t="s">
        <v>227</v>
      </c>
      <c r="J3299" s="481"/>
    </row>
    <row r="3300" spans="1:10" ht="18.75" customHeight="1">
      <c r="A3300" s="256" t="s">
        <v>2583</v>
      </c>
      <c r="B3300" s="22" t="s">
        <v>114</v>
      </c>
      <c r="C3300" s="22" t="s">
        <v>2082</v>
      </c>
      <c r="D3300" s="22" t="s">
        <v>22</v>
      </c>
      <c r="E3300" s="261" t="s">
        <v>2252</v>
      </c>
      <c r="F3300" s="262" t="s">
        <v>2252</v>
      </c>
      <c r="I3300" s="456" t="s">
        <v>227</v>
      </c>
      <c r="J3300" s="481"/>
    </row>
    <row r="3301" spans="1:10" ht="18.75" customHeight="1">
      <c r="A3301" s="256" t="s">
        <v>2583</v>
      </c>
      <c r="B3301" s="22" t="s">
        <v>114</v>
      </c>
      <c r="C3301" s="22" t="s">
        <v>2082</v>
      </c>
      <c r="D3301" s="22" t="s">
        <v>91</v>
      </c>
      <c r="E3301" s="261" t="s">
        <v>107</v>
      </c>
      <c r="F3301" s="262" t="s">
        <v>1544</v>
      </c>
      <c r="I3301" s="456" t="s">
        <v>227</v>
      </c>
      <c r="J3301" s="481"/>
    </row>
    <row r="3302" spans="1:10" ht="18.75" customHeight="1">
      <c r="A3302" s="256" t="s">
        <v>2583</v>
      </c>
      <c r="B3302" s="22" t="s">
        <v>114</v>
      </c>
      <c r="C3302" s="22" t="s">
        <v>2082</v>
      </c>
      <c r="D3302" s="22" t="s">
        <v>14</v>
      </c>
      <c r="E3302" s="261" t="s">
        <v>2253</v>
      </c>
      <c r="F3302" s="262" t="s">
        <v>2254</v>
      </c>
      <c r="I3302" s="456" t="s">
        <v>227</v>
      </c>
      <c r="J3302" s="481"/>
    </row>
    <row r="3303" spans="1:10" ht="18.75" customHeight="1">
      <c r="A3303" s="256" t="s">
        <v>2583</v>
      </c>
      <c r="B3303" s="22" t="s">
        <v>114</v>
      </c>
      <c r="C3303" s="22" t="s">
        <v>2082</v>
      </c>
      <c r="D3303" s="22" t="s">
        <v>93</v>
      </c>
      <c r="E3303" s="261" t="s">
        <v>1001</v>
      </c>
      <c r="F3303" s="262" t="s">
        <v>95</v>
      </c>
      <c r="I3303" s="456" t="s">
        <v>227</v>
      </c>
      <c r="J3303" s="481"/>
    </row>
    <row r="3304" spans="1:10" ht="38.25">
      <c r="A3304" s="256" t="s">
        <v>2583</v>
      </c>
      <c r="B3304" s="22" t="s">
        <v>114</v>
      </c>
      <c r="C3304" s="22" t="s">
        <v>2082</v>
      </c>
      <c r="D3304" s="22" t="s">
        <v>18</v>
      </c>
      <c r="E3304" s="261" t="s">
        <v>2074</v>
      </c>
      <c r="F3304" s="262" t="s">
        <v>2255</v>
      </c>
      <c r="G3304" s="27" t="s">
        <v>2586</v>
      </c>
      <c r="I3304" s="456" t="s">
        <v>227</v>
      </c>
      <c r="J3304" s="481"/>
    </row>
    <row r="3305" spans="1:10" ht="18.75" customHeight="1">
      <c r="A3305" s="232" t="s">
        <v>2596</v>
      </c>
      <c r="B3305" s="168" t="s">
        <v>55</v>
      </c>
      <c r="C3305" s="168" t="s">
        <v>2082</v>
      </c>
      <c r="D3305" s="168" t="s">
        <v>1</v>
      </c>
      <c r="E3305" s="130" t="s">
        <v>2</v>
      </c>
      <c r="F3305" s="131" t="s">
        <v>85</v>
      </c>
      <c r="G3305" s="169"/>
      <c r="H3305" s="168"/>
      <c r="I3305" s="182" t="s">
        <v>2365</v>
      </c>
      <c r="J3305" s="480">
        <v>45649</v>
      </c>
    </row>
    <row r="3306" spans="1:10" ht="18.75" customHeight="1">
      <c r="A3306" s="256" t="s">
        <v>2596</v>
      </c>
      <c r="B3306" s="22" t="s">
        <v>55</v>
      </c>
      <c r="C3306" s="22" t="s">
        <v>2082</v>
      </c>
      <c r="D3306" s="22" t="s">
        <v>5</v>
      </c>
      <c r="E3306" s="261" t="s">
        <v>2250</v>
      </c>
      <c r="F3306" s="262" t="s">
        <v>2251</v>
      </c>
      <c r="I3306" s="182" t="s">
        <v>2365</v>
      </c>
      <c r="J3306" s="481"/>
    </row>
    <row r="3307" spans="1:10" ht="18.75" customHeight="1">
      <c r="A3307" s="256" t="s">
        <v>2596</v>
      </c>
      <c r="B3307" s="22" t="s">
        <v>55</v>
      </c>
      <c r="C3307" s="22" t="s">
        <v>2082</v>
      </c>
      <c r="D3307" s="22" t="s">
        <v>8</v>
      </c>
      <c r="E3307" s="261" t="s">
        <v>2276</v>
      </c>
      <c r="F3307" s="262" t="s">
        <v>2278</v>
      </c>
      <c r="I3307" s="182" t="s">
        <v>2365</v>
      </c>
      <c r="J3307" s="481"/>
    </row>
    <row r="3308" spans="1:10" ht="38.25">
      <c r="A3308" s="256" t="s">
        <v>2596</v>
      </c>
      <c r="B3308" s="22" t="s">
        <v>55</v>
      </c>
      <c r="C3308" s="22" t="s">
        <v>2082</v>
      </c>
      <c r="D3308" s="22" t="s">
        <v>11</v>
      </c>
      <c r="E3308" s="261" t="s">
        <v>2280</v>
      </c>
      <c r="F3308" s="262" t="s">
        <v>2282</v>
      </c>
      <c r="I3308" s="182" t="s">
        <v>2365</v>
      </c>
      <c r="J3308" s="481"/>
    </row>
    <row r="3309" spans="1:10" ht="18.75" customHeight="1">
      <c r="A3309" s="256" t="s">
        <v>2596</v>
      </c>
      <c r="B3309" s="22" t="s">
        <v>55</v>
      </c>
      <c r="C3309" s="22" t="s">
        <v>2082</v>
      </c>
      <c r="D3309" s="22" t="s">
        <v>22</v>
      </c>
      <c r="E3309" s="261" t="s">
        <v>2252</v>
      </c>
      <c r="F3309" s="262" t="s">
        <v>2252</v>
      </c>
      <c r="I3309" s="182" t="s">
        <v>2365</v>
      </c>
      <c r="J3309" s="481"/>
    </row>
    <row r="3310" spans="1:10" ht="18.75" customHeight="1">
      <c r="A3310" s="256" t="s">
        <v>2596</v>
      </c>
      <c r="B3310" s="22" t="s">
        <v>55</v>
      </c>
      <c r="C3310" s="22" t="s">
        <v>2082</v>
      </c>
      <c r="D3310" s="22" t="s">
        <v>91</v>
      </c>
      <c r="E3310" s="261" t="s">
        <v>107</v>
      </c>
      <c r="F3310" s="262" t="s">
        <v>1544</v>
      </c>
      <c r="I3310" s="182" t="s">
        <v>2365</v>
      </c>
      <c r="J3310" s="481"/>
    </row>
    <row r="3311" spans="1:10" ht="18.75" customHeight="1">
      <c r="A3311" s="256" t="s">
        <v>2596</v>
      </c>
      <c r="B3311" s="22" t="s">
        <v>55</v>
      </c>
      <c r="C3311" s="22" t="s">
        <v>2082</v>
      </c>
      <c r="D3311" s="22" t="s">
        <v>14</v>
      </c>
      <c r="E3311" s="261" t="s">
        <v>2253</v>
      </c>
      <c r="F3311" s="262" t="s">
        <v>2254</v>
      </c>
      <c r="I3311" s="182" t="s">
        <v>2365</v>
      </c>
      <c r="J3311" s="481"/>
    </row>
    <row r="3312" spans="1:10" ht="18.75" customHeight="1">
      <c r="A3312" s="256" t="s">
        <v>2596</v>
      </c>
      <c r="B3312" s="22" t="s">
        <v>55</v>
      </c>
      <c r="C3312" s="22" t="s">
        <v>2082</v>
      </c>
      <c r="D3312" s="22" t="s">
        <v>93</v>
      </c>
      <c r="E3312" s="261" t="s">
        <v>1001</v>
      </c>
      <c r="F3312" s="262" t="s">
        <v>95</v>
      </c>
      <c r="I3312" s="182" t="s">
        <v>2365</v>
      </c>
      <c r="J3312" s="481"/>
    </row>
    <row r="3313" spans="1:10" ht="38.25">
      <c r="A3313" s="256" t="s">
        <v>2596</v>
      </c>
      <c r="B3313" s="22" t="s">
        <v>55</v>
      </c>
      <c r="C3313" s="22" t="s">
        <v>2082</v>
      </c>
      <c r="D3313" s="22" t="s">
        <v>18</v>
      </c>
      <c r="E3313" s="261" t="s">
        <v>2074</v>
      </c>
      <c r="F3313" s="262" t="s">
        <v>2255</v>
      </c>
      <c r="I3313" s="182" t="s">
        <v>2365</v>
      </c>
      <c r="J3313" s="481"/>
    </row>
    <row r="3314" spans="1:10" ht="18.75" customHeight="1">
      <c r="A3314" s="232" t="s">
        <v>2602</v>
      </c>
      <c r="B3314" s="168" t="s">
        <v>49</v>
      </c>
      <c r="C3314" s="168" t="s">
        <v>2082</v>
      </c>
      <c r="D3314" s="168" t="s">
        <v>1</v>
      </c>
      <c r="E3314" s="130" t="s">
        <v>2</v>
      </c>
      <c r="F3314" s="131" t="s">
        <v>85</v>
      </c>
      <c r="G3314" s="169"/>
      <c r="H3314" s="168"/>
      <c r="I3314" s="182" t="s">
        <v>1137</v>
      </c>
      <c r="J3314" s="480">
        <v>45660</v>
      </c>
    </row>
    <row r="3315" spans="1:10" ht="18.75" customHeight="1">
      <c r="A3315" s="256" t="s">
        <v>2602</v>
      </c>
      <c r="B3315" s="22" t="s">
        <v>49</v>
      </c>
      <c r="C3315" s="22" t="s">
        <v>2082</v>
      </c>
      <c r="D3315" s="22" t="s">
        <v>5</v>
      </c>
      <c r="E3315" s="261" t="s">
        <v>2250</v>
      </c>
      <c r="F3315" s="262" t="s">
        <v>2251</v>
      </c>
      <c r="I3315" s="182" t="s">
        <v>1137</v>
      </c>
      <c r="J3315" s="481"/>
    </row>
    <row r="3316" spans="1:10" ht="18.75" customHeight="1">
      <c r="A3316" s="256" t="s">
        <v>2602</v>
      </c>
      <c r="B3316" s="22" t="s">
        <v>49</v>
      </c>
      <c r="C3316" s="22" t="s">
        <v>2082</v>
      </c>
      <c r="D3316" s="22" t="s">
        <v>8</v>
      </c>
      <c r="E3316" s="261" t="s">
        <v>2276</v>
      </c>
      <c r="F3316" s="262" t="s">
        <v>2278</v>
      </c>
      <c r="I3316" s="182" t="s">
        <v>1137</v>
      </c>
      <c r="J3316" s="481"/>
    </row>
    <row r="3317" spans="1:10" ht="38.25">
      <c r="A3317" s="256" t="s">
        <v>2602</v>
      </c>
      <c r="B3317" s="22" t="s">
        <v>49</v>
      </c>
      <c r="C3317" s="22" t="s">
        <v>2082</v>
      </c>
      <c r="D3317" s="22" t="s">
        <v>11</v>
      </c>
      <c r="E3317" s="261" t="s">
        <v>2280</v>
      </c>
      <c r="F3317" s="262" t="s">
        <v>2282</v>
      </c>
      <c r="G3317" s="27" t="s">
        <v>2603</v>
      </c>
      <c r="I3317" s="182" t="s">
        <v>1137</v>
      </c>
      <c r="J3317" s="481"/>
    </row>
    <row r="3318" spans="1:10" ht="18.75" customHeight="1">
      <c r="A3318" s="256" t="s">
        <v>2602</v>
      </c>
      <c r="B3318" s="22" t="s">
        <v>49</v>
      </c>
      <c r="C3318" s="22" t="s">
        <v>2082</v>
      </c>
      <c r="D3318" s="22" t="s">
        <v>22</v>
      </c>
      <c r="E3318" s="261" t="s">
        <v>2252</v>
      </c>
      <c r="F3318" s="262" t="s">
        <v>480</v>
      </c>
      <c r="I3318" s="182" t="s">
        <v>1137</v>
      </c>
      <c r="J3318" s="481"/>
    </row>
    <row r="3319" spans="1:10" ht="18.75" customHeight="1">
      <c r="A3319" s="256" t="s">
        <v>2602</v>
      </c>
      <c r="B3319" s="22" t="s">
        <v>49</v>
      </c>
      <c r="C3319" s="22" t="s">
        <v>2082</v>
      </c>
      <c r="D3319" s="22" t="s">
        <v>91</v>
      </c>
      <c r="E3319" s="261" t="s">
        <v>107</v>
      </c>
      <c r="F3319" s="262" t="s">
        <v>1544</v>
      </c>
      <c r="I3319" s="182" t="s">
        <v>1137</v>
      </c>
      <c r="J3319" s="481"/>
    </row>
    <row r="3320" spans="1:10" ht="18.75" customHeight="1">
      <c r="A3320" s="256" t="s">
        <v>2602</v>
      </c>
      <c r="B3320" s="22" t="s">
        <v>49</v>
      </c>
      <c r="C3320" s="22" t="s">
        <v>2082</v>
      </c>
      <c r="D3320" s="22" t="s">
        <v>14</v>
      </c>
      <c r="E3320" s="261" t="s">
        <v>2253</v>
      </c>
      <c r="F3320" s="262" t="s">
        <v>2254</v>
      </c>
      <c r="I3320" s="182" t="s">
        <v>1137</v>
      </c>
      <c r="J3320" s="481"/>
    </row>
    <row r="3321" spans="1:10" ht="18.75" customHeight="1">
      <c r="A3321" s="256" t="s">
        <v>2602</v>
      </c>
      <c r="B3321" s="22" t="s">
        <v>49</v>
      </c>
      <c r="C3321" s="22" t="s">
        <v>2082</v>
      </c>
      <c r="D3321" s="22" t="s">
        <v>93</v>
      </c>
      <c r="E3321" s="261" t="s">
        <v>1001</v>
      </c>
      <c r="F3321" s="262" t="s">
        <v>95</v>
      </c>
      <c r="I3321" s="182" t="s">
        <v>1137</v>
      </c>
      <c r="J3321" s="481"/>
    </row>
    <row r="3322" spans="1:10" ht="38.25">
      <c r="A3322" s="256" t="s">
        <v>2602</v>
      </c>
      <c r="B3322" s="22" t="s">
        <v>49</v>
      </c>
      <c r="C3322" s="22" t="s">
        <v>2082</v>
      </c>
      <c r="D3322" s="22" t="s">
        <v>18</v>
      </c>
      <c r="E3322" s="261" t="s">
        <v>2074</v>
      </c>
      <c r="F3322" s="262" t="s">
        <v>2255</v>
      </c>
      <c r="I3322" s="182" t="s">
        <v>1137</v>
      </c>
      <c r="J3322" s="481"/>
    </row>
    <row r="3323" spans="1:10" ht="18.75" customHeight="1">
      <c r="A3323" s="232" t="s">
        <v>2607</v>
      </c>
      <c r="B3323" s="168" t="s">
        <v>1145</v>
      </c>
      <c r="C3323" s="168" t="s">
        <v>2082</v>
      </c>
      <c r="D3323" s="168" t="s">
        <v>1</v>
      </c>
      <c r="E3323" s="130" t="s">
        <v>2</v>
      </c>
      <c r="F3323" s="131" t="s">
        <v>85</v>
      </c>
      <c r="G3323" s="169"/>
      <c r="H3323" s="168"/>
      <c r="I3323" s="182"/>
      <c r="J3323" s="480">
        <v>45666</v>
      </c>
    </row>
    <row r="3324" spans="1:10" ht="18.75" customHeight="1">
      <c r="A3324" s="256" t="s">
        <v>2607</v>
      </c>
      <c r="B3324" s="22" t="s">
        <v>1145</v>
      </c>
      <c r="C3324" s="22" t="s">
        <v>2082</v>
      </c>
      <c r="D3324" s="22" t="s">
        <v>5</v>
      </c>
      <c r="E3324" s="261" t="s">
        <v>2250</v>
      </c>
      <c r="F3324" s="262" t="s">
        <v>2251</v>
      </c>
      <c r="J3324" s="481"/>
    </row>
    <row r="3325" spans="1:10" ht="18.75" customHeight="1">
      <c r="A3325" s="256" t="s">
        <v>2607</v>
      </c>
      <c r="B3325" s="22" t="s">
        <v>1145</v>
      </c>
      <c r="C3325" s="22" t="s">
        <v>2082</v>
      </c>
      <c r="D3325" s="22" t="s">
        <v>8</v>
      </c>
      <c r="E3325" s="261" t="s">
        <v>2276</v>
      </c>
      <c r="F3325" s="262" t="s">
        <v>2278</v>
      </c>
      <c r="J3325" s="481"/>
    </row>
    <row r="3326" spans="1:10" ht="38.25">
      <c r="A3326" s="256" t="s">
        <v>2607</v>
      </c>
      <c r="B3326" s="22" t="s">
        <v>1145</v>
      </c>
      <c r="C3326" s="22" t="s">
        <v>2082</v>
      </c>
      <c r="D3326" s="22" t="s">
        <v>11</v>
      </c>
      <c r="E3326" s="261" t="s">
        <v>2280</v>
      </c>
      <c r="F3326" s="262" t="s">
        <v>2282</v>
      </c>
      <c r="G3326" s="27" t="s">
        <v>2608</v>
      </c>
      <c r="J3326" s="481"/>
    </row>
    <row r="3327" spans="1:10" ht="18.75" customHeight="1">
      <c r="A3327" s="256" t="s">
        <v>2607</v>
      </c>
      <c r="B3327" s="22" t="s">
        <v>1145</v>
      </c>
      <c r="C3327" s="22" t="s">
        <v>2082</v>
      </c>
      <c r="D3327" s="22" t="s">
        <v>22</v>
      </c>
      <c r="E3327" s="261" t="s">
        <v>2252</v>
      </c>
      <c r="F3327" s="262" t="s">
        <v>480</v>
      </c>
      <c r="J3327" s="481"/>
    </row>
    <row r="3328" spans="1:10" ht="18.75" customHeight="1">
      <c r="A3328" s="256" t="s">
        <v>2607</v>
      </c>
      <c r="B3328" s="22" t="s">
        <v>1145</v>
      </c>
      <c r="C3328" s="22" t="s">
        <v>2082</v>
      </c>
      <c r="D3328" s="22" t="s">
        <v>91</v>
      </c>
      <c r="E3328" s="261" t="s">
        <v>107</v>
      </c>
      <c r="F3328" s="262" t="s">
        <v>1544</v>
      </c>
      <c r="J3328" s="481"/>
    </row>
    <row r="3329" spans="1:10" ht="18.75" customHeight="1">
      <c r="A3329" s="256" t="s">
        <v>2607</v>
      </c>
      <c r="B3329" s="22" t="s">
        <v>1145</v>
      </c>
      <c r="C3329" s="22" t="s">
        <v>2082</v>
      </c>
      <c r="D3329" s="22" t="s">
        <v>14</v>
      </c>
      <c r="E3329" s="261" t="s">
        <v>2253</v>
      </c>
      <c r="F3329" s="262" t="s">
        <v>2254</v>
      </c>
      <c r="J3329" s="481"/>
    </row>
    <row r="3330" spans="1:10" ht="18.75" customHeight="1">
      <c r="A3330" s="256" t="s">
        <v>2607</v>
      </c>
      <c r="B3330" s="22" t="s">
        <v>1145</v>
      </c>
      <c r="C3330" s="22" t="s">
        <v>2082</v>
      </c>
      <c r="D3330" s="22" t="s">
        <v>93</v>
      </c>
      <c r="E3330" s="261" t="s">
        <v>1001</v>
      </c>
      <c r="F3330" s="262" t="s">
        <v>95</v>
      </c>
      <c r="J3330" s="481"/>
    </row>
    <row r="3331" spans="1:10" ht="38.25">
      <c r="A3331" s="256" t="s">
        <v>2607</v>
      </c>
      <c r="B3331" s="22" t="s">
        <v>1145</v>
      </c>
      <c r="C3331" s="22" t="s">
        <v>2082</v>
      </c>
      <c r="D3331" s="22" t="s">
        <v>18</v>
      </c>
      <c r="E3331" s="261" t="s">
        <v>2074</v>
      </c>
      <c r="F3331" s="262" t="s">
        <v>2255</v>
      </c>
      <c r="J3331" s="481"/>
    </row>
    <row r="3332" spans="1:10" ht="18.75" customHeight="1">
      <c r="A3332" s="232" t="s">
        <v>2611</v>
      </c>
      <c r="B3332" s="168" t="s">
        <v>504</v>
      </c>
      <c r="C3332" s="168" t="s">
        <v>2082</v>
      </c>
      <c r="D3332" s="168" t="s">
        <v>1</v>
      </c>
      <c r="E3332" s="130" t="s">
        <v>2</v>
      </c>
      <c r="F3332" s="131" t="s">
        <v>85</v>
      </c>
      <c r="G3332" s="169"/>
      <c r="H3332" s="168"/>
      <c r="I3332" s="182" t="s">
        <v>1137</v>
      </c>
      <c r="J3332" s="480">
        <v>45670</v>
      </c>
    </row>
    <row r="3333" spans="1:10" ht="18.75" customHeight="1">
      <c r="A3333" s="256" t="s">
        <v>2611</v>
      </c>
      <c r="B3333" s="22" t="s">
        <v>504</v>
      </c>
      <c r="C3333" s="22" t="s">
        <v>2082</v>
      </c>
      <c r="D3333" s="22" t="s">
        <v>5</v>
      </c>
      <c r="E3333" s="261" t="s">
        <v>2250</v>
      </c>
      <c r="F3333" s="262" t="s">
        <v>2251</v>
      </c>
      <c r="I3333" s="182" t="s">
        <v>1137</v>
      </c>
      <c r="J3333" s="481"/>
    </row>
    <row r="3334" spans="1:10" ht="18.75" customHeight="1">
      <c r="A3334" s="256" t="s">
        <v>2611</v>
      </c>
      <c r="B3334" s="22" t="s">
        <v>504</v>
      </c>
      <c r="C3334" s="22" t="s">
        <v>2082</v>
      </c>
      <c r="D3334" s="22" t="s">
        <v>8</v>
      </c>
      <c r="E3334" s="261" t="s">
        <v>2276</v>
      </c>
      <c r="F3334" s="262" t="s">
        <v>2278</v>
      </c>
      <c r="I3334" s="182" t="s">
        <v>1137</v>
      </c>
      <c r="J3334" s="481"/>
    </row>
    <row r="3335" spans="1:10" ht="38.25">
      <c r="A3335" s="256" t="s">
        <v>2611</v>
      </c>
      <c r="B3335" s="22" t="s">
        <v>504</v>
      </c>
      <c r="C3335" s="22" t="s">
        <v>2082</v>
      </c>
      <c r="D3335" s="22" t="s">
        <v>11</v>
      </c>
      <c r="E3335" s="261" t="s">
        <v>2280</v>
      </c>
      <c r="F3335" s="262" t="s">
        <v>2282</v>
      </c>
      <c r="I3335" s="182" t="s">
        <v>1137</v>
      </c>
      <c r="J3335" s="481"/>
    </row>
    <row r="3336" spans="1:10" ht="18.75" customHeight="1">
      <c r="A3336" s="256" t="s">
        <v>2611</v>
      </c>
      <c r="B3336" s="22" t="s">
        <v>504</v>
      </c>
      <c r="C3336" s="22" t="s">
        <v>2082</v>
      </c>
      <c r="D3336" s="22" t="s">
        <v>22</v>
      </c>
      <c r="E3336" s="261" t="s">
        <v>2252</v>
      </c>
      <c r="F3336" s="262" t="s">
        <v>2252</v>
      </c>
      <c r="I3336" s="182" t="s">
        <v>1137</v>
      </c>
      <c r="J3336" s="481"/>
    </row>
    <row r="3337" spans="1:10" ht="18.75" customHeight="1">
      <c r="A3337" s="256" t="s">
        <v>2611</v>
      </c>
      <c r="B3337" s="22" t="s">
        <v>504</v>
      </c>
      <c r="C3337" s="22" t="s">
        <v>2082</v>
      </c>
      <c r="D3337" s="22" t="s">
        <v>91</v>
      </c>
      <c r="E3337" s="261" t="s">
        <v>107</v>
      </c>
      <c r="F3337" s="262" t="s">
        <v>1544</v>
      </c>
      <c r="I3337" s="182" t="s">
        <v>1137</v>
      </c>
      <c r="J3337" s="481"/>
    </row>
    <row r="3338" spans="1:10" ht="18.75" customHeight="1">
      <c r="A3338" s="256" t="s">
        <v>2611</v>
      </c>
      <c r="B3338" s="22" t="s">
        <v>504</v>
      </c>
      <c r="C3338" s="22" t="s">
        <v>2082</v>
      </c>
      <c r="D3338" s="22" t="s">
        <v>14</v>
      </c>
      <c r="E3338" s="261" t="s">
        <v>2253</v>
      </c>
      <c r="F3338" s="262" t="s">
        <v>2254</v>
      </c>
      <c r="I3338" s="182" t="s">
        <v>1137</v>
      </c>
      <c r="J3338" s="481"/>
    </row>
    <row r="3339" spans="1:10" ht="18.75" customHeight="1">
      <c r="A3339" s="256" t="s">
        <v>2611</v>
      </c>
      <c r="B3339" s="22" t="s">
        <v>504</v>
      </c>
      <c r="C3339" s="22" t="s">
        <v>2082</v>
      </c>
      <c r="D3339" s="22" t="s">
        <v>93</v>
      </c>
      <c r="E3339" s="261" t="s">
        <v>1001</v>
      </c>
      <c r="F3339" s="262" t="s">
        <v>95</v>
      </c>
      <c r="I3339" s="182" t="s">
        <v>1137</v>
      </c>
      <c r="J3339" s="481"/>
    </row>
    <row r="3340" spans="1:10" ht="38.25">
      <c r="A3340" s="233" t="s">
        <v>2611</v>
      </c>
      <c r="B3340" s="165" t="s">
        <v>504</v>
      </c>
      <c r="C3340" s="165" t="s">
        <v>2082</v>
      </c>
      <c r="D3340" s="22" t="s">
        <v>18</v>
      </c>
      <c r="E3340" s="261" t="s">
        <v>2074</v>
      </c>
      <c r="F3340" s="262" t="s">
        <v>2255</v>
      </c>
      <c r="I3340" s="182" t="s">
        <v>1137</v>
      </c>
      <c r="J3340" s="481"/>
    </row>
    <row r="3341" spans="1:10" ht="89.25">
      <c r="A3341" s="73" t="s">
        <v>2622</v>
      </c>
      <c r="B3341" s="104" t="s">
        <v>1145</v>
      </c>
      <c r="C3341" s="104" t="s">
        <v>2082</v>
      </c>
      <c r="D3341" s="168" t="s">
        <v>1</v>
      </c>
      <c r="E3341" s="258" t="s">
        <v>2623</v>
      </c>
      <c r="F3341" s="315" t="s">
        <v>2624</v>
      </c>
      <c r="G3341" s="169" t="s">
        <v>2630</v>
      </c>
      <c r="H3341" s="168"/>
      <c r="I3341" s="182" t="s">
        <v>2365</v>
      </c>
      <c r="J3341" s="480">
        <v>45677</v>
      </c>
    </row>
    <row r="3342" spans="1:10" ht="18.75" customHeight="1">
      <c r="A3342" s="73" t="s">
        <v>2622</v>
      </c>
      <c r="B3342" s="104" t="s">
        <v>1145</v>
      </c>
      <c r="C3342" s="104" t="s">
        <v>2082</v>
      </c>
      <c r="D3342" s="22" t="s">
        <v>5</v>
      </c>
      <c r="E3342" s="263" t="s">
        <v>2555</v>
      </c>
      <c r="F3342" s="264" t="s">
        <v>2625</v>
      </c>
      <c r="I3342" s="182" t="s">
        <v>2365</v>
      </c>
      <c r="J3342" s="481"/>
    </row>
    <row r="3343" spans="1:10" ht="76.5">
      <c r="A3343" s="73" t="s">
        <v>2622</v>
      </c>
      <c r="B3343" s="104" t="s">
        <v>1145</v>
      </c>
      <c r="C3343" s="104" t="s">
        <v>2082</v>
      </c>
      <c r="D3343" s="22" t="s">
        <v>8</v>
      </c>
      <c r="E3343" s="263" t="s">
        <v>2626</v>
      </c>
      <c r="F3343" s="264" t="s">
        <v>2627</v>
      </c>
      <c r="H3343" s="22" t="s">
        <v>2365</v>
      </c>
      <c r="I3343" s="182" t="s">
        <v>2365</v>
      </c>
      <c r="J3343" s="481"/>
    </row>
    <row r="3344" spans="1:10" ht="38.25">
      <c r="A3344" s="73" t="s">
        <v>2622</v>
      </c>
      <c r="B3344" s="104" t="s">
        <v>1145</v>
      </c>
      <c r="C3344" s="104" t="s">
        <v>2082</v>
      </c>
      <c r="D3344" s="22" t="s">
        <v>11</v>
      </c>
      <c r="E3344" s="261" t="s">
        <v>2280</v>
      </c>
      <c r="F3344" s="262" t="s">
        <v>2282</v>
      </c>
      <c r="I3344" s="182" t="s">
        <v>2365</v>
      </c>
      <c r="J3344" s="481"/>
    </row>
    <row r="3345" spans="1:10" ht="18.75" customHeight="1">
      <c r="A3345" s="73" t="s">
        <v>2622</v>
      </c>
      <c r="B3345" s="104" t="s">
        <v>1145</v>
      </c>
      <c r="C3345" s="104" t="s">
        <v>2082</v>
      </c>
      <c r="D3345" s="22" t="s">
        <v>22</v>
      </c>
      <c r="E3345" s="261" t="s">
        <v>2252</v>
      </c>
      <c r="F3345" s="262" t="s">
        <v>2252</v>
      </c>
      <c r="I3345" s="182" t="s">
        <v>2365</v>
      </c>
      <c r="J3345" s="481"/>
    </row>
    <row r="3346" spans="1:10" ht="18.75" customHeight="1">
      <c r="A3346" s="73" t="s">
        <v>2622</v>
      </c>
      <c r="B3346" s="104" t="s">
        <v>1145</v>
      </c>
      <c r="C3346" s="104" t="s">
        <v>2082</v>
      </c>
      <c r="D3346" s="22" t="s">
        <v>91</v>
      </c>
      <c r="E3346" s="261" t="s">
        <v>107</v>
      </c>
      <c r="F3346" s="262" t="s">
        <v>1544</v>
      </c>
      <c r="I3346" s="182" t="s">
        <v>2365</v>
      </c>
      <c r="J3346" s="481"/>
    </row>
    <row r="3347" spans="1:10" ht="18.75" customHeight="1">
      <c r="A3347" s="73" t="s">
        <v>2622</v>
      </c>
      <c r="B3347" s="104" t="s">
        <v>1145</v>
      </c>
      <c r="C3347" s="104" t="s">
        <v>2082</v>
      </c>
      <c r="D3347" s="22" t="s">
        <v>14</v>
      </c>
      <c r="E3347" s="261" t="s">
        <v>2253</v>
      </c>
      <c r="F3347" s="262" t="s">
        <v>2254</v>
      </c>
      <c r="I3347" s="182" t="s">
        <v>2365</v>
      </c>
      <c r="J3347" s="481"/>
    </row>
    <row r="3348" spans="1:10" ht="18.75" customHeight="1">
      <c r="A3348" s="73" t="s">
        <v>2622</v>
      </c>
      <c r="B3348" s="104" t="s">
        <v>1145</v>
      </c>
      <c r="C3348" s="104" t="s">
        <v>2082</v>
      </c>
      <c r="D3348" s="22" t="s">
        <v>93</v>
      </c>
      <c r="E3348" s="261" t="s">
        <v>1001</v>
      </c>
      <c r="F3348" s="262" t="s">
        <v>95</v>
      </c>
      <c r="I3348" s="182" t="s">
        <v>2365</v>
      </c>
      <c r="J3348" s="481"/>
    </row>
    <row r="3349" spans="1:10" ht="38.25">
      <c r="A3349" s="73" t="s">
        <v>2622</v>
      </c>
      <c r="B3349" s="104" t="s">
        <v>1145</v>
      </c>
      <c r="C3349" s="104" t="s">
        <v>2082</v>
      </c>
      <c r="D3349" s="22" t="s">
        <v>18</v>
      </c>
      <c r="E3349" s="261" t="s">
        <v>2074</v>
      </c>
      <c r="F3349" s="264" t="s">
        <v>2628</v>
      </c>
      <c r="I3349" s="182" t="s">
        <v>2365</v>
      </c>
      <c r="J3349" s="481"/>
    </row>
    <row r="3350" spans="1:10" ht="18.75" customHeight="1">
      <c r="A3350" s="232" t="s">
        <v>2631</v>
      </c>
      <c r="B3350" s="168" t="s">
        <v>504</v>
      </c>
      <c r="C3350" s="168" t="s">
        <v>2082</v>
      </c>
      <c r="D3350" s="168" t="s">
        <v>1</v>
      </c>
      <c r="E3350" s="130" t="s">
        <v>2</v>
      </c>
      <c r="F3350" s="131" t="s">
        <v>85</v>
      </c>
      <c r="G3350" s="169"/>
      <c r="H3350" s="168"/>
      <c r="I3350" s="182"/>
      <c r="J3350" s="480">
        <v>45684</v>
      </c>
    </row>
    <row r="3351" spans="1:10" ht="18.75" customHeight="1">
      <c r="A3351" s="256" t="s">
        <v>2631</v>
      </c>
      <c r="B3351" s="22" t="s">
        <v>504</v>
      </c>
      <c r="C3351" s="22" t="s">
        <v>2082</v>
      </c>
      <c r="D3351" s="22" t="s">
        <v>5</v>
      </c>
      <c r="E3351" s="261" t="s">
        <v>2250</v>
      </c>
      <c r="F3351" s="262" t="s">
        <v>2251</v>
      </c>
      <c r="J3351" s="481"/>
    </row>
    <row r="3352" spans="1:10" ht="18.75" customHeight="1">
      <c r="A3352" s="256" t="s">
        <v>2631</v>
      </c>
      <c r="B3352" s="22" t="s">
        <v>504</v>
      </c>
      <c r="C3352" s="22" t="s">
        <v>2082</v>
      </c>
      <c r="D3352" s="22" t="s">
        <v>8</v>
      </c>
      <c r="E3352" s="261" t="s">
        <v>2276</v>
      </c>
      <c r="F3352" s="262" t="s">
        <v>2278</v>
      </c>
      <c r="J3352" s="481"/>
    </row>
    <row r="3353" spans="1:10" ht="38.25">
      <c r="A3353" s="256" t="s">
        <v>2631</v>
      </c>
      <c r="B3353" s="22" t="s">
        <v>504</v>
      </c>
      <c r="C3353" s="22" t="s">
        <v>2082</v>
      </c>
      <c r="D3353" s="22" t="s">
        <v>11</v>
      </c>
      <c r="E3353" s="261" t="s">
        <v>2280</v>
      </c>
      <c r="F3353" s="262" t="s">
        <v>2282</v>
      </c>
      <c r="J3353" s="481"/>
    </row>
    <row r="3354" spans="1:10" ht="18.75" customHeight="1">
      <c r="A3354" s="256" t="s">
        <v>2631</v>
      </c>
      <c r="B3354" s="22" t="s">
        <v>504</v>
      </c>
      <c r="C3354" s="22" t="s">
        <v>2082</v>
      </c>
      <c r="D3354" s="22" t="s">
        <v>22</v>
      </c>
      <c r="E3354" s="261" t="s">
        <v>2252</v>
      </c>
      <c r="F3354" s="262" t="s">
        <v>2252</v>
      </c>
      <c r="J3354" s="481"/>
    </row>
    <row r="3355" spans="1:10" ht="18.75" customHeight="1">
      <c r="A3355" s="256" t="s">
        <v>2631</v>
      </c>
      <c r="B3355" s="22" t="s">
        <v>504</v>
      </c>
      <c r="C3355" s="22" t="s">
        <v>2082</v>
      </c>
      <c r="D3355" s="22" t="s">
        <v>91</v>
      </c>
      <c r="E3355" s="261" t="s">
        <v>107</v>
      </c>
      <c r="F3355" s="262" t="s">
        <v>1544</v>
      </c>
      <c r="J3355" s="481"/>
    </row>
    <row r="3356" spans="1:10" ht="18.75" customHeight="1">
      <c r="A3356" s="256" t="s">
        <v>2631</v>
      </c>
      <c r="B3356" s="22" t="s">
        <v>504</v>
      </c>
      <c r="C3356" s="22" t="s">
        <v>2082</v>
      </c>
      <c r="D3356" s="22" t="s">
        <v>14</v>
      </c>
      <c r="E3356" s="261" t="s">
        <v>2253</v>
      </c>
      <c r="F3356" s="262" t="s">
        <v>2254</v>
      </c>
      <c r="J3356" s="481"/>
    </row>
    <row r="3357" spans="1:10" ht="18.75" customHeight="1">
      <c r="A3357" s="256" t="s">
        <v>2631</v>
      </c>
      <c r="B3357" s="22" t="s">
        <v>504</v>
      </c>
      <c r="C3357" s="22" t="s">
        <v>2082</v>
      </c>
      <c r="D3357" s="22" t="s">
        <v>93</v>
      </c>
      <c r="E3357" s="261" t="s">
        <v>1001</v>
      </c>
      <c r="F3357" s="262" t="s">
        <v>95</v>
      </c>
      <c r="J3357" s="481"/>
    </row>
    <row r="3358" spans="1:10" ht="38.25">
      <c r="A3358" s="256" t="s">
        <v>2631</v>
      </c>
      <c r="B3358" s="22" t="s">
        <v>504</v>
      </c>
      <c r="C3358" s="22" t="s">
        <v>2082</v>
      </c>
      <c r="D3358" s="22" t="s">
        <v>18</v>
      </c>
      <c r="E3358" s="261" t="s">
        <v>2074</v>
      </c>
      <c r="F3358" s="262" t="s">
        <v>2255</v>
      </c>
      <c r="J3358" s="481"/>
    </row>
    <row r="3359" spans="1:10" ht="18.75" customHeight="1">
      <c r="A3359" s="232" t="s">
        <v>2634</v>
      </c>
      <c r="B3359" s="168" t="s">
        <v>504</v>
      </c>
      <c r="C3359" s="168" t="s">
        <v>2082</v>
      </c>
      <c r="D3359" s="168" t="s">
        <v>1</v>
      </c>
      <c r="E3359" s="130" t="s">
        <v>2</v>
      </c>
      <c r="F3359" s="131" t="s">
        <v>85</v>
      </c>
      <c r="G3359" s="169"/>
      <c r="H3359" s="168" t="s">
        <v>4</v>
      </c>
      <c r="I3359" s="182" t="s">
        <v>227</v>
      </c>
      <c r="J3359" s="480">
        <v>45688</v>
      </c>
    </row>
    <row r="3360" spans="1:10" ht="18.75" customHeight="1">
      <c r="A3360" s="256" t="s">
        <v>2634</v>
      </c>
      <c r="B3360" s="22" t="s">
        <v>504</v>
      </c>
      <c r="C3360" s="22" t="s">
        <v>2082</v>
      </c>
      <c r="D3360" s="22" t="s">
        <v>5</v>
      </c>
      <c r="E3360" s="263" t="s">
        <v>2555</v>
      </c>
      <c r="F3360" s="262" t="s">
        <v>2251</v>
      </c>
      <c r="G3360" s="27" t="s">
        <v>2638</v>
      </c>
      <c r="H3360" s="22" t="s">
        <v>4</v>
      </c>
      <c r="I3360" s="203" t="s">
        <v>227</v>
      </c>
      <c r="J3360" s="481"/>
    </row>
    <row r="3361" spans="1:10" ht="25.5">
      <c r="A3361" s="256" t="s">
        <v>2634</v>
      </c>
      <c r="B3361" s="22" t="s">
        <v>504</v>
      </c>
      <c r="C3361" s="22" t="s">
        <v>2082</v>
      </c>
      <c r="D3361" s="22" t="s">
        <v>8</v>
      </c>
      <c r="E3361" s="263" t="s">
        <v>2635</v>
      </c>
      <c r="F3361" s="264" t="s">
        <v>2636</v>
      </c>
      <c r="G3361" s="27" t="s">
        <v>2637</v>
      </c>
      <c r="H3361" s="22" t="s">
        <v>4</v>
      </c>
      <c r="I3361" s="203" t="s">
        <v>227</v>
      </c>
      <c r="J3361" s="481"/>
    </row>
    <row r="3362" spans="1:10" ht="38.25">
      <c r="A3362" s="256" t="s">
        <v>2634</v>
      </c>
      <c r="B3362" s="22" t="s">
        <v>504</v>
      </c>
      <c r="C3362" s="22" t="s">
        <v>2082</v>
      </c>
      <c r="D3362" s="22" t="s">
        <v>11</v>
      </c>
      <c r="E3362" s="261" t="s">
        <v>2280</v>
      </c>
      <c r="F3362" s="264" t="s">
        <v>2378</v>
      </c>
      <c r="G3362" s="27" t="s">
        <v>2639</v>
      </c>
      <c r="H3362" s="22" t="s">
        <v>4</v>
      </c>
      <c r="I3362" s="203" t="s">
        <v>227</v>
      </c>
      <c r="J3362" s="481"/>
    </row>
    <row r="3363" spans="1:10" ht="18.75" customHeight="1">
      <c r="A3363" s="256" t="s">
        <v>2634</v>
      </c>
      <c r="B3363" s="22" t="s">
        <v>504</v>
      </c>
      <c r="C3363" s="22" t="s">
        <v>2082</v>
      </c>
      <c r="D3363" s="22" t="s">
        <v>22</v>
      </c>
      <c r="E3363" s="261" t="s">
        <v>2252</v>
      </c>
      <c r="F3363" s="262" t="s">
        <v>2252</v>
      </c>
      <c r="H3363" s="22" t="s">
        <v>4</v>
      </c>
      <c r="I3363" s="203" t="s">
        <v>227</v>
      </c>
      <c r="J3363" s="481"/>
    </row>
    <row r="3364" spans="1:10" ht="18.75" customHeight="1">
      <c r="A3364" s="256" t="s">
        <v>2634</v>
      </c>
      <c r="B3364" s="22" t="s">
        <v>504</v>
      </c>
      <c r="C3364" s="22" t="s">
        <v>2082</v>
      </c>
      <c r="D3364" s="22" t="s">
        <v>91</v>
      </c>
      <c r="E3364" s="261" t="s">
        <v>107</v>
      </c>
      <c r="F3364" s="262" t="s">
        <v>1544</v>
      </c>
      <c r="H3364" s="22" t="s">
        <v>4</v>
      </c>
      <c r="I3364" s="203" t="s">
        <v>227</v>
      </c>
      <c r="J3364" s="481"/>
    </row>
    <row r="3365" spans="1:10" ht="18.75" customHeight="1">
      <c r="A3365" s="256" t="s">
        <v>2634</v>
      </c>
      <c r="B3365" s="22" t="s">
        <v>504</v>
      </c>
      <c r="C3365" s="22" t="s">
        <v>2082</v>
      </c>
      <c r="D3365" s="22" t="s">
        <v>14</v>
      </c>
      <c r="E3365" s="261" t="s">
        <v>2253</v>
      </c>
      <c r="F3365" s="262" t="s">
        <v>2254</v>
      </c>
      <c r="H3365" s="22" t="s">
        <v>4</v>
      </c>
      <c r="I3365" s="203" t="s">
        <v>227</v>
      </c>
      <c r="J3365" s="481"/>
    </row>
    <row r="3366" spans="1:10" ht="18.75" customHeight="1">
      <c r="A3366" s="256" t="s">
        <v>2634</v>
      </c>
      <c r="B3366" s="22" t="s">
        <v>504</v>
      </c>
      <c r="C3366" s="22" t="s">
        <v>2082</v>
      </c>
      <c r="D3366" s="22" t="s">
        <v>93</v>
      </c>
      <c r="E3366" s="261" t="s">
        <v>1001</v>
      </c>
      <c r="F3366" s="262" t="s">
        <v>95</v>
      </c>
      <c r="H3366" s="22" t="s">
        <v>4</v>
      </c>
      <c r="I3366" s="203" t="s">
        <v>227</v>
      </c>
      <c r="J3366" s="481"/>
    </row>
    <row r="3367" spans="1:10" ht="38.25">
      <c r="A3367" s="256" t="s">
        <v>2634</v>
      </c>
      <c r="B3367" s="22" t="s">
        <v>504</v>
      </c>
      <c r="C3367" s="22" t="s">
        <v>2082</v>
      </c>
      <c r="D3367" s="22" t="s">
        <v>18</v>
      </c>
      <c r="E3367" s="261" t="s">
        <v>2074</v>
      </c>
      <c r="F3367" s="262" t="s">
        <v>2255</v>
      </c>
      <c r="H3367" s="22" t="s">
        <v>4</v>
      </c>
      <c r="I3367" s="203" t="s">
        <v>227</v>
      </c>
      <c r="J3367" s="481"/>
    </row>
    <row r="3368" spans="1:10" ht="18.75" customHeight="1">
      <c r="A3368" s="232" t="s">
        <v>2640</v>
      </c>
      <c r="B3368" s="168" t="s">
        <v>2144</v>
      </c>
      <c r="C3368" s="168" t="s">
        <v>2082</v>
      </c>
      <c r="D3368" s="168" t="s">
        <v>1</v>
      </c>
      <c r="E3368" s="130" t="s">
        <v>2</v>
      </c>
      <c r="F3368" s="131" t="s">
        <v>85</v>
      </c>
      <c r="G3368" s="169"/>
      <c r="H3368" s="168"/>
      <c r="I3368" s="182" t="s">
        <v>1137</v>
      </c>
      <c r="J3368" s="480">
        <v>45692</v>
      </c>
    </row>
    <row r="3369" spans="1:10" ht="18.75" customHeight="1">
      <c r="A3369" s="73" t="s">
        <v>2640</v>
      </c>
      <c r="B3369" s="104" t="s">
        <v>2144</v>
      </c>
      <c r="C3369" s="104" t="s">
        <v>2082</v>
      </c>
      <c r="D3369" s="104" t="s">
        <v>5</v>
      </c>
      <c r="E3369" s="132" t="s">
        <v>2250</v>
      </c>
      <c r="F3369" s="133" t="s">
        <v>2251</v>
      </c>
      <c r="G3369" s="29"/>
      <c r="H3369" s="104"/>
      <c r="I3369" s="182" t="s">
        <v>1137</v>
      </c>
      <c r="J3369" s="481"/>
    </row>
    <row r="3370" spans="1:10" ht="18.75" customHeight="1">
      <c r="A3370" s="73" t="s">
        <v>2640</v>
      </c>
      <c r="B3370" s="104" t="s">
        <v>2144</v>
      </c>
      <c r="C3370" s="104" t="s">
        <v>2082</v>
      </c>
      <c r="D3370" s="104" t="s">
        <v>8</v>
      </c>
      <c r="E3370" s="132" t="s">
        <v>2276</v>
      </c>
      <c r="F3370" s="133" t="s">
        <v>2278</v>
      </c>
      <c r="G3370" s="29"/>
      <c r="H3370" s="104"/>
      <c r="I3370" s="182" t="s">
        <v>1137</v>
      </c>
      <c r="J3370" s="481"/>
    </row>
    <row r="3371" spans="1:10" ht="38.25">
      <c r="A3371" s="73" t="s">
        <v>2640</v>
      </c>
      <c r="B3371" s="104" t="s">
        <v>2144</v>
      </c>
      <c r="C3371" s="104" t="s">
        <v>2082</v>
      </c>
      <c r="D3371" s="104" t="s">
        <v>11</v>
      </c>
      <c r="E3371" s="132" t="s">
        <v>2280</v>
      </c>
      <c r="F3371" s="133" t="s">
        <v>2282</v>
      </c>
      <c r="G3371" s="29"/>
      <c r="H3371" s="104"/>
      <c r="I3371" s="182" t="s">
        <v>1137</v>
      </c>
      <c r="J3371" s="481"/>
    </row>
    <row r="3372" spans="1:10" ht="18.75" customHeight="1">
      <c r="A3372" s="73" t="s">
        <v>2640</v>
      </c>
      <c r="B3372" s="104" t="s">
        <v>2144</v>
      </c>
      <c r="C3372" s="104" t="s">
        <v>2082</v>
      </c>
      <c r="D3372" s="104" t="s">
        <v>22</v>
      </c>
      <c r="E3372" s="132" t="s">
        <v>2252</v>
      </c>
      <c r="F3372" s="133" t="s">
        <v>2252</v>
      </c>
      <c r="G3372" s="29"/>
      <c r="H3372" s="104"/>
      <c r="I3372" s="182" t="s">
        <v>1137</v>
      </c>
      <c r="J3372" s="481"/>
    </row>
    <row r="3373" spans="1:10" ht="18.75" customHeight="1">
      <c r="A3373" s="73" t="s">
        <v>2640</v>
      </c>
      <c r="B3373" s="104" t="s">
        <v>2144</v>
      </c>
      <c r="C3373" s="104" t="s">
        <v>2082</v>
      </c>
      <c r="D3373" s="104" t="s">
        <v>91</v>
      </c>
      <c r="E3373" s="132" t="s">
        <v>107</v>
      </c>
      <c r="F3373" s="133" t="s">
        <v>1544</v>
      </c>
      <c r="G3373" s="29"/>
      <c r="H3373" s="104"/>
      <c r="I3373" s="182" t="s">
        <v>1137</v>
      </c>
      <c r="J3373" s="481"/>
    </row>
    <row r="3374" spans="1:10" ht="18.75" customHeight="1">
      <c r="A3374" s="73" t="s">
        <v>2640</v>
      </c>
      <c r="B3374" s="104" t="s">
        <v>2144</v>
      </c>
      <c r="C3374" s="104" t="s">
        <v>2082</v>
      </c>
      <c r="D3374" s="104" t="s">
        <v>14</v>
      </c>
      <c r="E3374" s="132" t="s">
        <v>2253</v>
      </c>
      <c r="F3374" s="133" t="s">
        <v>2254</v>
      </c>
      <c r="G3374" s="29"/>
      <c r="H3374" s="104"/>
      <c r="I3374" s="182" t="s">
        <v>1137</v>
      </c>
      <c r="J3374" s="481"/>
    </row>
    <row r="3375" spans="1:10" ht="18.75" customHeight="1">
      <c r="A3375" s="73" t="s">
        <v>2640</v>
      </c>
      <c r="B3375" s="104" t="s">
        <v>2144</v>
      </c>
      <c r="C3375" s="104" t="s">
        <v>2082</v>
      </c>
      <c r="D3375" s="104" t="s">
        <v>93</v>
      </c>
      <c r="E3375" s="132" t="s">
        <v>1001</v>
      </c>
      <c r="F3375" s="133" t="s">
        <v>95</v>
      </c>
      <c r="G3375" s="29"/>
      <c r="H3375" s="104"/>
      <c r="I3375" s="182" t="s">
        <v>1137</v>
      </c>
      <c r="J3375" s="481"/>
    </row>
    <row r="3376" spans="1:10" ht="38.25">
      <c r="A3376" s="73" t="s">
        <v>2640</v>
      </c>
      <c r="B3376" s="104" t="s">
        <v>2144</v>
      </c>
      <c r="C3376" s="104" t="s">
        <v>2082</v>
      </c>
      <c r="D3376" s="104" t="s">
        <v>18</v>
      </c>
      <c r="E3376" s="132" t="s">
        <v>2074</v>
      </c>
      <c r="F3376" s="133" t="s">
        <v>2255</v>
      </c>
      <c r="G3376" s="29"/>
      <c r="H3376" s="104"/>
      <c r="I3376" s="182" t="s">
        <v>1137</v>
      </c>
      <c r="J3376" s="481"/>
    </row>
  </sheetData>
  <autoFilter ref="A18:J3046"/>
  <mergeCells count="370">
    <mergeCell ref="J3350:J3358"/>
    <mergeCell ref="J2965:J2972"/>
    <mergeCell ref="J2956:J2964"/>
    <mergeCell ref="J2898:J2905"/>
    <mergeCell ref="J2890:J2897"/>
    <mergeCell ref="J3079:J3087"/>
    <mergeCell ref="J3224:J3232"/>
    <mergeCell ref="J3215:J3223"/>
    <mergeCell ref="J3206:J3214"/>
    <mergeCell ref="J3197:J3205"/>
    <mergeCell ref="J3188:J3196"/>
    <mergeCell ref="J3179:J3187"/>
    <mergeCell ref="J3170:J3178"/>
    <mergeCell ref="J3161:J3169"/>
    <mergeCell ref="J3314:J3322"/>
    <mergeCell ref="J3305:J3313"/>
    <mergeCell ref="J3296:J3304"/>
    <mergeCell ref="J3278:J3286"/>
    <mergeCell ref="J3269:J3277"/>
    <mergeCell ref="J3251:J3268"/>
    <mergeCell ref="J3242:J3250"/>
    <mergeCell ref="J3233:J3241"/>
    <mergeCell ref="J3341:J3349"/>
    <mergeCell ref="J3287:J3295"/>
    <mergeCell ref="J2794:J2802"/>
    <mergeCell ref="J2785:J2793"/>
    <mergeCell ref="J2821:J2829"/>
    <mergeCell ref="J2776:J2784"/>
    <mergeCell ref="J2749:J2757"/>
    <mergeCell ref="J2740:J2748"/>
    <mergeCell ref="J2767:J2775"/>
    <mergeCell ref="J2758:J2766"/>
    <mergeCell ref="J2931:J2938"/>
    <mergeCell ref="J2830:J2838"/>
    <mergeCell ref="J2812:J2820"/>
    <mergeCell ref="J2803:J2811"/>
    <mergeCell ref="J2882:J2889"/>
    <mergeCell ref="J2857:J2865"/>
    <mergeCell ref="J2848:J2856"/>
    <mergeCell ref="J2839:J2847"/>
    <mergeCell ref="J2874:J2881"/>
    <mergeCell ref="J2866:J2873"/>
    <mergeCell ref="G2906:G2914"/>
    <mergeCell ref="J2906:J2914"/>
    <mergeCell ref="G2956:G2964"/>
    <mergeCell ref="J2947:J2955"/>
    <mergeCell ref="J2939:J2946"/>
    <mergeCell ref="J3088:J3096"/>
    <mergeCell ref="J2594:J2602"/>
    <mergeCell ref="J2623:J2631"/>
    <mergeCell ref="J2731:J2739"/>
    <mergeCell ref="J2722:J2730"/>
    <mergeCell ref="J2704:J2712"/>
    <mergeCell ref="J2695:J2703"/>
    <mergeCell ref="J2686:J2694"/>
    <mergeCell ref="J2650:J2658"/>
    <mergeCell ref="J2632:J2640"/>
    <mergeCell ref="J2612:J2620"/>
    <mergeCell ref="J2603:J2611"/>
    <mergeCell ref="J2668:J2676"/>
    <mergeCell ref="J2659:J2667"/>
    <mergeCell ref="J2713:J2721"/>
    <mergeCell ref="J2641:J2649"/>
    <mergeCell ref="J2677:J2685"/>
    <mergeCell ref="G2594:G2602"/>
    <mergeCell ref="G2758:G2766"/>
    <mergeCell ref="J2405:J2413"/>
    <mergeCell ref="J2585:J2593"/>
    <mergeCell ref="J2468:J2476"/>
    <mergeCell ref="J2495:J2503"/>
    <mergeCell ref="J2477:J2485"/>
    <mergeCell ref="J2531:J2539"/>
    <mergeCell ref="J2522:J2530"/>
    <mergeCell ref="J2513:J2521"/>
    <mergeCell ref="J2549:J2557"/>
    <mergeCell ref="J2558:J2566"/>
    <mergeCell ref="J2576:J2584"/>
    <mergeCell ref="J2567:J2575"/>
    <mergeCell ref="J2540:J2548"/>
    <mergeCell ref="J2504:J2512"/>
    <mergeCell ref="J2486:J2494"/>
    <mergeCell ref="J1648:J1656"/>
    <mergeCell ref="J1657:J1665"/>
    <mergeCell ref="J1585:J1593"/>
    <mergeCell ref="J1810:J1818"/>
    <mergeCell ref="J1792:J1800"/>
    <mergeCell ref="J1819:J1827"/>
    <mergeCell ref="J1594:J1602"/>
    <mergeCell ref="J1630:J1638"/>
    <mergeCell ref="J1603:J1611"/>
    <mergeCell ref="J1675:J1683"/>
    <mergeCell ref="J1666:J1674"/>
    <mergeCell ref="J1612:J1620"/>
    <mergeCell ref="J1621:J1629"/>
    <mergeCell ref="J1684:J1692"/>
    <mergeCell ref="J1801:J1809"/>
    <mergeCell ref="J1711:J1719"/>
    <mergeCell ref="J1720:J1728"/>
    <mergeCell ref="J1738:J1746"/>
    <mergeCell ref="J1729:J1737"/>
    <mergeCell ref="J1702:J1710"/>
    <mergeCell ref="J1693:J1701"/>
    <mergeCell ref="J1747:J1755"/>
    <mergeCell ref="J1783:J1791"/>
    <mergeCell ref="J1765:J1773"/>
    <mergeCell ref="J236:J253"/>
    <mergeCell ref="J209:J217"/>
    <mergeCell ref="J263:J271"/>
    <mergeCell ref="J380:J388"/>
    <mergeCell ref="J937:J945"/>
    <mergeCell ref="J632:J640"/>
    <mergeCell ref="J650:J658"/>
    <mergeCell ref="J668:J676"/>
    <mergeCell ref="J686:J694"/>
    <mergeCell ref="J479:J487"/>
    <mergeCell ref="J748:J756"/>
    <mergeCell ref="J281:J289"/>
    <mergeCell ref="J254:J262"/>
    <mergeCell ref="J371:J379"/>
    <mergeCell ref="J578:J586"/>
    <mergeCell ref="J587:J595"/>
    <mergeCell ref="J605:J613"/>
    <mergeCell ref="J461:J469"/>
    <mergeCell ref="J515:J523"/>
    <mergeCell ref="J542:J550"/>
    <mergeCell ref="J560:J568"/>
    <mergeCell ref="J488:J496"/>
    <mergeCell ref="J299:J307"/>
    <mergeCell ref="J272:J280"/>
    <mergeCell ref="J110:J118"/>
    <mergeCell ref="J155:J163"/>
    <mergeCell ref="J128:J136"/>
    <mergeCell ref="J146:J154"/>
    <mergeCell ref="J164:J172"/>
    <mergeCell ref="J119:J127"/>
    <mergeCell ref="J137:J145"/>
    <mergeCell ref="J218:J226"/>
    <mergeCell ref="J227:J235"/>
    <mergeCell ref="J200:J208"/>
    <mergeCell ref="J182:J190"/>
    <mergeCell ref="J191:J199"/>
    <mergeCell ref="J173:J181"/>
    <mergeCell ref="K20:L20"/>
    <mergeCell ref="K27:L27"/>
    <mergeCell ref="K38:L38"/>
    <mergeCell ref="K84:L84"/>
    <mergeCell ref="J19:J25"/>
    <mergeCell ref="J33:J39"/>
    <mergeCell ref="J26:J32"/>
    <mergeCell ref="J40:J46"/>
    <mergeCell ref="J103:J109"/>
    <mergeCell ref="J89:J95"/>
    <mergeCell ref="J82:J88"/>
    <mergeCell ref="J96:J102"/>
    <mergeCell ref="J47:J53"/>
    <mergeCell ref="J75:J81"/>
    <mergeCell ref="J68:J74"/>
    <mergeCell ref="J61:J67"/>
    <mergeCell ref="J54:J60"/>
    <mergeCell ref="J344:J352"/>
    <mergeCell ref="J362:J370"/>
    <mergeCell ref="J416:J424"/>
    <mergeCell ref="J290:J298"/>
    <mergeCell ref="J407:J415"/>
    <mergeCell ref="J398:J406"/>
    <mergeCell ref="J389:J397"/>
    <mergeCell ref="J308:J316"/>
    <mergeCell ref="J326:J334"/>
    <mergeCell ref="J317:J325"/>
    <mergeCell ref="J811:J819"/>
    <mergeCell ref="J829:J837"/>
    <mergeCell ref="J838:J846"/>
    <mergeCell ref="J865:J873"/>
    <mergeCell ref="J739:J747"/>
    <mergeCell ref="J775:J783"/>
    <mergeCell ref="J766:J774"/>
    <mergeCell ref="J757:J765"/>
    <mergeCell ref="J793:J801"/>
    <mergeCell ref="J856:J864"/>
    <mergeCell ref="J802:J810"/>
    <mergeCell ref="J847:J855"/>
    <mergeCell ref="J784:J792"/>
    <mergeCell ref="J820:J828"/>
    <mergeCell ref="J730:J738"/>
    <mergeCell ref="J335:J343"/>
    <mergeCell ref="J434:J442"/>
    <mergeCell ref="J641:J649"/>
    <mergeCell ref="J569:J577"/>
    <mergeCell ref="J497:J505"/>
    <mergeCell ref="J721:J729"/>
    <mergeCell ref="J695:J702"/>
    <mergeCell ref="J659:J667"/>
    <mergeCell ref="J703:J711"/>
    <mergeCell ref="J677:J685"/>
    <mergeCell ref="J470:J478"/>
    <mergeCell ref="J452:J460"/>
    <mergeCell ref="J524:J532"/>
    <mergeCell ref="J425:J433"/>
    <mergeCell ref="J443:J451"/>
    <mergeCell ref="J533:J541"/>
    <mergeCell ref="J551:J559"/>
    <mergeCell ref="J623:J631"/>
    <mergeCell ref="J596:J604"/>
    <mergeCell ref="J614:J622"/>
    <mergeCell ref="J353:J361"/>
    <mergeCell ref="J712:J720"/>
    <mergeCell ref="J506:J514"/>
    <mergeCell ref="J892:J900"/>
    <mergeCell ref="J901:J909"/>
    <mergeCell ref="J1135:J1143"/>
    <mergeCell ref="J1153:J1161"/>
    <mergeCell ref="J982:J990"/>
    <mergeCell ref="J973:J981"/>
    <mergeCell ref="J964:J972"/>
    <mergeCell ref="J1018:J1026"/>
    <mergeCell ref="J1108:J1116"/>
    <mergeCell ref="J1090:J1098"/>
    <mergeCell ref="J1072:J1080"/>
    <mergeCell ref="J955:J963"/>
    <mergeCell ref="J919:J927"/>
    <mergeCell ref="J1045:J1053"/>
    <mergeCell ref="J1117:J1125"/>
    <mergeCell ref="J910:J918"/>
    <mergeCell ref="J928:J936"/>
    <mergeCell ref="J946:J954"/>
    <mergeCell ref="J1063:J1071"/>
    <mergeCell ref="J1027:J1035"/>
    <mergeCell ref="J1189:J1197"/>
    <mergeCell ref="J1207:J1215"/>
    <mergeCell ref="J1099:J1107"/>
    <mergeCell ref="J1243:J1251"/>
    <mergeCell ref="J1234:J1242"/>
    <mergeCell ref="J1225:J1233"/>
    <mergeCell ref="J1459:J1467"/>
    <mergeCell ref="J1468:J1476"/>
    <mergeCell ref="J1279:J1287"/>
    <mergeCell ref="J1333:J1341"/>
    <mergeCell ref="J1297:J1305"/>
    <mergeCell ref="J1369:J1377"/>
    <mergeCell ref="J1423:J1431"/>
    <mergeCell ref="J1306:J1314"/>
    <mergeCell ref="J1378:J1386"/>
    <mergeCell ref="J1396:J1404"/>
    <mergeCell ref="J1324:J1332"/>
    <mergeCell ref="J1216:J1224"/>
    <mergeCell ref="J1180:J1188"/>
    <mergeCell ref="J1567:J1575"/>
    <mergeCell ref="J1549:J1557"/>
    <mergeCell ref="J1558:J1566"/>
    <mergeCell ref="J1360:J1368"/>
    <mergeCell ref="J1477:J1485"/>
    <mergeCell ref="J1486:J1494"/>
    <mergeCell ref="J1351:J1359"/>
    <mergeCell ref="J1540:J1548"/>
    <mergeCell ref="J1522:J1530"/>
    <mergeCell ref="J1450:J1458"/>
    <mergeCell ref="J1441:J1449"/>
    <mergeCell ref="J1387:J1395"/>
    <mergeCell ref="J1405:J1413"/>
    <mergeCell ref="J1495:J1503"/>
    <mergeCell ref="J1504:J1512"/>
    <mergeCell ref="J1531:J1539"/>
    <mergeCell ref="J1513:J1521"/>
    <mergeCell ref="J1576:J1584"/>
    <mergeCell ref="J1639:J1647"/>
    <mergeCell ref="E8:F8"/>
    <mergeCell ref="J1288:J1296"/>
    <mergeCell ref="J1432:J1440"/>
    <mergeCell ref="J1414:J1422"/>
    <mergeCell ref="J1342:J1350"/>
    <mergeCell ref="J991:J999"/>
    <mergeCell ref="J1000:J1008"/>
    <mergeCell ref="J1171:J1179"/>
    <mergeCell ref="J1009:J1017"/>
    <mergeCell ref="J1126:J1134"/>
    <mergeCell ref="J1144:J1152"/>
    <mergeCell ref="J1198:J1206"/>
    <mergeCell ref="J1252:J1260"/>
    <mergeCell ref="J1270:J1278"/>
    <mergeCell ref="J1036:J1044"/>
    <mergeCell ref="J1081:J1089"/>
    <mergeCell ref="J874:J882"/>
    <mergeCell ref="J1162:J1170"/>
    <mergeCell ref="J1054:J1062"/>
    <mergeCell ref="J883:J891"/>
    <mergeCell ref="J1315:J1323"/>
    <mergeCell ref="J1261:J1269"/>
    <mergeCell ref="J1756:J1764"/>
    <mergeCell ref="J1846:J1854"/>
    <mergeCell ref="J1909:J1917"/>
    <mergeCell ref="J2107:J2115"/>
    <mergeCell ref="J2044:J2052"/>
    <mergeCell ref="J2035:J2043"/>
    <mergeCell ref="J2080:J2088"/>
    <mergeCell ref="J2915:J2922"/>
    <mergeCell ref="J2923:J2930"/>
    <mergeCell ref="J1774:J1782"/>
    <mergeCell ref="J1891:J1899"/>
    <mergeCell ref="J1882:J1890"/>
    <mergeCell ref="J1972:J1980"/>
    <mergeCell ref="J1963:J1971"/>
    <mergeCell ref="J2062:J2070"/>
    <mergeCell ref="J1927:J1935"/>
    <mergeCell ref="J1918:J1926"/>
    <mergeCell ref="J2116:J2124"/>
    <mergeCell ref="J2143:J2151"/>
    <mergeCell ref="J2134:J2142"/>
    <mergeCell ref="J2125:J2133"/>
    <mergeCell ref="J1828:J1836"/>
    <mergeCell ref="J1873:J1881"/>
    <mergeCell ref="J1864:J1872"/>
    <mergeCell ref="J1837:J1845"/>
    <mergeCell ref="J3323:J3331"/>
    <mergeCell ref="G3107:G3115"/>
    <mergeCell ref="G3117:G3124"/>
    <mergeCell ref="J3125:J3133"/>
    <mergeCell ref="J3143:J3151"/>
    <mergeCell ref="J3134:J3142"/>
    <mergeCell ref="J3152:J3160"/>
    <mergeCell ref="J1900:J1908"/>
    <mergeCell ref="J2017:J2025"/>
    <mergeCell ref="J2008:J2016"/>
    <mergeCell ref="J1999:J2007"/>
    <mergeCell ref="J2071:J2079"/>
    <mergeCell ref="J2089:J2097"/>
    <mergeCell ref="J2026:J2034"/>
    <mergeCell ref="J2053:J2061"/>
    <mergeCell ref="J2288:J2296"/>
    <mergeCell ref="J1990:J1998"/>
    <mergeCell ref="J2188:J2196"/>
    <mergeCell ref="J2170:J2178"/>
    <mergeCell ref="J2152:J2160"/>
    <mergeCell ref="J2215:J2223"/>
    <mergeCell ref="J2270:J2278"/>
    <mergeCell ref="J2261:J2269"/>
    <mergeCell ref="J2378:J2386"/>
    <mergeCell ref="J1855:J1863"/>
    <mergeCell ref="J2279:J2287"/>
    <mergeCell ref="J2252:J2260"/>
    <mergeCell ref="J2224:J2232"/>
    <mergeCell ref="J2206:J2214"/>
    <mergeCell ref="J2197:J2205"/>
    <mergeCell ref="J2234:J2242"/>
    <mergeCell ref="J2243:J2251"/>
    <mergeCell ref="J2306:J2314"/>
    <mergeCell ref="J2297:J2305"/>
    <mergeCell ref="J3368:J3376"/>
    <mergeCell ref="J3359:J3367"/>
    <mergeCell ref="J1981:J1989"/>
    <mergeCell ref="J1954:J1962"/>
    <mergeCell ref="J1945:J1953"/>
    <mergeCell ref="J1936:J1944"/>
    <mergeCell ref="J2179:J2187"/>
    <mergeCell ref="J2161:J2169"/>
    <mergeCell ref="J2098:J2106"/>
    <mergeCell ref="J3332:J3340"/>
    <mergeCell ref="J2351:J2359"/>
    <mergeCell ref="J2342:J2350"/>
    <mergeCell ref="J2333:J2341"/>
    <mergeCell ref="J2324:J2332"/>
    <mergeCell ref="J2315:J2323"/>
    <mergeCell ref="J2459:J2467"/>
    <mergeCell ref="J2396:J2404"/>
    <mergeCell ref="J2369:J2377"/>
    <mergeCell ref="J2360:J2368"/>
    <mergeCell ref="J2423:J2431"/>
    <mergeCell ref="J2432:J2449"/>
    <mergeCell ref="J2450:J2458"/>
    <mergeCell ref="J2414:J2422"/>
    <mergeCell ref="J2387:J2395"/>
  </mergeCells>
  <conditionalFormatting sqref="D66:D145 C164:C166 C168:C172 D173:D190 E191 D200:D217 C326:C334 D335:D343 D353:D397 C344:C352 D416:D424 D18:D46 D434:D559 D569:D597 D616:D622 D406 D401:D404 D642:D658 D677:D694 D712:D729 C703:C711 D739:D765 D793:D819 E820:E828 D829:D837 D856:D918 E838:E846 D928:D936 D973:D990 D1000:D1008 D1018:D1035 D1045:D1170 C1171:C1179 D1207:D1233 C1234:C1242 D1243:D1251 D1261:D1269 D1297:D1314 D1342:D1350 D1360:D1404 D1432:D2829 D2839:D2905 D3066:D3070 D3008:D3012 D3022:D3023 D3025:D3040 D3000:D3006 D3042:D3064 D2915:D2989 D2992:D2998 D3073:D1048576">
    <cfRule type="cellIs" dxfId="940" priority="639" operator="equal">
      <formula>"DRB1"</formula>
    </cfRule>
    <cfRule type="cellIs" dxfId="939" priority="640" operator="equal">
      <formula>"DRB1"</formula>
    </cfRule>
    <cfRule type="cellIs" dxfId="938" priority="641" operator="equal">
      <formula>"DQB1"</formula>
    </cfRule>
    <cfRule type="cellIs" dxfId="937" priority="642" operator="equal">
      <formula>"DPB1"</formula>
    </cfRule>
    <cfRule type="cellIs" dxfId="936" priority="643" operator="equal">
      <formula>"C"</formula>
    </cfRule>
    <cfRule type="cellIs" dxfId="935" priority="644" operator="equal">
      <formula>"B"</formula>
    </cfRule>
    <cfRule type="cellIs" dxfId="934" priority="645" operator="equal">
      <formula>"A"</formula>
    </cfRule>
  </conditionalFormatting>
  <conditionalFormatting sqref="D66:D145 C164:C166 C168:C172 D173:D190 E191 D200:D217 C326:C334 D335:D343 D353:D397 C344:C352 D416:D424 D18:D46 D434:D559 D569:D597 D616:D622 D406 D401:D404 D642:D658 D677:D694 D712:D729 C703:C711 D739:D765 D793:D819 E820:E828 D829:D837 D856:D918 E838:E846 D928:D936 D973:D990 D1000:D1008 D1018:D1035 D1045:D1170 C1171:C1179 D1207:D1233 C1234:C1242 D1243:D1251 D1261:D1269 D1297:D1314 D1342:D1350 D1360:D1404 D1432:D2829 D2839:D2905 D3066:D3070 D3008:D3012 D3022:D3023 D3025:D3040 D3000:D3006 D3042:D3064 D2915:D2989 D2992:D2998 D3073:D1048576">
    <cfRule type="cellIs" dxfId="933" priority="638" operator="equal">
      <formula>"DRB345"</formula>
    </cfRule>
  </conditionalFormatting>
  <conditionalFormatting sqref="D47:D56">
    <cfRule type="cellIs" dxfId="932" priority="631" operator="equal">
      <formula>"DRB1"</formula>
    </cfRule>
    <cfRule type="cellIs" dxfId="931" priority="632" operator="equal">
      <formula>"DRB1"</formula>
    </cfRule>
    <cfRule type="cellIs" dxfId="930" priority="633" operator="equal">
      <formula>"DQB1"</formula>
    </cfRule>
    <cfRule type="cellIs" dxfId="929" priority="634" operator="equal">
      <formula>"DPB1"</formula>
    </cfRule>
    <cfRule type="cellIs" dxfId="928" priority="635" operator="equal">
      <formula>"C"</formula>
    </cfRule>
    <cfRule type="cellIs" dxfId="927" priority="636" operator="equal">
      <formula>"B"</formula>
    </cfRule>
    <cfRule type="cellIs" dxfId="926" priority="637" operator="equal">
      <formula>"A"</formula>
    </cfRule>
  </conditionalFormatting>
  <conditionalFormatting sqref="D47:D56">
    <cfRule type="cellIs" dxfId="925" priority="630" operator="equal">
      <formula>"DRB345"</formula>
    </cfRule>
  </conditionalFormatting>
  <conditionalFormatting sqref="D57:D65">
    <cfRule type="cellIs" dxfId="924" priority="623" operator="equal">
      <formula>"DRB1"</formula>
    </cfRule>
    <cfRule type="cellIs" dxfId="923" priority="624" operator="equal">
      <formula>"DRB1"</formula>
    </cfRule>
    <cfRule type="cellIs" dxfId="922" priority="625" operator="equal">
      <formula>"DQB1"</formula>
    </cfRule>
    <cfRule type="cellIs" dxfId="921" priority="626" operator="equal">
      <formula>"DPB1"</formula>
    </cfRule>
    <cfRule type="cellIs" dxfId="920" priority="627" operator="equal">
      <formula>"C"</formula>
    </cfRule>
    <cfRule type="cellIs" dxfId="919" priority="628" operator="equal">
      <formula>"B"</formula>
    </cfRule>
    <cfRule type="cellIs" dxfId="918" priority="629" operator="equal">
      <formula>"A"</formula>
    </cfRule>
  </conditionalFormatting>
  <conditionalFormatting sqref="D57:D65">
    <cfRule type="cellIs" dxfId="917" priority="622" operator="equal">
      <formula>"DRB345"</formula>
    </cfRule>
  </conditionalFormatting>
  <conditionalFormatting sqref="D146:D154">
    <cfRule type="cellIs" dxfId="916" priority="615" operator="equal">
      <formula>"DRB1"</formula>
    </cfRule>
    <cfRule type="cellIs" dxfId="915" priority="616" operator="equal">
      <formula>"DRB1"</formula>
    </cfRule>
    <cfRule type="cellIs" dxfId="914" priority="617" operator="equal">
      <formula>"DQB1"</formula>
    </cfRule>
    <cfRule type="cellIs" dxfId="913" priority="618" operator="equal">
      <formula>"DPB1"</formula>
    </cfRule>
    <cfRule type="cellIs" dxfId="912" priority="619" operator="equal">
      <formula>"C"</formula>
    </cfRule>
    <cfRule type="cellIs" dxfId="911" priority="620" operator="equal">
      <formula>"B"</formula>
    </cfRule>
    <cfRule type="cellIs" dxfId="910" priority="621" operator="equal">
      <formula>"A"</formula>
    </cfRule>
  </conditionalFormatting>
  <conditionalFormatting sqref="D146:D154">
    <cfRule type="cellIs" dxfId="909" priority="614" operator="equal">
      <formula>"DRB345"</formula>
    </cfRule>
  </conditionalFormatting>
  <conditionalFormatting sqref="D155:D163">
    <cfRule type="cellIs" dxfId="908" priority="607" operator="equal">
      <formula>"DRB1"</formula>
    </cfRule>
    <cfRule type="cellIs" dxfId="907" priority="608" operator="equal">
      <formula>"DRB1"</formula>
    </cfRule>
    <cfRule type="cellIs" dxfId="906" priority="609" operator="equal">
      <formula>"DQB1"</formula>
    </cfRule>
    <cfRule type="cellIs" dxfId="905" priority="610" operator="equal">
      <formula>"DPB1"</formula>
    </cfRule>
    <cfRule type="cellIs" dxfId="904" priority="611" operator="equal">
      <formula>"C"</formula>
    </cfRule>
    <cfRule type="cellIs" dxfId="903" priority="612" operator="equal">
      <formula>"B"</formula>
    </cfRule>
    <cfRule type="cellIs" dxfId="902" priority="613" operator="equal">
      <formula>"A"</formula>
    </cfRule>
  </conditionalFormatting>
  <conditionalFormatting sqref="D155:D163">
    <cfRule type="cellIs" dxfId="901" priority="606" operator="equal">
      <formula>"DRB345"</formula>
    </cfRule>
  </conditionalFormatting>
  <conditionalFormatting sqref="C167">
    <cfRule type="cellIs" dxfId="900" priority="599" operator="equal">
      <formula>"DRB1"</formula>
    </cfRule>
    <cfRule type="cellIs" dxfId="899" priority="600" operator="equal">
      <formula>"DRB1"</formula>
    </cfRule>
    <cfRule type="cellIs" dxfId="898" priority="601" operator="equal">
      <formula>"DQB1"</formula>
    </cfRule>
    <cfRule type="cellIs" dxfId="897" priority="602" operator="equal">
      <formula>"DPB1"</formula>
    </cfRule>
    <cfRule type="cellIs" dxfId="896" priority="603" operator="equal">
      <formula>"C"</formula>
    </cfRule>
    <cfRule type="cellIs" dxfId="895" priority="604" operator="equal">
      <formula>"B"</formula>
    </cfRule>
    <cfRule type="cellIs" dxfId="894" priority="605" operator="equal">
      <formula>"A"</formula>
    </cfRule>
  </conditionalFormatting>
  <conditionalFormatting sqref="C167">
    <cfRule type="cellIs" dxfId="893" priority="598" operator="equal">
      <formula>"DRB345"</formula>
    </cfRule>
  </conditionalFormatting>
  <conditionalFormatting sqref="D164:D172">
    <cfRule type="cellIs" dxfId="892" priority="591" operator="equal">
      <formula>"DRB1"</formula>
    </cfRule>
    <cfRule type="cellIs" dxfId="891" priority="592" operator="equal">
      <formula>"DRB1"</formula>
    </cfRule>
    <cfRule type="cellIs" dxfId="890" priority="593" operator="equal">
      <formula>"DQB1"</formula>
    </cfRule>
    <cfRule type="cellIs" dxfId="889" priority="594" operator="equal">
      <formula>"DPB1"</formula>
    </cfRule>
    <cfRule type="cellIs" dxfId="888" priority="595" operator="equal">
      <formula>"C"</formula>
    </cfRule>
    <cfRule type="cellIs" dxfId="887" priority="596" operator="equal">
      <formula>"B"</formula>
    </cfRule>
    <cfRule type="cellIs" dxfId="886" priority="597" operator="equal">
      <formula>"A"</formula>
    </cfRule>
  </conditionalFormatting>
  <conditionalFormatting sqref="D164:D172">
    <cfRule type="cellIs" dxfId="885" priority="590" operator="equal">
      <formula>"DRB345"</formula>
    </cfRule>
  </conditionalFormatting>
  <conditionalFormatting sqref="D191:D199">
    <cfRule type="cellIs" dxfId="884" priority="583" operator="equal">
      <formula>"DRB1"</formula>
    </cfRule>
    <cfRule type="cellIs" dxfId="883" priority="584" operator="equal">
      <formula>"DRB1"</formula>
    </cfRule>
    <cfRule type="cellIs" dxfId="882" priority="585" operator="equal">
      <formula>"DQB1"</formula>
    </cfRule>
    <cfRule type="cellIs" dxfId="881" priority="586" operator="equal">
      <formula>"DPB1"</formula>
    </cfRule>
    <cfRule type="cellIs" dxfId="880" priority="587" operator="equal">
      <formula>"C"</formula>
    </cfRule>
    <cfRule type="cellIs" dxfId="879" priority="588" operator="equal">
      <formula>"B"</formula>
    </cfRule>
    <cfRule type="cellIs" dxfId="878" priority="589" operator="equal">
      <formula>"A"</formula>
    </cfRule>
  </conditionalFormatting>
  <conditionalFormatting sqref="D191:D199">
    <cfRule type="cellIs" dxfId="877" priority="582" operator="equal">
      <formula>"DRB345"</formula>
    </cfRule>
  </conditionalFormatting>
  <conditionalFormatting sqref="D218:D226">
    <cfRule type="cellIs" dxfId="876" priority="575" operator="equal">
      <formula>"DRB1"</formula>
    </cfRule>
    <cfRule type="cellIs" dxfId="875" priority="576" operator="equal">
      <formula>"DRB1"</formula>
    </cfRule>
    <cfRule type="cellIs" dxfId="874" priority="577" operator="equal">
      <formula>"DQB1"</formula>
    </cfRule>
    <cfRule type="cellIs" dxfId="873" priority="578" operator="equal">
      <formula>"DPB1"</formula>
    </cfRule>
    <cfRule type="cellIs" dxfId="872" priority="579" operator="equal">
      <formula>"C"</formula>
    </cfRule>
    <cfRule type="cellIs" dxfId="871" priority="580" operator="equal">
      <formula>"B"</formula>
    </cfRule>
    <cfRule type="cellIs" dxfId="870" priority="581" operator="equal">
      <formula>"A"</formula>
    </cfRule>
  </conditionalFormatting>
  <conditionalFormatting sqref="D218:D226">
    <cfRule type="cellIs" dxfId="869" priority="574" operator="equal">
      <formula>"DRB345"</formula>
    </cfRule>
  </conditionalFormatting>
  <conditionalFormatting sqref="D227:D235">
    <cfRule type="cellIs" dxfId="868" priority="567" operator="equal">
      <formula>"DRB1"</formula>
    </cfRule>
    <cfRule type="cellIs" dxfId="867" priority="568" operator="equal">
      <formula>"DRB1"</formula>
    </cfRule>
    <cfRule type="cellIs" dxfId="866" priority="569" operator="equal">
      <formula>"DQB1"</formula>
    </cfRule>
    <cfRule type="cellIs" dxfId="865" priority="570" operator="equal">
      <formula>"DPB1"</formula>
    </cfRule>
    <cfRule type="cellIs" dxfId="864" priority="571" operator="equal">
      <formula>"C"</formula>
    </cfRule>
    <cfRule type="cellIs" dxfId="863" priority="572" operator="equal">
      <formula>"B"</formula>
    </cfRule>
    <cfRule type="cellIs" dxfId="862" priority="573" operator="equal">
      <formula>"A"</formula>
    </cfRule>
  </conditionalFormatting>
  <conditionalFormatting sqref="D227:D235">
    <cfRule type="cellIs" dxfId="861" priority="566" operator="equal">
      <formula>"DRB345"</formula>
    </cfRule>
  </conditionalFormatting>
  <conditionalFormatting sqref="D236:D244">
    <cfRule type="cellIs" dxfId="860" priority="559" operator="equal">
      <formula>"DRB1"</formula>
    </cfRule>
    <cfRule type="cellIs" dxfId="859" priority="560" operator="equal">
      <formula>"DRB1"</formula>
    </cfRule>
    <cfRule type="cellIs" dxfId="858" priority="561" operator="equal">
      <formula>"DQB1"</formula>
    </cfRule>
    <cfRule type="cellIs" dxfId="857" priority="562" operator="equal">
      <formula>"DPB1"</formula>
    </cfRule>
    <cfRule type="cellIs" dxfId="856" priority="563" operator="equal">
      <formula>"C"</formula>
    </cfRule>
    <cfRule type="cellIs" dxfId="855" priority="564" operator="equal">
      <formula>"B"</formula>
    </cfRule>
    <cfRule type="cellIs" dxfId="854" priority="565" operator="equal">
      <formula>"A"</formula>
    </cfRule>
  </conditionalFormatting>
  <conditionalFormatting sqref="D236:D244">
    <cfRule type="cellIs" dxfId="853" priority="558" operator="equal">
      <formula>"DRB345"</formula>
    </cfRule>
  </conditionalFormatting>
  <conditionalFormatting sqref="D245:D253">
    <cfRule type="cellIs" dxfId="852" priority="551" operator="equal">
      <formula>"DRB1"</formula>
    </cfRule>
    <cfRule type="cellIs" dxfId="851" priority="552" operator="equal">
      <formula>"DRB1"</formula>
    </cfRule>
    <cfRule type="cellIs" dxfId="850" priority="553" operator="equal">
      <formula>"DQB1"</formula>
    </cfRule>
    <cfRule type="cellIs" dxfId="849" priority="554" operator="equal">
      <formula>"DPB1"</formula>
    </cfRule>
    <cfRule type="cellIs" dxfId="848" priority="555" operator="equal">
      <formula>"C"</formula>
    </cfRule>
    <cfRule type="cellIs" dxfId="847" priority="556" operator="equal">
      <formula>"B"</formula>
    </cfRule>
    <cfRule type="cellIs" dxfId="846" priority="557" operator="equal">
      <formula>"A"</formula>
    </cfRule>
  </conditionalFormatting>
  <conditionalFormatting sqref="D245:D253">
    <cfRule type="cellIs" dxfId="845" priority="550" operator="equal">
      <formula>"DRB345"</formula>
    </cfRule>
  </conditionalFormatting>
  <conditionalFormatting sqref="D254:D262">
    <cfRule type="cellIs" dxfId="844" priority="543" operator="equal">
      <formula>"DRB1"</formula>
    </cfRule>
    <cfRule type="cellIs" dxfId="843" priority="544" operator="equal">
      <formula>"DRB1"</formula>
    </cfRule>
    <cfRule type="cellIs" dxfId="842" priority="545" operator="equal">
      <formula>"DQB1"</formula>
    </cfRule>
    <cfRule type="cellIs" dxfId="841" priority="546" operator="equal">
      <formula>"DPB1"</formula>
    </cfRule>
    <cfRule type="cellIs" dxfId="840" priority="547" operator="equal">
      <formula>"C"</formula>
    </cfRule>
    <cfRule type="cellIs" dxfId="839" priority="548" operator="equal">
      <formula>"B"</formula>
    </cfRule>
    <cfRule type="cellIs" dxfId="838" priority="549" operator="equal">
      <formula>"A"</formula>
    </cfRule>
  </conditionalFormatting>
  <conditionalFormatting sqref="D254:D262">
    <cfRule type="cellIs" dxfId="837" priority="542" operator="equal">
      <formula>"DRB345"</formula>
    </cfRule>
  </conditionalFormatting>
  <conditionalFormatting sqref="D263:D271">
    <cfRule type="cellIs" dxfId="836" priority="535" operator="equal">
      <formula>"DRB1"</formula>
    </cfRule>
    <cfRule type="cellIs" dxfId="835" priority="536" operator="equal">
      <formula>"DRB1"</formula>
    </cfRule>
    <cfRule type="cellIs" dxfId="834" priority="537" operator="equal">
      <formula>"DQB1"</formula>
    </cfRule>
    <cfRule type="cellIs" dxfId="833" priority="538" operator="equal">
      <formula>"DPB1"</formula>
    </cfRule>
    <cfRule type="cellIs" dxfId="832" priority="539" operator="equal">
      <formula>"C"</formula>
    </cfRule>
    <cfRule type="cellIs" dxfId="831" priority="540" operator="equal">
      <formula>"B"</formula>
    </cfRule>
    <cfRule type="cellIs" dxfId="830" priority="541" operator="equal">
      <formula>"A"</formula>
    </cfRule>
  </conditionalFormatting>
  <conditionalFormatting sqref="D263:D271">
    <cfRule type="cellIs" dxfId="829" priority="534" operator="equal">
      <formula>"DRB345"</formula>
    </cfRule>
  </conditionalFormatting>
  <conditionalFormatting sqref="D272:D280">
    <cfRule type="cellIs" dxfId="828" priority="527" operator="equal">
      <formula>"DRB1"</formula>
    </cfRule>
    <cfRule type="cellIs" dxfId="827" priority="528" operator="equal">
      <formula>"DRB1"</formula>
    </cfRule>
    <cfRule type="cellIs" dxfId="826" priority="529" operator="equal">
      <formula>"DQB1"</formula>
    </cfRule>
    <cfRule type="cellIs" dxfId="825" priority="530" operator="equal">
      <formula>"DPB1"</formula>
    </cfRule>
    <cfRule type="cellIs" dxfId="824" priority="531" operator="equal">
      <formula>"C"</formula>
    </cfRule>
    <cfRule type="cellIs" dxfId="823" priority="532" operator="equal">
      <formula>"B"</formula>
    </cfRule>
    <cfRule type="cellIs" dxfId="822" priority="533" operator="equal">
      <formula>"A"</formula>
    </cfRule>
  </conditionalFormatting>
  <conditionalFormatting sqref="D272:D280">
    <cfRule type="cellIs" dxfId="821" priority="526" operator="equal">
      <formula>"DRB345"</formula>
    </cfRule>
  </conditionalFormatting>
  <conditionalFormatting sqref="D281:D289">
    <cfRule type="cellIs" dxfId="820" priority="519" operator="equal">
      <formula>"DRB1"</formula>
    </cfRule>
    <cfRule type="cellIs" dxfId="819" priority="520" operator="equal">
      <formula>"DRB1"</formula>
    </cfRule>
    <cfRule type="cellIs" dxfId="818" priority="521" operator="equal">
      <formula>"DQB1"</formula>
    </cfRule>
    <cfRule type="cellIs" dxfId="817" priority="522" operator="equal">
      <formula>"DPB1"</formula>
    </cfRule>
    <cfRule type="cellIs" dxfId="816" priority="523" operator="equal">
      <formula>"C"</formula>
    </cfRule>
    <cfRule type="cellIs" dxfId="815" priority="524" operator="equal">
      <formula>"B"</formula>
    </cfRule>
    <cfRule type="cellIs" dxfId="814" priority="525" operator="equal">
      <formula>"A"</formula>
    </cfRule>
  </conditionalFormatting>
  <conditionalFormatting sqref="D281:D289">
    <cfRule type="cellIs" dxfId="813" priority="518" operator="equal">
      <formula>"DRB345"</formula>
    </cfRule>
  </conditionalFormatting>
  <conditionalFormatting sqref="D290:D298">
    <cfRule type="cellIs" dxfId="812" priority="511" operator="equal">
      <formula>"DRB1"</formula>
    </cfRule>
    <cfRule type="cellIs" dxfId="811" priority="512" operator="equal">
      <formula>"DRB1"</formula>
    </cfRule>
    <cfRule type="cellIs" dxfId="810" priority="513" operator="equal">
      <formula>"DQB1"</formula>
    </cfRule>
    <cfRule type="cellIs" dxfId="809" priority="514" operator="equal">
      <formula>"DPB1"</formula>
    </cfRule>
    <cfRule type="cellIs" dxfId="808" priority="515" operator="equal">
      <formula>"C"</formula>
    </cfRule>
    <cfRule type="cellIs" dxfId="807" priority="516" operator="equal">
      <formula>"B"</formula>
    </cfRule>
    <cfRule type="cellIs" dxfId="806" priority="517" operator="equal">
      <formula>"A"</formula>
    </cfRule>
  </conditionalFormatting>
  <conditionalFormatting sqref="D290:D298">
    <cfRule type="cellIs" dxfId="805" priority="510" operator="equal">
      <formula>"DRB345"</formula>
    </cfRule>
  </conditionalFormatting>
  <conditionalFormatting sqref="D299:D307">
    <cfRule type="cellIs" dxfId="804" priority="503" operator="equal">
      <formula>"DRB1"</formula>
    </cfRule>
    <cfRule type="cellIs" dxfId="803" priority="504" operator="equal">
      <formula>"DRB1"</formula>
    </cfRule>
    <cfRule type="cellIs" dxfId="802" priority="505" operator="equal">
      <formula>"DQB1"</formula>
    </cfRule>
    <cfRule type="cellIs" dxfId="801" priority="506" operator="equal">
      <formula>"DPB1"</formula>
    </cfRule>
    <cfRule type="cellIs" dxfId="800" priority="507" operator="equal">
      <formula>"C"</formula>
    </cfRule>
    <cfRule type="cellIs" dxfId="799" priority="508" operator="equal">
      <formula>"B"</formula>
    </cfRule>
    <cfRule type="cellIs" dxfId="798" priority="509" operator="equal">
      <formula>"A"</formula>
    </cfRule>
  </conditionalFormatting>
  <conditionalFormatting sqref="D299:D307">
    <cfRule type="cellIs" dxfId="797" priority="502" operator="equal">
      <formula>"DRB345"</formula>
    </cfRule>
  </conditionalFormatting>
  <conditionalFormatting sqref="C335:C343">
    <cfRule type="cellIs" dxfId="796" priority="495" operator="equal">
      <formula>"DRB1"</formula>
    </cfRule>
    <cfRule type="cellIs" dxfId="795" priority="496" operator="equal">
      <formula>"DRB1"</formula>
    </cfRule>
    <cfRule type="cellIs" dxfId="794" priority="497" operator="equal">
      <formula>"DQB1"</formula>
    </cfRule>
    <cfRule type="cellIs" dxfId="793" priority="498" operator="equal">
      <formula>"DPB1"</formula>
    </cfRule>
    <cfRule type="cellIs" dxfId="792" priority="499" operator="equal">
      <formula>"C"</formula>
    </cfRule>
    <cfRule type="cellIs" dxfId="791" priority="500" operator="equal">
      <formula>"B"</formula>
    </cfRule>
    <cfRule type="cellIs" dxfId="790" priority="501" operator="equal">
      <formula>"A"</formula>
    </cfRule>
  </conditionalFormatting>
  <conditionalFormatting sqref="C335:C343">
    <cfRule type="cellIs" dxfId="789" priority="494" operator="equal">
      <formula>"DRB345"</formula>
    </cfRule>
  </conditionalFormatting>
  <conditionalFormatting sqref="D398:D400">
    <cfRule type="cellIs" dxfId="788" priority="487" operator="equal">
      <formula>"DRB1"</formula>
    </cfRule>
    <cfRule type="cellIs" dxfId="787" priority="488" operator="equal">
      <formula>"DRB1"</formula>
    </cfRule>
    <cfRule type="cellIs" dxfId="786" priority="489" operator="equal">
      <formula>"DQB1"</formula>
    </cfRule>
    <cfRule type="cellIs" dxfId="785" priority="490" operator="equal">
      <formula>"DPB1"</formula>
    </cfRule>
    <cfRule type="cellIs" dxfId="784" priority="491" operator="equal">
      <formula>"C"</formula>
    </cfRule>
    <cfRule type="cellIs" dxfId="783" priority="492" operator="equal">
      <formula>"B"</formula>
    </cfRule>
    <cfRule type="cellIs" dxfId="782" priority="493" operator="equal">
      <formula>"A"</formula>
    </cfRule>
  </conditionalFormatting>
  <conditionalFormatting sqref="D398:D400">
    <cfRule type="cellIs" dxfId="781" priority="486" operator="equal">
      <formula>"DRB345"</formula>
    </cfRule>
  </conditionalFormatting>
  <conditionalFormatting sqref="D425:D433">
    <cfRule type="cellIs" dxfId="780" priority="479" operator="equal">
      <formula>"DRB1"</formula>
    </cfRule>
    <cfRule type="cellIs" dxfId="779" priority="480" operator="equal">
      <formula>"DRB1"</formula>
    </cfRule>
    <cfRule type="cellIs" dxfId="778" priority="481" operator="equal">
      <formula>"DQB1"</formula>
    </cfRule>
    <cfRule type="cellIs" dxfId="777" priority="482" operator="equal">
      <formula>"DPB1"</formula>
    </cfRule>
    <cfRule type="cellIs" dxfId="776" priority="483" operator="equal">
      <formula>"C"</formula>
    </cfRule>
    <cfRule type="cellIs" dxfId="775" priority="484" operator="equal">
      <formula>"B"</formula>
    </cfRule>
    <cfRule type="cellIs" dxfId="774" priority="485" operator="equal">
      <formula>"A"</formula>
    </cfRule>
  </conditionalFormatting>
  <conditionalFormatting sqref="D425:D433">
    <cfRule type="cellIs" dxfId="773" priority="478" operator="equal">
      <formula>"DRB345"</formula>
    </cfRule>
  </conditionalFormatting>
  <conditionalFormatting sqref="C571:C579">
    <cfRule type="cellIs" dxfId="772" priority="471" operator="equal">
      <formula>"DRB1"</formula>
    </cfRule>
    <cfRule type="cellIs" dxfId="771" priority="472" operator="equal">
      <formula>"DRB1"</formula>
    </cfRule>
    <cfRule type="cellIs" dxfId="770" priority="473" operator="equal">
      <formula>"DQB1"</formula>
    </cfRule>
    <cfRule type="cellIs" dxfId="769" priority="474" operator="equal">
      <formula>"DPB1"</formula>
    </cfRule>
    <cfRule type="cellIs" dxfId="768" priority="475" operator="equal">
      <formula>"C"</formula>
    </cfRule>
    <cfRule type="cellIs" dxfId="767" priority="476" operator="equal">
      <formula>"B"</formula>
    </cfRule>
    <cfRule type="cellIs" dxfId="766" priority="477" operator="equal">
      <formula>"A"</formula>
    </cfRule>
  </conditionalFormatting>
  <conditionalFormatting sqref="C571:C579">
    <cfRule type="cellIs" dxfId="765" priority="470" operator="equal">
      <formula>"DRB345"</formula>
    </cfRule>
  </conditionalFormatting>
  <conditionalFormatting sqref="D560:D568">
    <cfRule type="cellIs" dxfId="764" priority="463" operator="equal">
      <formula>"DRB1"</formula>
    </cfRule>
    <cfRule type="cellIs" dxfId="763" priority="464" operator="equal">
      <formula>"DRB1"</formula>
    </cfRule>
    <cfRule type="cellIs" dxfId="762" priority="465" operator="equal">
      <formula>"DQB1"</formula>
    </cfRule>
    <cfRule type="cellIs" dxfId="761" priority="466" operator="equal">
      <formula>"DPB1"</formula>
    </cfRule>
    <cfRule type="cellIs" dxfId="760" priority="467" operator="equal">
      <formula>"C"</formula>
    </cfRule>
    <cfRule type="cellIs" dxfId="759" priority="468" operator="equal">
      <formula>"B"</formula>
    </cfRule>
    <cfRule type="cellIs" dxfId="758" priority="469" operator="equal">
      <formula>"A"</formula>
    </cfRule>
  </conditionalFormatting>
  <conditionalFormatting sqref="D560:D568">
    <cfRule type="cellIs" dxfId="757" priority="462" operator="equal">
      <formula>"DRB345"</formula>
    </cfRule>
  </conditionalFormatting>
  <conditionalFormatting sqref="C560:C568">
    <cfRule type="cellIs" dxfId="756" priority="455" operator="equal">
      <formula>"DRB1"</formula>
    </cfRule>
    <cfRule type="cellIs" dxfId="755" priority="456" operator="equal">
      <formula>"DRB1"</formula>
    </cfRule>
    <cfRule type="cellIs" dxfId="754" priority="457" operator="equal">
      <formula>"DQB1"</formula>
    </cfRule>
    <cfRule type="cellIs" dxfId="753" priority="458" operator="equal">
      <formula>"DPB1"</formula>
    </cfRule>
    <cfRule type="cellIs" dxfId="752" priority="459" operator="equal">
      <formula>"C"</formula>
    </cfRule>
    <cfRule type="cellIs" dxfId="751" priority="460" operator="equal">
      <formula>"B"</formula>
    </cfRule>
    <cfRule type="cellIs" dxfId="750" priority="461" operator="equal">
      <formula>"A"</formula>
    </cfRule>
  </conditionalFormatting>
  <conditionalFormatting sqref="C560:C568">
    <cfRule type="cellIs" dxfId="749" priority="454" operator="equal">
      <formula>"DRB345"</formula>
    </cfRule>
  </conditionalFormatting>
  <conditionalFormatting sqref="D598:D606">
    <cfRule type="cellIs" dxfId="748" priority="447" operator="equal">
      <formula>"DRB1"</formula>
    </cfRule>
    <cfRule type="cellIs" dxfId="747" priority="448" operator="equal">
      <formula>"DRB1"</formula>
    </cfRule>
    <cfRule type="cellIs" dxfId="746" priority="449" operator="equal">
      <formula>"DQB1"</formula>
    </cfRule>
    <cfRule type="cellIs" dxfId="745" priority="450" operator="equal">
      <formula>"DPB1"</formula>
    </cfRule>
    <cfRule type="cellIs" dxfId="744" priority="451" operator="equal">
      <formula>"C"</formula>
    </cfRule>
    <cfRule type="cellIs" dxfId="743" priority="452" operator="equal">
      <formula>"B"</formula>
    </cfRule>
    <cfRule type="cellIs" dxfId="742" priority="453" operator="equal">
      <formula>"A"</formula>
    </cfRule>
  </conditionalFormatting>
  <conditionalFormatting sqref="D598:D606">
    <cfRule type="cellIs" dxfId="741" priority="446" operator="equal">
      <formula>"DRB345"</formula>
    </cfRule>
  </conditionalFormatting>
  <conditionalFormatting sqref="D607:D615">
    <cfRule type="cellIs" dxfId="740" priority="439" operator="equal">
      <formula>"DRB1"</formula>
    </cfRule>
    <cfRule type="cellIs" dxfId="739" priority="440" operator="equal">
      <formula>"DRB1"</formula>
    </cfRule>
    <cfRule type="cellIs" dxfId="738" priority="441" operator="equal">
      <formula>"DQB1"</formula>
    </cfRule>
    <cfRule type="cellIs" dxfId="737" priority="442" operator="equal">
      <formula>"DPB1"</formula>
    </cfRule>
    <cfRule type="cellIs" dxfId="736" priority="443" operator="equal">
      <formula>"C"</formula>
    </cfRule>
    <cfRule type="cellIs" dxfId="735" priority="444" operator="equal">
      <formula>"B"</formula>
    </cfRule>
    <cfRule type="cellIs" dxfId="734" priority="445" operator="equal">
      <formula>"A"</formula>
    </cfRule>
  </conditionalFormatting>
  <conditionalFormatting sqref="D607:D615">
    <cfRule type="cellIs" dxfId="733" priority="438" operator="equal">
      <formula>"DRB345"</formula>
    </cfRule>
  </conditionalFormatting>
  <conditionalFormatting sqref="D405">
    <cfRule type="cellIs" dxfId="732" priority="431" operator="equal">
      <formula>"DRB1"</formula>
    </cfRule>
    <cfRule type="cellIs" dxfId="731" priority="432" operator="equal">
      <formula>"DRB1"</formula>
    </cfRule>
    <cfRule type="cellIs" dxfId="730" priority="433" operator="equal">
      <formula>"DQB1"</formula>
    </cfRule>
    <cfRule type="cellIs" dxfId="729" priority="434" operator="equal">
      <formula>"DPB1"</formula>
    </cfRule>
    <cfRule type="cellIs" dxfId="728" priority="435" operator="equal">
      <formula>"C"</formula>
    </cfRule>
    <cfRule type="cellIs" dxfId="727" priority="436" operator="equal">
      <formula>"B"</formula>
    </cfRule>
    <cfRule type="cellIs" dxfId="726" priority="437" operator="equal">
      <formula>"A"</formula>
    </cfRule>
  </conditionalFormatting>
  <conditionalFormatting sqref="D405">
    <cfRule type="cellIs" dxfId="725" priority="430" operator="equal">
      <formula>"DRB345"</formula>
    </cfRule>
  </conditionalFormatting>
  <conditionalFormatting sqref="D407:D415">
    <cfRule type="cellIs" dxfId="724" priority="423" operator="equal">
      <formula>"DRB1"</formula>
    </cfRule>
    <cfRule type="cellIs" dxfId="723" priority="424" operator="equal">
      <formula>"DRB1"</formula>
    </cfRule>
    <cfRule type="cellIs" dxfId="722" priority="425" operator="equal">
      <formula>"DQB1"</formula>
    </cfRule>
    <cfRule type="cellIs" dxfId="721" priority="426" operator="equal">
      <formula>"DPB1"</formula>
    </cfRule>
    <cfRule type="cellIs" dxfId="720" priority="427" operator="equal">
      <formula>"C"</formula>
    </cfRule>
    <cfRule type="cellIs" dxfId="719" priority="428" operator="equal">
      <formula>"B"</formula>
    </cfRule>
    <cfRule type="cellIs" dxfId="718" priority="429" operator="equal">
      <formula>"A"</formula>
    </cfRule>
  </conditionalFormatting>
  <conditionalFormatting sqref="D407:D415">
    <cfRule type="cellIs" dxfId="717" priority="422" operator="equal">
      <formula>"DRB345"</formula>
    </cfRule>
  </conditionalFormatting>
  <conditionalFormatting sqref="D344">
    <cfRule type="cellIs" dxfId="716" priority="415" operator="equal">
      <formula>"DRB1"</formula>
    </cfRule>
    <cfRule type="cellIs" dxfId="715" priority="416" operator="equal">
      <formula>"DRB1"</formula>
    </cfRule>
    <cfRule type="cellIs" dxfId="714" priority="417" operator="equal">
      <formula>"DQB1"</formula>
    </cfRule>
    <cfRule type="cellIs" dxfId="713" priority="418" operator="equal">
      <formula>"DPB1"</formula>
    </cfRule>
    <cfRule type="cellIs" dxfId="712" priority="419" operator="equal">
      <formula>"C"</formula>
    </cfRule>
    <cfRule type="cellIs" dxfId="711" priority="420" operator="equal">
      <formula>"B"</formula>
    </cfRule>
    <cfRule type="cellIs" dxfId="710" priority="421" operator="equal">
      <formula>"A"</formula>
    </cfRule>
  </conditionalFormatting>
  <conditionalFormatting sqref="D344">
    <cfRule type="cellIs" dxfId="709" priority="414" operator="equal">
      <formula>"DRB345"</formula>
    </cfRule>
  </conditionalFormatting>
  <conditionalFormatting sqref="D345">
    <cfRule type="cellIs" dxfId="708" priority="407" operator="equal">
      <formula>"DRB1"</formula>
    </cfRule>
    <cfRule type="cellIs" dxfId="707" priority="408" operator="equal">
      <formula>"DRB1"</formula>
    </cfRule>
    <cfRule type="cellIs" dxfId="706" priority="409" operator="equal">
      <formula>"DQB1"</formula>
    </cfRule>
    <cfRule type="cellIs" dxfId="705" priority="410" operator="equal">
      <formula>"DPB1"</formula>
    </cfRule>
    <cfRule type="cellIs" dxfId="704" priority="411" operator="equal">
      <formula>"C"</formula>
    </cfRule>
    <cfRule type="cellIs" dxfId="703" priority="412" operator="equal">
      <formula>"B"</formula>
    </cfRule>
    <cfRule type="cellIs" dxfId="702" priority="413" operator="equal">
      <formula>"A"</formula>
    </cfRule>
  </conditionalFormatting>
  <conditionalFormatting sqref="D345">
    <cfRule type="cellIs" dxfId="701" priority="406" operator="equal">
      <formula>"DRB345"</formula>
    </cfRule>
  </conditionalFormatting>
  <conditionalFormatting sqref="D346">
    <cfRule type="cellIs" dxfId="700" priority="399" operator="equal">
      <formula>"DRB1"</formula>
    </cfRule>
    <cfRule type="cellIs" dxfId="699" priority="400" operator="equal">
      <formula>"DRB1"</formula>
    </cfRule>
    <cfRule type="cellIs" dxfId="698" priority="401" operator="equal">
      <formula>"DQB1"</formula>
    </cfRule>
    <cfRule type="cellIs" dxfId="697" priority="402" operator="equal">
      <formula>"DPB1"</formula>
    </cfRule>
    <cfRule type="cellIs" dxfId="696" priority="403" operator="equal">
      <formula>"C"</formula>
    </cfRule>
    <cfRule type="cellIs" dxfId="695" priority="404" operator="equal">
      <formula>"B"</formula>
    </cfRule>
    <cfRule type="cellIs" dxfId="694" priority="405" operator="equal">
      <formula>"A"</formula>
    </cfRule>
  </conditionalFormatting>
  <conditionalFormatting sqref="D346">
    <cfRule type="cellIs" dxfId="693" priority="398" operator="equal">
      <formula>"DRB345"</formula>
    </cfRule>
  </conditionalFormatting>
  <conditionalFormatting sqref="D347">
    <cfRule type="cellIs" dxfId="692" priority="391" operator="equal">
      <formula>"DRB1"</formula>
    </cfRule>
    <cfRule type="cellIs" dxfId="691" priority="392" operator="equal">
      <formula>"DRB1"</formula>
    </cfRule>
    <cfRule type="cellIs" dxfId="690" priority="393" operator="equal">
      <formula>"DQB1"</formula>
    </cfRule>
    <cfRule type="cellIs" dxfId="689" priority="394" operator="equal">
      <formula>"DPB1"</formula>
    </cfRule>
    <cfRule type="cellIs" dxfId="688" priority="395" operator="equal">
      <formula>"C"</formula>
    </cfRule>
    <cfRule type="cellIs" dxfId="687" priority="396" operator="equal">
      <formula>"B"</formula>
    </cfRule>
    <cfRule type="cellIs" dxfId="686" priority="397" operator="equal">
      <formula>"A"</formula>
    </cfRule>
  </conditionalFormatting>
  <conditionalFormatting sqref="D347">
    <cfRule type="cellIs" dxfId="685" priority="390" operator="equal">
      <formula>"DRB345"</formula>
    </cfRule>
  </conditionalFormatting>
  <conditionalFormatting sqref="D348">
    <cfRule type="cellIs" dxfId="684" priority="383" operator="equal">
      <formula>"DRB1"</formula>
    </cfRule>
    <cfRule type="cellIs" dxfId="683" priority="384" operator="equal">
      <formula>"DRB1"</formula>
    </cfRule>
    <cfRule type="cellIs" dxfId="682" priority="385" operator="equal">
      <formula>"DQB1"</formula>
    </cfRule>
    <cfRule type="cellIs" dxfId="681" priority="386" operator="equal">
      <formula>"DPB1"</formula>
    </cfRule>
    <cfRule type="cellIs" dxfId="680" priority="387" operator="equal">
      <formula>"C"</formula>
    </cfRule>
    <cfRule type="cellIs" dxfId="679" priority="388" operator="equal">
      <formula>"B"</formula>
    </cfRule>
    <cfRule type="cellIs" dxfId="678" priority="389" operator="equal">
      <formula>"A"</formula>
    </cfRule>
  </conditionalFormatting>
  <conditionalFormatting sqref="D348">
    <cfRule type="cellIs" dxfId="677" priority="382" operator="equal">
      <formula>"DRB345"</formula>
    </cfRule>
  </conditionalFormatting>
  <conditionalFormatting sqref="D349">
    <cfRule type="cellIs" dxfId="676" priority="375" operator="equal">
      <formula>"DRB1"</formula>
    </cfRule>
    <cfRule type="cellIs" dxfId="675" priority="376" operator="equal">
      <formula>"DRB1"</formula>
    </cfRule>
    <cfRule type="cellIs" dxfId="674" priority="377" operator="equal">
      <formula>"DQB1"</formula>
    </cfRule>
    <cfRule type="cellIs" dxfId="673" priority="378" operator="equal">
      <formula>"DPB1"</formula>
    </cfRule>
    <cfRule type="cellIs" dxfId="672" priority="379" operator="equal">
      <formula>"C"</formula>
    </cfRule>
    <cfRule type="cellIs" dxfId="671" priority="380" operator="equal">
      <formula>"B"</formula>
    </cfRule>
    <cfRule type="cellIs" dxfId="670" priority="381" operator="equal">
      <formula>"A"</formula>
    </cfRule>
  </conditionalFormatting>
  <conditionalFormatting sqref="D349">
    <cfRule type="cellIs" dxfId="669" priority="374" operator="equal">
      <formula>"DRB345"</formula>
    </cfRule>
  </conditionalFormatting>
  <conditionalFormatting sqref="D350">
    <cfRule type="cellIs" dxfId="668" priority="367" operator="equal">
      <formula>"DRB1"</formula>
    </cfRule>
    <cfRule type="cellIs" dxfId="667" priority="368" operator="equal">
      <formula>"DRB1"</formula>
    </cfRule>
    <cfRule type="cellIs" dxfId="666" priority="369" operator="equal">
      <formula>"DQB1"</formula>
    </cfRule>
    <cfRule type="cellIs" dxfId="665" priority="370" operator="equal">
      <formula>"DPB1"</formula>
    </cfRule>
    <cfRule type="cellIs" dxfId="664" priority="371" operator="equal">
      <formula>"C"</formula>
    </cfRule>
    <cfRule type="cellIs" dxfId="663" priority="372" operator="equal">
      <formula>"B"</formula>
    </cfRule>
    <cfRule type="cellIs" dxfId="662" priority="373" operator="equal">
      <formula>"A"</formula>
    </cfRule>
  </conditionalFormatting>
  <conditionalFormatting sqref="D350">
    <cfRule type="cellIs" dxfId="661" priority="366" operator="equal">
      <formula>"DRB345"</formula>
    </cfRule>
  </conditionalFormatting>
  <conditionalFormatting sqref="D351">
    <cfRule type="cellIs" dxfId="660" priority="359" operator="equal">
      <formula>"DRB1"</formula>
    </cfRule>
    <cfRule type="cellIs" dxfId="659" priority="360" operator="equal">
      <formula>"DRB1"</formula>
    </cfRule>
    <cfRule type="cellIs" dxfId="658" priority="361" operator="equal">
      <formula>"DQB1"</formula>
    </cfRule>
    <cfRule type="cellIs" dxfId="657" priority="362" operator="equal">
      <formula>"DPB1"</formula>
    </cfRule>
    <cfRule type="cellIs" dxfId="656" priority="363" operator="equal">
      <formula>"C"</formula>
    </cfRule>
    <cfRule type="cellIs" dxfId="655" priority="364" operator="equal">
      <formula>"B"</formula>
    </cfRule>
    <cfRule type="cellIs" dxfId="654" priority="365" operator="equal">
      <formula>"A"</formula>
    </cfRule>
  </conditionalFormatting>
  <conditionalFormatting sqref="D351">
    <cfRule type="cellIs" dxfId="653" priority="358" operator="equal">
      <formula>"DRB345"</formula>
    </cfRule>
  </conditionalFormatting>
  <conditionalFormatting sqref="D352">
    <cfRule type="cellIs" dxfId="652" priority="351" operator="equal">
      <formula>"DRB1"</formula>
    </cfRule>
    <cfRule type="cellIs" dxfId="651" priority="352" operator="equal">
      <formula>"DRB1"</formula>
    </cfRule>
    <cfRule type="cellIs" dxfId="650" priority="353" operator="equal">
      <formula>"DQB1"</formula>
    </cfRule>
    <cfRule type="cellIs" dxfId="649" priority="354" operator="equal">
      <formula>"DPB1"</formula>
    </cfRule>
    <cfRule type="cellIs" dxfId="648" priority="355" operator="equal">
      <formula>"C"</formula>
    </cfRule>
    <cfRule type="cellIs" dxfId="647" priority="356" operator="equal">
      <formula>"B"</formula>
    </cfRule>
    <cfRule type="cellIs" dxfId="646" priority="357" operator="equal">
      <formula>"A"</formula>
    </cfRule>
  </conditionalFormatting>
  <conditionalFormatting sqref="D352">
    <cfRule type="cellIs" dxfId="645" priority="350" operator="equal">
      <formula>"DRB345"</formula>
    </cfRule>
  </conditionalFormatting>
  <conditionalFormatting sqref="D625:D631">
    <cfRule type="cellIs" dxfId="644" priority="343" operator="equal">
      <formula>"DRB1"</formula>
    </cfRule>
    <cfRule type="cellIs" dxfId="643" priority="344" operator="equal">
      <formula>"DRB1"</formula>
    </cfRule>
    <cfRule type="cellIs" dxfId="642" priority="345" operator="equal">
      <formula>"DQB1"</formula>
    </cfRule>
    <cfRule type="cellIs" dxfId="641" priority="346" operator="equal">
      <formula>"DPB1"</formula>
    </cfRule>
    <cfRule type="cellIs" dxfId="640" priority="347" operator="equal">
      <formula>"C"</formula>
    </cfRule>
    <cfRule type="cellIs" dxfId="639" priority="348" operator="equal">
      <formula>"B"</formula>
    </cfRule>
    <cfRule type="cellIs" dxfId="638" priority="349" operator="equal">
      <formula>"A"</formula>
    </cfRule>
  </conditionalFormatting>
  <conditionalFormatting sqref="D625:D631">
    <cfRule type="cellIs" dxfId="637" priority="342" operator="equal">
      <formula>"DRB345"</formula>
    </cfRule>
  </conditionalFormatting>
  <conditionalFormatting sqref="D623:D624">
    <cfRule type="cellIs" dxfId="636" priority="335" operator="equal">
      <formula>"DRB1"</formula>
    </cfRule>
    <cfRule type="cellIs" dxfId="635" priority="336" operator="equal">
      <formula>"DRB1"</formula>
    </cfRule>
    <cfRule type="cellIs" dxfId="634" priority="337" operator="equal">
      <formula>"DQB1"</formula>
    </cfRule>
    <cfRule type="cellIs" dxfId="633" priority="338" operator="equal">
      <formula>"DPB1"</formula>
    </cfRule>
    <cfRule type="cellIs" dxfId="632" priority="339" operator="equal">
      <formula>"C"</formula>
    </cfRule>
    <cfRule type="cellIs" dxfId="631" priority="340" operator="equal">
      <formula>"B"</formula>
    </cfRule>
    <cfRule type="cellIs" dxfId="630" priority="341" operator="equal">
      <formula>"A"</formula>
    </cfRule>
  </conditionalFormatting>
  <conditionalFormatting sqref="D623:D624">
    <cfRule type="cellIs" dxfId="629" priority="334" operator="equal">
      <formula>"DRB345"</formula>
    </cfRule>
  </conditionalFormatting>
  <conditionalFormatting sqref="D659:D667">
    <cfRule type="containsText" dxfId="628" priority="329" operator="containsText" text="B">
      <formula>NOT(ISERROR(SEARCH("B",D659)))</formula>
    </cfRule>
  </conditionalFormatting>
  <conditionalFormatting sqref="E659:E667">
    <cfRule type="containsText" dxfId="627" priority="331" operator="containsText" text="N">
      <formula>NOT(ISERROR(SEARCH("N",E659)))</formula>
    </cfRule>
  </conditionalFormatting>
  <conditionalFormatting sqref="F659:F667">
    <cfRule type="containsText" dxfId="626" priority="330" operator="containsText" text="N">
      <formula>NOT(ISERROR(SEARCH("N",F659)))</formula>
    </cfRule>
  </conditionalFormatting>
  <conditionalFormatting sqref="D634:D640">
    <cfRule type="cellIs" dxfId="625" priority="322" operator="equal">
      <formula>"DRB1"</formula>
    </cfRule>
    <cfRule type="cellIs" dxfId="624" priority="323" operator="equal">
      <formula>"DRB1"</formula>
    </cfRule>
    <cfRule type="cellIs" dxfId="623" priority="324" operator="equal">
      <formula>"DQB1"</formula>
    </cfRule>
    <cfRule type="cellIs" dxfId="622" priority="325" operator="equal">
      <formula>"DPB1"</formula>
    </cfRule>
    <cfRule type="cellIs" dxfId="621" priority="326" operator="equal">
      <formula>"C"</formula>
    </cfRule>
    <cfRule type="cellIs" dxfId="620" priority="327" operator="equal">
      <formula>"B"</formula>
    </cfRule>
    <cfRule type="cellIs" dxfId="619" priority="328" operator="equal">
      <formula>"A"</formula>
    </cfRule>
  </conditionalFormatting>
  <conditionalFormatting sqref="D634:D640">
    <cfRule type="cellIs" dxfId="618" priority="321" operator="equal">
      <formula>"DRB345"</formula>
    </cfRule>
  </conditionalFormatting>
  <conditionalFormatting sqref="D632:D633">
    <cfRule type="cellIs" dxfId="617" priority="314" operator="equal">
      <formula>"DRB1"</formula>
    </cfRule>
    <cfRule type="cellIs" dxfId="616" priority="315" operator="equal">
      <formula>"DRB1"</formula>
    </cfRule>
    <cfRule type="cellIs" dxfId="615" priority="316" operator="equal">
      <formula>"DQB1"</formula>
    </cfRule>
    <cfRule type="cellIs" dxfId="614" priority="317" operator="equal">
      <formula>"DPB1"</formula>
    </cfRule>
    <cfRule type="cellIs" dxfId="613" priority="318" operator="equal">
      <formula>"C"</formula>
    </cfRule>
    <cfRule type="cellIs" dxfId="612" priority="319" operator="equal">
      <formula>"B"</formula>
    </cfRule>
    <cfRule type="cellIs" dxfId="611" priority="320" operator="equal">
      <formula>"A"</formula>
    </cfRule>
  </conditionalFormatting>
  <conditionalFormatting sqref="D632:D633">
    <cfRule type="cellIs" dxfId="610" priority="313" operator="equal">
      <formula>"DRB345"</formula>
    </cfRule>
  </conditionalFormatting>
  <conditionalFormatting sqref="D668:D676">
    <cfRule type="cellIs" dxfId="609" priority="306" operator="equal">
      <formula>"DRB1"</formula>
    </cfRule>
    <cfRule type="cellIs" dxfId="608" priority="307" operator="equal">
      <formula>"DRB1"</formula>
    </cfRule>
    <cfRule type="cellIs" dxfId="607" priority="308" operator="equal">
      <formula>"DQB1"</formula>
    </cfRule>
    <cfRule type="cellIs" dxfId="606" priority="309" operator="equal">
      <formula>"DPB1"</formula>
    </cfRule>
    <cfRule type="cellIs" dxfId="605" priority="310" operator="equal">
      <formula>"C"</formula>
    </cfRule>
    <cfRule type="cellIs" dxfId="604" priority="311" operator="equal">
      <formula>"B"</formula>
    </cfRule>
    <cfRule type="cellIs" dxfId="603" priority="312" operator="equal">
      <formula>"A"</formula>
    </cfRule>
  </conditionalFormatting>
  <conditionalFormatting sqref="D668:D676">
    <cfRule type="cellIs" dxfId="602" priority="305" operator="equal">
      <formula>"DRB345"</formula>
    </cfRule>
  </conditionalFormatting>
  <conditionalFormatting sqref="D695:D702">
    <cfRule type="cellIs" dxfId="601" priority="298" operator="equal">
      <formula>"DRB1"</formula>
    </cfRule>
    <cfRule type="cellIs" dxfId="600" priority="299" operator="equal">
      <formula>"DRB1"</formula>
    </cfRule>
    <cfRule type="cellIs" dxfId="599" priority="300" operator="equal">
      <formula>"DQB1"</formula>
    </cfRule>
    <cfRule type="cellIs" dxfId="598" priority="301" operator="equal">
      <formula>"DPB1"</formula>
    </cfRule>
    <cfRule type="cellIs" dxfId="597" priority="302" operator="equal">
      <formula>"C"</formula>
    </cfRule>
    <cfRule type="cellIs" dxfId="596" priority="303" operator="equal">
      <formula>"B"</formula>
    </cfRule>
    <cfRule type="cellIs" dxfId="595" priority="304" operator="equal">
      <formula>"A"</formula>
    </cfRule>
  </conditionalFormatting>
  <conditionalFormatting sqref="D695:D702">
    <cfRule type="cellIs" dxfId="594" priority="297" operator="equal">
      <formula>"DRB345"</formula>
    </cfRule>
  </conditionalFormatting>
  <conditionalFormatting sqref="D730:D738">
    <cfRule type="cellIs" dxfId="593" priority="290" operator="equal">
      <formula>"DRB1"</formula>
    </cfRule>
    <cfRule type="cellIs" dxfId="592" priority="291" operator="equal">
      <formula>"DRB1"</formula>
    </cfRule>
    <cfRule type="cellIs" dxfId="591" priority="292" operator="equal">
      <formula>"DQB1"</formula>
    </cfRule>
    <cfRule type="cellIs" dxfId="590" priority="293" operator="equal">
      <formula>"DPB1"</formula>
    </cfRule>
    <cfRule type="cellIs" dxfId="589" priority="294" operator="equal">
      <formula>"C"</formula>
    </cfRule>
    <cfRule type="cellIs" dxfId="588" priority="295" operator="equal">
      <formula>"B"</formula>
    </cfRule>
    <cfRule type="cellIs" dxfId="587" priority="296" operator="equal">
      <formula>"A"</formula>
    </cfRule>
  </conditionalFormatting>
  <conditionalFormatting sqref="D730:D738">
    <cfRule type="cellIs" dxfId="586" priority="289" operator="equal">
      <formula>"DRB345"</formula>
    </cfRule>
  </conditionalFormatting>
  <conditionalFormatting sqref="D766:D774">
    <cfRule type="cellIs" dxfId="585" priority="282" operator="equal">
      <formula>"DRB1"</formula>
    </cfRule>
    <cfRule type="cellIs" dxfId="584" priority="283" operator="equal">
      <formula>"DRB1"</formula>
    </cfRule>
    <cfRule type="cellIs" dxfId="583" priority="284" operator="equal">
      <formula>"DQB1"</formula>
    </cfRule>
    <cfRule type="cellIs" dxfId="582" priority="285" operator="equal">
      <formula>"DPB1"</formula>
    </cfRule>
    <cfRule type="cellIs" dxfId="581" priority="286" operator="equal">
      <formula>"C"</formula>
    </cfRule>
    <cfRule type="cellIs" dxfId="580" priority="287" operator="equal">
      <formula>"B"</formula>
    </cfRule>
    <cfRule type="cellIs" dxfId="579" priority="288" operator="equal">
      <formula>"A"</formula>
    </cfRule>
  </conditionalFormatting>
  <conditionalFormatting sqref="D766:D774">
    <cfRule type="cellIs" dxfId="578" priority="281" operator="equal">
      <formula>"DRB345"</formula>
    </cfRule>
  </conditionalFormatting>
  <conditionalFormatting sqref="D775:D783">
    <cfRule type="cellIs" dxfId="577" priority="274" operator="equal">
      <formula>"DRB1"</formula>
    </cfRule>
    <cfRule type="cellIs" dxfId="576" priority="275" operator="equal">
      <formula>"DRB1"</formula>
    </cfRule>
    <cfRule type="cellIs" dxfId="575" priority="276" operator="equal">
      <formula>"DQB1"</formula>
    </cfRule>
    <cfRule type="cellIs" dxfId="574" priority="277" operator="equal">
      <formula>"DPB1"</formula>
    </cfRule>
    <cfRule type="cellIs" dxfId="573" priority="278" operator="equal">
      <formula>"C"</formula>
    </cfRule>
    <cfRule type="cellIs" dxfId="572" priority="279" operator="equal">
      <formula>"B"</formula>
    </cfRule>
    <cfRule type="cellIs" dxfId="571" priority="280" operator="equal">
      <formula>"A"</formula>
    </cfRule>
  </conditionalFormatting>
  <conditionalFormatting sqref="D775:D783">
    <cfRule type="cellIs" dxfId="570" priority="273" operator="equal">
      <formula>"DRB345"</formula>
    </cfRule>
  </conditionalFormatting>
  <conditionalFormatting sqref="D784:D792">
    <cfRule type="cellIs" dxfId="569" priority="266" operator="equal">
      <formula>"DRB1"</formula>
    </cfRule>
    <cfRule type="cellIs" dxfId="568" priority="267" operator="equal">
      <formula>"DRB1"</formula>
    </cfRule>
    <cfRule type="cellIs" dxfId="567" priority="268" operator="equal">
      <formula>"DQB1"</formula>
    </cfRule>
    <cfRule type="cellIs" dxfId="566" priority="269" operator="equal">
      <formula>"DPB1"</formula>
    </cfRule>
    <cfRule type="cellIs" dxfId="565" priority="270" operator="equal">
      <formula>"C"</formula>
    </cfRule>
    <cfRule type="cellIs" dxfId="564" priority="271" operator="equal">
      <formula>"B"</formula>
    </cfRule>
    <cfRule type="cellIs" dxfId="563" priority="272" operator="equal">
      <formula>"A"</formula>
    </cfRule>
  </conditionalFormatting>
  <conditionalFormatting sqref="D784:D792">
    <cfRule type="cellIs" dxfId="562" priority="265" operator="equal">
      <formula>"DRB345"</formula>
    </cfRule>
  </conditionalFormatting>
  <conditionalFormatting sqref="D820:D828">
    <cfRule type="cellIs" dxfId="561" priority="258" operator="equal">
      <formula>"DRB1"</formula>
    </cfRule>
    <cfRule type="cellIs" dxfId="560" priority="259" operator="equal">
      <formula>"DRB1"</formula>
    </cfRule>
    <cfRule type="cellIs" dxfId="559" priority="260" operator="equal">
      <formula>"DQB1"</formula>
    </cfRule>
    <cfRule type="cellIs" dxfId="558" priority="261" operator="equal">
      <formula>"DPB1"</formula>
    </cfRule>
    <cfRule type="cellIs" dxfId="557" priority="262" operator="equal">
      <formula>"C"</formula>
    </cfRule>
    <cfRule type="cellIs" dxfId="556" priority="263" operator="equal">
      <formula>"B"</formula>
    </cfRule>
    <cfRule type="cellIs" dxfId="555" priority="264" operator="equal">
      <formula>"A"</formula>
    </cfRule>
  </conditionalFormatting>
  <conditionalFormatting sqref="D820:D828">
    <cfRule type="cellIs" dxfId="554" priority="257" operator="equal">
      <formula>"DRB345"</formula>
    </cfRule>
  </conditionalFormatting>
  <conditionalFormatting sqref="D919:D927">
    <cfRule type="cellIs" dxfId="553" priority="250" operator="equal">
      <formula>"DRB1"</formula>
    </cfRule>
    <cfRule type="cellIs" dxfId="552" priority="251" operator="equal">
      <formula>"DRB1"</formula>
    </cfRule>
    <cfRule type="cellIs" dxfId="551" priority="252" operator="equal">
      <formula>"DQB1"</formula>
    </cfRule>
    <cfRule type="cellIs" dxfId="550" priority="253" operator="equal">
      <formula>"DPB1"</formula>
    </cfRule>
    <cfRule type="cellIs" dxfId="549" priority="254" operator="equal">
      <formula>"C"</formula>
    </cfRule>
    <cfRule type="cellIs" dxfId="548" priority="255" operator="equal">
      <formula>"B"</formula>
    </cfRule>
    <cfRule type="cellIs" dxfId="547" priority="256" operator="equal">
      <formula>"A"</formula>
    </cfRule>
  </conditionalFormatting>
  <conditionalFormatting sqref="D919:D927">
    <cfRule type="cellIs" dxfId="546" priority="249" operator="equal">
      <formula>"DRB345"</formula>
    </cfRule>
  </conditionalFormatting>
  <conditionalFormatting sqref="D937:D945">
    <cfRule type="cellIs" dxfId="545" priority="242" operator="equal">
      <formula>"DRB1"</formula>
    </cfRule>
    <cfRule type="cellIs" dxfId="544" priority="243" operator="equal">
      <formula>"DRB1"</formula>
    </cfRule>
    <cfRule type="cellIs" dxfId="543" priority="244" operator="equal">
      <formula>"DQB1"</formula>
    </cfRule>
    <cfRule type="cellIs" dxfId="542" priority="245" operator="equal">
      <formula>"DPB1"</formula>
    </cfRule>
    <cfRule type="cellIs" dxfId="541" priority="246" operator="equal">
      <formula>"C"</formula>
    </cfRule>
    <cfRule type="cellIs" dxfId="540" priority="247" operator="equal">
      <formula>"B"</formula>
    </cfRule>
    <cfRule type="cellIs" dxfId="539" priority="248" operator="equal">
      <formula>"A"</formula>
    </cfRule>
  </conditionalFormatting>
  <conditionalFormatting sqref="D937:D945">
    <cfRule type="cellIs" dxfId="538" priority="241" operator="equal">
      <formula>"DRB345"</formula>
    </cfRule>
  </conditionalFormatting>
  <conditionalFormatting sqref="D991:D999">
    <cfRule type="cellIs" dxfId="537" priority="234" operator="equal">
      <formula>"DRB1"</formula>
    </cfRule>
    <cfRule type="cellIs" dxfId="536" priority="235" operator="equal">
      <formula>"DRB1"</formula>
    </cfRule>
    <cfRule type="cellIs" dxfId="535" priority="236" operator="equal">
      <formula>"DQB1"</formula>
    </cfRule>
    <cfRule type="cellIs" dxfId="534" priority="237" operator="equal">
      <formula>"DPB1"</formula>
    </cfRule>
    <cfRule type="cellIs" dxfId="533" priority="238" operator="equal">
      <formula>"C"</formula>
    </cfRule>
    <cfRule type="cellIs" dxfId="532" priority="239" operator="equal">
      <formula>"B"</formula>
    </cfRule>
    <cfRule type="cellIs" dxfId="531" priority="240" operator="equal">
      <formula>"A"</formula>
    </cfRule>
  </conditionalFormatting>
  <conditionalFormatting sqref="D991:D999">
    <cfRule type="cellIs" dxfId="530" priority="233" operator="equal">
      <formula>"DRB345"</formula>
    </cfRule>
  </conditionalFormatting>
  <conditionalFormatting sqref="D1009:D1017">
    <cfRule type="cellIs" dxfId="529" priority="226" operator="equal">
      <formula>"DRB1"</formula>
    </cfRule>
    <cfRule type="cellIs" dxfId="528" priority="227" operator="equal">
      <formula>"DRB1"</formula>
    </cfRule>
    <cfRule type="cellIs" dxfId="527" priority="228" operator="equal">
      <formula>"DQB1"</formula>
    </cfRule>
    <cfRule type="cellIs" dxfId="526" priority="229" operator="equal">
      <formula>"DPB1"</formula>
    </cfRule>
    <cfRule type="cellIs" dxfId="525" priority="230" operator="equal">
      <formula>"C"</formula>
    </cfRule>
    <cfRule type="cellIs" dxfId="524" priority="231" operator="equal">
      <formula>"B"</formula>
    </cfRule>
    <cfRule type="cellIs" dxfId="523" priority="232" operator="equal">
      <formula>"A"</formula>
    </cfRule>
  </conditionalFormatting>
  <conditionalFormatting sqref="D1009:D1017">
    <cfRule type="cellIs" dxfId="522" priority="225" operator="equal">
      <formula>"DRB345"</formula>
    </cfRule>
  </conditionalFormatting>
  <conditionalFormatting sqref="D1036:D1044">
    <cfRule type="cellIs" dxfId="521" priority="218" operator="equal">
      <formula>"DRB1"</formula>
    </cfRule>
    <cfRule type="cellIs" dxfId="520" priority="219" operator="equal">
      <formula>"DRB1"</formula>
    </cfRule>
    <cfRule type="cellIs" dxfId="519" priority="220" operator="equal">
      <formula>"DQB1"</formula>
    </cfRule>
    <cfRule type="cellIs" dxfId="518" priority="221" operator="equal">
      <formula>"DPB1"</formula>
    </cfRule>
    <cfRule type="cellIs" dxfId="517" priority="222" operator="equal">
      <formula>"C"</formula>
    </cfRule>
    <cfRule type="cellIs" dxfId="516" priority="223" operator="equal">
      <formula>"B"</formula>
    </cfRule>
    <cfRule type="cellIs" dxfId="515" priority="224" operator="equal">
      <formula>"A"</formula>
    </cfRule>
  </conditionalFormatting>
  <conditionalFormatting sqref="D1036:D1044">
    <cfRule type="cellIs" dxfId="514" priority="217" operator="equal">
      <formula>"DRB345"</formula>
    </cfRule>
  </conditionalFormatting>
  <conditionalFormatting sqref="D1171:D1179">
    <cfRule type="cellIs" dxfId="513" priority="210" operator="equal">
      <formula>"DRB1"</formula>
    </cfRule>
    <cfRule type="cellIs" dxfId="512" priority="211" operator="equal">
      <formula>"DRB1"</formula>
    </cfRule>
    <cfRule type="cellIs" dxfId="511" priority="212" operator="equal">
      <formula>"DQB1"</formula>
    </cfRule>
    <cfRule type="cellIs" dxfId="510" priority="213" operator="equal">
      <formula>"DPB1"</formula>
    </cfRule>
    <cfRule type="cellIs" dxfId="509" priority="214" operator="equal">
      <formula>"C"</formula>
    </cfRule>
    <cfRule type="cellIs" dxfId="508" priority="215" operator="equal">
      <formula>"B"</formula>
    </cfRule>
    <cfRule type="cellIs" dxfId="507" priority="216" operator="equal">
      <formula>"A"</formula>
    </cfRule>
  </conditionalFormatting>
  <conditionalFormatting sqref="D1171:D1179">
    <cfRule type="cellIs" dxfId="506" priority="209" operator="equal">
      <formula>"DRB345"</formula>
    </cfRule>
  </conditionalFormatting>
  <conditionalFormatting sqref="D1189:D1197">
    <cfRule type="cellIs" dxfId="505" priority="202" operator="equal">
      <formula>"DRB1"</formula>
    </cfRule>
    <cfRule type="cellIs" dxfId="504" priority="203" operator="equal">
      <formula>"DRB1"</formula>
    </cfRule>
    <cfRule type="cellIs" dxfId="503" priority="204" operator="equal">
      <formula>"DQB1"</formula>
    </cfRule>
    <cfRule type="cellIs" dxfId="502" priority="205" operator="equal">
      <formula>"DPB1"</formula>
    </cfRule>
    <cfRule type="cellIs" dxfId="501" priority="206" operator="equal">
      <formula>"C"</formula>
    </cfRule>
    <cfRule type="cellIs" dxfId="500" priority="207" operator="equal">
      <formula>"B"</formula>
    </cfRule>
    <cfRule type="cellIs" dxfId="499" priority="208" operator="equal">
      <formula>"A"</formula>
    </cfRule>
  </conditionalFormatting>
  <conditionalFormatting sqref="D1189:D1197">
    <cfRule type="cellIs" dxfId="498" priority="201" operator="equal">
      <formula>"DRB345"</formula>
    </cfRule>
  </conditionalFormatting>
  <conditionalFormatting sqref="D1198:D1206">
    <cfRule type="cellIs" dxfId="497" priority="194" operator="equal">
      <formula>"DRB1"</formula>
    </cfRule>
    <cfRule type="cellIs" dxfId="496" priority="195" operator="equal">
      <formula>"DRB1"</formula>
    </cfRule>
    <cfRule type="cellIs" dxfId="495" priority="196" operator="equal">
      <formula>"DQB1"</formula>
    </cfRule>
    <cfRule type="cellIs" dxfId="494" priority="197" operator="equal">
      <formula>"DPB1"</formula>
    </cfRule>
    <cfRule type="cellIs" dxfId="493" priority="198" operator="equal">
      <formula>"C"</formula>
    </cfRule>
    <cfRule type="cellIs" dxfId="492" priority="199" operator="equal">
      <formula>"B"</formula>
    </cfRule>
    <cfRule type="cellIs" dxfId="491" priority="200" operator="equal">
      <formula>"A"</formula>
    </cfRule>
  </conditionalFormatting>
  <conditionalFormatting sqref="D1198:D1206">
    <cfRule type="cellIs" dxfId="490" priority="193" operator="equal">
      <formula>"DRB345"</formula>
    </cfRule>
  </conditionalFormatting>
  <conditionalFormatting sqref="D1252:D1260">
    <cfRule type="cellIs" dxfId="489" priority="186" operator="equal">
      <formula>"DRB1"</formula>
    </cfRule>
    <cfRule type="cellIs" dxfId="488" priority="187" operator="equal">
      <formula>"DRB1"</formula>
    </cfRule>
    <cfRule type="cellIs" dxfId="487" priority="188" operator="equal">
      <formula>"DQB1"</formula>
    </cfRule>
    <cfRule type="cellIs" dxfId="486" priority="189" operator="equal">
      <formula>"DPB1"</formula>
    </cfRule>
    <cfRule type="cellIs" dxfId="485" priority="190" operator="equal">
      <formula>"C"</formula>
    </cfRule>
    <cfRule type="cellIs" dxfId="484" priority="191" operator="equal">
      <formula>"B"</formula>
    </cfRule>
    <cfRule type="cellIs" dxfId="483" priority="192" operator="equal">
      <formula>"A"</formula>
    </cfRule>
  </conditionalFormatting>
  <conditionalFormatting sqref="D1252:D1260">
    <cfRule type="cellIs" dxfId="482" priority="185" operator="equal">
      <formula>"DRB345"</formula>
    </cfRule>
  </conditionalFormatting>
  <conditionalFormatting sqref="D1270:D1278">
    <cfRule type="cellIs" dxfId="481" priority="178" operator="equal">
      <formula>"DRB1"</formula>
    </cfRule>
    <cfRule type="cellIs" dxfId="480" priority="179" operator="equal">
      <formula>"DRB1"</formula>
    </cfRule>
    <cfRule type="cellIs" dxfId="479" priority="180" operator="equal">
      <formula>"DQB1"</formula>
    </cfRule>
    <cfRule type="cellIs" dxfId="478" priority="181" operator="equal">
      <formula>"DPB1"</formula>
    </cfRule>
    <cfRule type="cellIs" dxfId="477" priority="182" operator="equal">
      <formula>"C"</formula>
    </cfRule>
    <cfRule type="cellIs" dxfId="476" priority="183" operator="equal">
      <formula>"B"</formula>
    </cfRule>
    <cfRule type="cellIs" dxfId="475" priority="184" operator="equal">
      <formula>"A"</formula>
    </cfRule>
  </conditionalFormatting>
  <conditionalFormatting sqref="D1270:D1278">
    <cfRule type="cellIs" dxfId="474" priority="177" operator="equal">
      <formula>"DRB345"</formula>
    </cfRule>
  </conditionalFormatting>
  <conditionalFormatting sqref="D1288:D1296">
    <cfRule type="cellIs" dxfId="473" priority="170" operator="equal">
      <formula>"DRB1"</formula>
    </cfRule>
    <cfRule type="cellIs" dxfId="472" priority="171" operator="equal">
      <formula>"DRB1"</formula>
    </cfRule>
    <cfRule type="cellIs" dxfId="471" priority="172" operator="equal">
      <formula>"DQB1"</formula>
    </cfRule>
    <cfRule type="cellIs" dxfId="470" priority="173" operator="equal">
      <formula>"DPB1"</formula>
    </cfRule>
    <cfRule type="cellIs" dxfId="469" priority="174" operator="equal">
      <formula>"C"</formula>
    </cfRule>
    <cfRule type="cellIs" dxfId="468" priority="175" operator="equal">
      <formula>"B"</formula>
    </cfRule>
    <cfRule type="cellIs" dxfId="467" priority="176" operator="equal">
      <formula>"A"</formula>
    </cfRule>
  </conditionalFormatting>
  <conditionalFormatting sqref="D1288:D1296">
    <cfRule type="cellIs" dxfId="466" priority="169" operator="equal">
      <formula>"DRB345"</formula>
    </cfRule>
  </conditionalFormatting>
  <conditionalFormatting sqref="D1279:D1287">
    <cfRule type="cellIs" dxfId="465" priority="162" operator="equal">
      <formula>"DRB1"</formula>
    </cfRule>
    <cfRule type="cellIs" dxfId="464" priority="163" operator="equal">
      <formula>"DRB1"</formula>
    </cfRule>
    <cfRule type="cellIs" dxfId="463" priority="164" operator="equal">
      <formula>"DQB1"</formula>
    </cfRule>
    <cfRule type="cellIs" dxfId="462" priority="165" operator="equal">
      <formula>"DPB1"</formula>
    </cfRule>
    <cfRule type="cellIs" dxfId="461" priority="166" operator="equal">
      <formula>"C"</formula>
    </cfRule>
    <cfRule type="cellIs" dxfId="460" priority="167" operator="equal">
      <formula>"B"</formula>
    </cfRule>
    <cfRule type="cellIs" dxfId="459" priority="168" operator="equal">
      <formula>"A"</formula>
    </cfRule>
  </conditionalFormatting>
  <conditionalFormatting sqref="D1279:D1287">
    <cfRule type="cellIs" dxfId="458" priority="161" operator="equal">
      <formula>"DRB345"</formula>
    </cfRule>
  </conditionalFormatting>
  <conditionalFormatting sqref="E1315:E1323">
    <cfRule type="containsText" dxfId="457" priority="158" operator="containsText" text="N">
      <formula>NOT(ISERROR(SEARCH("N",E1315)))</formula>
    </cfRule>
  </conditionalFormatting>
  <conditionalFormatting sqref="F1315:F1323">
    <cfRule type="containsText" dxfId="456" priority="157" operator="containsText" text="N">
      <formula>NOT(ISERROR(SEARCH("N",F1315)))</formula>
    </cfRule>
  </conditionalFormatting>
  <conditionalFormatting sqref="F1324:F1332">
    <cfRule type="containsText" dxfId="455" priority="153" operator="containsText" text="N">
      <formula>NOT(ISERROR(SEARCH("N",F1324)))</formula>
    </cfRule>
  </conditionalFormatting>
  <conditionalFormatting sqref="E1324:E1332">
    <cfRule type="containsText" dxfId="454" priority="154" operator="containsText" text="N">
      <formula>NOT(ISERROR(SEARCH("N",E1324)))</formula>
    </cfRule>
  </conditionalFormatting>
  <conditionalFormatting sqref="D1333:D1341">
    <cfRule type="cellIs" dxfId="453" priority="146" operator="equal">
      <formula>"DRB1"</formula>
    </cfRule>
    <cfRule type="cellIs" dxfId="452" priority="147" operator="equal">
      <formula>"DRB1"</formula>
    </cfRule>
    <cfRule type="cellIs" dxfId="451" priority="148" operator="equal">
      <formula>"DQB1"</formula>
    </cfRule>
    <cfRule type="cellIs" dxfId="450" priority="149" operator="equal">
      <formula>"DPB1"</formula>
    </cfRule>
    <cfRule type="cellIs" dxfId="449" priority="150" operator="equal">
      <formula>"C"</formula>
    </cfRule>
    <cfRule type="cellIs" dxfId="448" priority="151" operator="equal">
      <formula>"B"</formula>
    </cfRule>
    <cfRule type="cellIs" dxfId="447" priority="152" operator="equal">
      <formula>"A"</formula>
    </cfRule>
  </conditionalFormatting>
  <conditionalFormatting sqref="D1333:D1341">
    <cfRule type="cellIs" dxfId="446" priority="145" operator="equal">
      <formula>"DRB345"</formula>
    </cfRule>
  </conditionalFormatting>
  <conditionalFormatting sqref="D1351:D1359">
    <cfRule type="cellIs" dxfId="445" priority="138" operator="equal">
      <formula>"DRB1"</formula>
    </cfRule>
    <cfRule type="cellIs" dxfId="444" priority="139" operator="equal">
      <formula>"DRB1"</formula>
    </cfRule>
    <cfRule type="cellIs" dxfId="443" priority="140" operator="equal">
      <formula>"DQB1"</formula>
    </cfRule>
    <cfRule type="cellIs" dxfId="442" priority="141" operator="equal">
      <formula>"DPB1"</formula>
    </cfRule>
    <cfRule type="cellIs" dxfId="441" priority="142" operator="equal">
      <formula>"C"</formula>
    </cfRule>
    <cfRule type="cellIs" dxfId="440" priority="143" operator="equal">
      <formula>"B"</formula>
    </cfRule>
    <cfRule type="cellIs" dxfId="439" priority="144" operator="equal">
      <formula>"A"</formula>
    </cfRule>
  </conditionalFormatting>
  <conditionalFormatting sqref="D1351:D1359">
    <cfRule type="cellIs" dxfId="438" priority="137" operator="equal">
      <formula>"DRB345"</formula>
    </cfRule>
  </conditionalFormatting>
  <conditionalFormatting sqref="D1405:D1413">
    <cfRule type="cellIs" dxfId="437" priority="130" operator="equal">
      <formula>"DRB1"</formula>
    </cfRule>
    <cfRule type="cellIs" dxfId="436" priority="131" operator="equal">
      <formula>"DRB1"</formula>
    </cfRule>
    <cfRule type="cellIs" dxfId="435" priority="132" operator="equal">
      <formula>"DQB1"</formula>
    </cfRule>
    <cfRule type="cellIs" dxfId="434" priority="133" operator="equal">
      <formula>"DPB1"</formula>
    </cfRule>
    <cfRule type="cellIs" dxfId="433" priority="134" operator="equal">
      <formula>"C"</formula>
    </cfRule>
    <cfRule type="cellIs" dxfId="432" priority="135" operator="equal">
      <formula>"B"</formula>
    </cfRule>
    <cfRule type="cellIs" dxfId="431" priority="136" operator="equal">
      <formula>"A"</formula>
    </cfRule>
  </conditionalFormatting>
  <conditionalFormatting sqref="D1405:D1413">
    <cfRule type="cellIs" dxfId="430" priority="129" operator="equal">
      <formula>"DRB345"</formula>
    </cfRule>
  </conditionalFormatting>
  <conditionalFormatting sqref="D1414:D1422">
    <cfRule type="cellIs" dxfId="429" priority="122" operator="equal">
      <formula>"DRB1"</formula>
    </cfRule>
    <cfRule type="cellIs" dxfId="428" priority="123" operator="equal">
      <formula>"DRB1"</formula>
    </cfRule>
    <cfRule type="cellIs" dxfId="427" priority="124" operator="equal">
      <formula>"DQB1"</formula>
    </cfRule>
    <cfRule type="cellIs" dxfId="426" priority="125" operator="equal">
      <formula>"DPB1"</formula>
    </cfRule>
    <cfRule type="cellIs" dxfId="425" priority="126" operator="equal">
      <formula>"C"</formula>
    </cfRule>
    <cfRule type="cellIs" dxfId="424" priority="127" operator="equal">
      <formula>"B"</formula>
    </cfRule>
    <cfRule type="cellIs" dxfId="423" priority="128" operator="equal">
      <formula>"A"</formula>
    </cfRule>
  </conditionalFormatting>
  <conditionalFormatting sqref="D1414:D1422">
    <cfRule type="cellIs" dxfId="422" priority="121" operator="equal">
      <formula>"DRB345"</formula>
    </cfRule>
  </conditionalFormatting>
  <conditionalFormatting sqref="D1423:D1431">
    <cfRule type="cellIs" dxfId="421" priority="114" operator="equal">
      <formula>"DRB1"</formula>
    </cfRule>
    <cfRule type="cellIs" dxfId="420" priority="115" operator="equal">
      <formula>"DRB1"</formula>
    </cfRule>
    <cfRule type="cellIs" dxfId="419" priority="116" operator="equal">
      <formula>"DQB1"</formula>
    </cfRule>
    <cfRule type="cellIs" dxfId="418" priority="117" operator="equal">
      <formula>"DPB1"</formula>
    </cfRule>
    <cfRule type="cellIs" dxfId="417" priority="118" operator="equal">
      <formula>"C"</formula>
    </cfRule>
    <cfRule type="cellIs" dxfId="416" priority="119" operator="equal">
      <formula>"B"</formula>
    </cfRule>
    <cfRule type="cellIs" dxfId="415" priority="120" operator="equal">
      <formula>"A"</formula>
    </cfRule>
  </conditionalFormatting>
  <conditionalFormatting sqref="D1423:D1431">
    <cfRule type="cellIs" dxfId="414" priority="113" operator="equal">
      <formula>"DRB345"</formula>
    </cfRule>
  </conditionalFormatting>
  <conditionalFormatting sqref="D9:D17">
    <cfRule type="cellIs" dxfId="413" priority="105" operator="equal">
      <formula>"DRB345"</formula>
    </cfRule>
  </conditionalFormatting>
  <conditionalFormatting sqref="D9:D17">
    <cfRule type="cellIs" dxfId="412" priority="106" operator="equal">
      <formula>"DRB1"</formula>
    </cfRule>
    <cfRule type="cellIs" dxfId="411" priority="107" operator="equal">
      <formula>"DRB1"</formula>
    </cfRule>
    <cfRule type="cellIs" dxfId="410" priority="108" operator="equal">
      <formula>"DQB1"</formula>
    </cfRule>
    <cfRule type="cellIs" dxfId="409" priority="109" operator="equal">
      <formula>"DPB1"</formula>
    </cfRule>
    <cfRule type="cellIs" dxfId="408" priority="110" operator="equal">
      <formula>"C"</formula>
    </cfRule>
    <cfRule type="cellIs" dxfId="407" priority="111" operator="equal">
      <formula>"B"</formula>
    </cfRule>
    <cfRule type="cellIs" dxfId="406" priority="112" operator="equal">
      <formula>"A"</formula>
    </cfRule>
  </conditionalFormatting>
  <conditionalFormatting sqref="D2830:D2838">
    <cfRule type="cellIs" dxfId="405" priority="98" operator="equal">
      <formula>"DRB1"</formula>
    </cfRule>
    <cfRule type="cellIs" dxfId="404" priority="99" operator="equal">
      <formula>"DRB1"</formula>
    </cfRule>
    <cfRule type="cellIs" dxfId="403" priority="100" operator="equal">
      <formula>"DQB1"</formula>
    </cfRule>
    <cfRule type="cellIs" dxfId="402" priority="101" operator="equal">
      <formula>"DPB1"</formula>
    </cfRule>
    <cfRule type="cellIs" dxfId="401" priority="102" operator="equal">
      <formula>"C"</formula>
    </cfRule>
    <cfRule type="cellIs" dxfId="400" priority="103" operator="equal">
      <formula>"B"</formula>
    </cfRule>
    <cfRule type="cellIs" dxfId="399" priority="104" operator="equal">
      <formula>"A"</formula>
    </cfRule>
  </conditionalFormatting>
  <conditionalFormatting sqref="D2830:D2838">
    <cfRule type="cellIs" dxfId="398" priority="97" operator="equal">
      <formula>"DRB345"</formula>
    </cfRule>
  </conditionalFormatting>
  <conditionalFormatting sqref="D2906:D2914">
    <cfRule type="cellIs" dxfId="397" priority="90" operator="equal">
      <formula>"DRB1"</formula>
    </cfRule>
    <cfRule type="cellIs" dxfId="396" priority="91" operator="equal">
      <formula>"DRB1"</formula>
    </cfRule>
    <cfRule type="cellIs" dxfId="395" priority="92" operator="equal">
      <formula>"DQB1"</formula>
    </cfRule>
    <cfRule type="cellIs" dxfId="394" priority="93" operator="equal">
      <formula>"DPB1"</formula>
    </cfRule>
    <cfRule type="cellIs" dxfId="393" priority="94" operator="equal">
      <formula>"C"</formula>
    </cfRule>
    <cfRule type="cellIs" dxfId="392" priority="95" operator="equal">
      <formula>"B"</formula>
    </cfRule>
    <cfRule type="cellIs" dxfId="391" priority="96" operator="equal">
      <formula>"A"</formula>
    </cfRule>
  </conditionalFormatting>
  <conditionalFormatting sqref="D2906:D2914">
    <cfRule type="cellIs" dxfId="390" priority="89" operator="equal">
      <formula>"DRB345"</formula>
    </cfRule>
  </conditionalFormatting>
  <conditionalFormatting sqref="D3013:D3015 D3017:D3021">
    <cfRule type="cellIs" dxfId="389" priority="82" operator="equal">
      <formula>"DRB1"</formula>
    </cfRule>
    <cfRule type="cellIs" dxfId="388" priority="83" operator="equal">
      <formula>"DRB1"</formula>
    </cfRule>
    <cfRule type="cellIs" dxfId="387" priority="84" operator="equal">
      <formula>"DQB1"</formula>
    </cfRule>
    <cfRule type="cellIs" dxfId="386" priority="85" operator="equal">
      <formula>"DPB1"</formula>
    </cfRule>
    <cfRule type="cellIs" dxfId="385" priority="86" operator="equal">
      <formula>"C"</formula>
    </cfRule>
    <cfRule type="cellIs" dxfId="384" priority="87" operator="equal">
      <formula>"B"</formula>
    </cfRule>
    <cfRule type="cellIs" dxfId="383" priority="88" operator="equal">
      <formula>"A"</formula>
    </cfRule>
  </conditionalFormatting>
  <conditionalFormatting sqref="D3013:D3015 D3017:D3021">
    <cfRule type="cellIs" dxfId="382" priority="81" operator="equal">
      <formula>"DRB345"</formula>
    </cfRule>
  </conditionalFormatting>
  <conditionalFormatting sqref="D3016">
    <cfRule type="cellIs" dxfId="381" priority="74" operator="equal">
      <formula>"DRB1"</formula>
    </cfRule>
    <cfRule type="cellIs" dxfId="380" priority="75" operator="equal">
      <formula>"DRB1"</formula>
    </cfRule>
    <cfRule type="cellIs" dxfId="379" priority="76" operator="equal">
      <formula>"DQB1"</formula>
    </cfRule>
    <cfRule type="cellIs" dxfId="378" priority="77" operator="equal">
      <formula>"DPB1"</formula>
    </cfRule>
    <cfRule type="cellIs" dxfId="377" priority="78" operator="equal">
      <formula>"C"</formula>
    </cfRule>
    <cfRule type="cellIs" dxfId="376" priority="79" operator="equal">
      <formula>"B"</formula>
    </cfRule>
    <cfRule type="cellIs" dxfId="375" priority="80" operator="equal">
      <formula>"A"</formula>
    </cfRule>
  </conditionalFormatting>
  <conditionalFormatting sqref="D3016">
    <cfRule type="cellIs" dxfId="374" priority="73" operator="equal">
      <formula>"DRB345"</formula>
    </cfRule>
  </conditionalFormatting>
  <conditionalFormatting sqref="D3065">
    <cfRule type="cellIs" dxfId="373" priority="66" operator="equal">
      <formula>"DRB1"</formula>
    </cfRule>
    <cfRule type="cellIs" dxfId="372" priority="67" operator="equal">
      <formula>"DRB1"</formula>
    </cfRule>
    <cfRule type="cellIs" dxfId="371" priority="68" operator="equal">
      <formula>"DQB1"</formula>
    </cfRule>
    <cfRule type="cellIs" dxfId="370" priority="69" operator="equal">
      <formula>"DPB1"</formula>
    </cfRule>
    <cfRule type="cellIs" dxfId="369" priority="70" operator="equal">
      <formula>"C"</formula>
    </cfRule>
    <cfRule type="cellIs" dxfId="368" priority="71" operator="equal">
      <formula>"B"</formula>
    </cfRule>
    <cfRule type="cellIs" dxfId="367" priority="72" operator="equal">
      <formula>"A"</formula>
    </cfRule>
  </conditionalFormatting>
  <conditionalFormatting sqref="D3065">
    <cfRule type="cellIs" dxfId="366" priority="65" operator="equal">
      <formula>"DRB345"</formula>
    </cfRule>
  </conditionalFormatting>
  <conditionalFormatting sqref="D3007">
    <cfRule type="cellIs" dxfId="365" priority="58" operator="equal">
      <formula>"DRB1"</formula>
    </cfRule>
    <cfRule type="cellIs" dxfId="364" priority="59" operator="equal">
      <formula>"DRB1"</formula>
    </cfRule>
    <cfRule type="cellIs" dxfId="363" priority="60" operator="equal">
      <formula>"DQB1"</formula>
    </cfRule>
    <cfRule type="cellIs" dxfId="362" priority="61" operator="equal">
      <formula>"DPB1"</formula>
    </cfRule>
    <cfRule type="cellIs" dxfId="361" priority="62" operator="equal">
      <formula>"C"</formula>
    </cfRule>
    <cfRule type="cellIs" dxfId="360" priority="63" operator="equal">
      <formula>"B"</formula>
    </cfRule>
    <cfRule type="cellIs" dxfId="359" priority="64" operator="equal">
      <formula>"A"</formula>
    </cfRule>
  </conditionalFormatting>
  <conditionalFormatting sqref="D3007">
    <cfRule type="cellIs" dxfId="358" priority="57" operator="equal">
      <formula>"DRB345"</formula>
    </cfRule>
  </conditionalFormatting>
  <conditionalFormatting sqref="D3071:D3072">
    <cfRule type="cellIs" dxfId="357" priority="50" operator="equal">
      <formula>"DRB1"</formula>
    </cfRule>
    <cfRule type="cellIs" dxfId="356" priority="51" operator="equal">
      <formula>"DRB1"</formula>
    </cfRule>
    <cfRule type="cellIs" dxfId="355" priority="52" operator="equal">
      <formula>"DQB1"</formula>
    </cfRule>
    <cfRule type="cellIs" dxfId="354" priority="53" operator="equal">
      <formula>"DPB1"</formula>
    </cfRule>
    <cfRule type="cellIs" dxfId="353" priority="54" operator="equal">
      <formula>"C"</formula>
    </cfRule>
    <cfRule type="cellIs" dxfId="352" priority="55" operator="equal">
      <formula>"B"</formula>
    </cfRule>
    <cfRule type="cellIs" dxfId="351" priority="56" operator="equal">
      <formula>"A"</formula>
    </cfRule>
  </conditionalFormatting>
  <conditionalFormatting sqref="D3071:D3072">
    <cfRule type="cellIs" dxfId="350" priority="49" operator="equal">
      <formula>"DRB345"</formula>
    </cfRule>
  </conditionalFormatting>
  <conditionalFormatting sqref="D3041">
    <cfRule type="cellIs" dxfId="349" priority="42" operator="equal">
      <formula>"DRB1"</formula>
    </cfRule>
    <cfRule type="cellIs" dxfId="348" priority="43" operator="equal">
      <formula>"DRB1"</formula>
    </cfRule>
    <cfRule type="cellIs" dxfId="347" priority="44" operator="equal">
      <formula>"DQB1"</formula>
    </cfRule>
    <cfRule type="cellIs" dxfId="346" priority="45" operator="equal">
      <formula>"DPB1"</formula>
    </cfRule>
    <cfRule type="cellIs" dxfId="345" priority="46" operator="equal">
      <formula>"C"</formula>
    </cfRule>
    <cfRule type="cellIs" dxfId="344" priority="47" operator="equal">
      <formula>"B"</formula>
    </cfRule>
    <cfRule type="cellIs" dxfId="343" priority="48" operator="equal">
      <formula>"A"</formula>
    </cfRule>
  </conditionalFormatting>
  <conditionalFormatting sqref="D3041">
    <cfRule type="cellIs" dxfId="342" priority="41" operator="equal">
      <formula>"DRB345"</formula>
    </cfRule>
  </conditionalFormatting>
  <conditionalFormatting sqref="D3024">
    <cfRule type="cellIs" dxfId="341" priority="34" operator="equal">
      <formula>"DRB1"</formula>
    </cfRule>
    <cfRule type="cellIs" dxfId="340" priority="35" operator="equal">
      <formula>"DRB1"</formula>
    </cfRule>
    <cfRule type="cellIs" dxfId="339" priority="36" operator="equal">
      <formula>"DQB1"</formula>
    </cfRule>
    <cfRule type="cellIs" dxfId="338" priority="37" operator="equal">
      <formula>"DPB1"</formula>
    </cfRule>
    <cfRule type="cellIs" dxfId="337" priority="38" operator="equal">
      <formula>"C"</formula>
    </cfRule>
    <cfRule type="cellIs" dxfId="336" priority="39" operator="equal">
      <formula>"B"</formula>
    </cfRule>
    <cfRule type="cellIs" dxfId="335" priority="40" operator="equal">
      <formula>"A"</formula>
    </cfRule>
  </conditionalFormatting>
  <conditionalFormatting sqref="D3024">
    <cfRule type="cellIs" dxfId="334" priority="33" operator="equal">
      <formula>"DRB345"</formula>
    </cfRule>
  </conditionalFormatting>
  <conditionalFormatting sqref="D2999">
    <cfRule type="cellIs" dxfId="333" priority="26" operator="equal">
      <formula>"DRB1"</formula>
    </cfRule>
    <cfRule type="cellIs" dxfId="332" priority="27" operator="equal">
      <formula>"DRB1"</formula>
    </cfRule>
    <cfRule type="cellIs" dxfId="331" priority="28" operator="equal">
      <formula>"DQB1"</formula>
    </cfRule>
    <cfRule type="cellIs" dxfId="330" priority="29" operator="equal">
      <formula>"DPB1"</formula>
    </cfRule>
    <cfRule type="cellIs" dxfId="329" priority="30" operator="equal">
      <formula>"C"</formula>
    </cfRule>
    <cfRule type="cellIs" dxfId="328" priority="31" operator="equal">
      <formula>"B"</formula>
    </cfRule>
    <cfRule type="cellIs" dxfId="327" priority="32" operator="equal">
      <formula>"A"</formula>
    </cfRule>
  </conditionalFormatting>
  <conditionalFormatting sqref="D2999">
    <cfRule type="cellIs" dxfId="326" priority="25" operator="equal">
      <formula>"DRB345"</formula>
    </cfRule>
  </conditionalFormatting>
  <conditionalFormatting sqref="P3000:P3001">
    <cfRule type="cellIs" dxfId="325" priority="18" operator="equal">
      <formula>"DRB1"</formula>
    </cfRule>
    <cfRule type="cellIs" dxfId="324" priority="19" operator="equal">
      <formula>"DRB1"</formula>
    </cfRule>
    <cfRule type="cellIs" dxfId="323" priority="20" operator="equal">
      <formula>"DQB1"</formula>
    </cfRule>
    <cfRule type="cellIs" dxfId="322" priority="21" operator="equal">
      <formula>"DPB1"</formula>
    </cfRule>
    <cfRule type="cellIs" dxfId="321" priority="22" operator="equal">
      <formula>"C"</formula>
    </cfRule>
    <cfRule type="cellIs" dxfId="320" priority="23" operator="equal">
      <formula>"B"</formula>
    </cfRule>
    <cfRule type="cellIs" dxfId="319" priority="24" operator="equal">
      <formula>"A"</formula>
    </cfRule>
  </conditionalFormatting>
  <conditionalFormatting sqref="P3000:P3001">
    <cfRule type="cellIs" dxfId="318" priority="17" operator="equal">
      <formula>"DRB345"</formula>
    </cfRule>
  </conditionalFormatting>
  <conditionalFormatting sqref="D2990">
    <cfRule type="cellIs" dxfId="317" priority="10" operator="equal">
      <formula>"DRB1"</formula>
    </cfRule>
    <cfRule type="cellIs" dxfId="316" priority="11" operator="equal">
      <formula>"DRB1"</formula>
    </cfRule>
    <cfRule type="cellIs" dxfId="315" priority="12" operator="equal">
      <formula>"DQB1"</formula>
    </cfRule>
    <cfRule type="cellIs" dxfId="314" priority="13" operator="equal">
      <formula>"DPB1"</formula>
    </cfRule>
    <cfRule type="cellIs" dxfId="313" priority="14" operator="equal">
      <formula>"C"</formula>
    </cfRule>
    <cfRule type="cellIs" dxfId="312" priority="15" operator="equal">
      <formula>"B"</formula>
    </cfRule>
    <cfRule type="cellIs" dxfId="311" priority="16" operator="equal">
      <formula>"A"</formula>
    </cfRule>
  </conditionalFormatting>
  <conditionalFormatting sqref="D2990">
    <cfRule type="cellIs" dxfId="310" priority="9" operator="equal">
      <formula>"DRB345"</formula>
    </cfRule>
  </conditionalFormatting>
  <conditionalFormatting sqref="D2991">
    <cfRule type="cellIs" dxfId="309" priority="2" operator="equal">
      <formula>"DRB1"</formula>
    </cfRule>
    <cfRule type="cellIs" dxfId="308" priority="3" operator="equal">
      <formula>"DRB1"</formula>
    </cfRule>
    <cfRule type="cellIs" dxfId="307" priority="4" operator="equal">
      <formula>"DQB1"</formula>
    </cfRule>
    <cfRule type="cellIs" dxfId="306" priority="5" operator="equal">
      <formula>"DPB1"</formula>
    </cfRule>
    <cfRule type="cellIs" dxfId="305" priority="6" operator="equal">
      <formula>"C"</formula>
    </cfRule>
    <cfRule type="cellIs" dxfId="304" priority="7" operator="equal">
      <formula>"B"</formula>
    </cfRule>
    <cfRule type="cellIs" dxfId="303" priority="8" operator="equal">
      <formula>"A"</formula>
    </cfRule>
  </conditionalFormatting>
  <conditionalFormatting sqref="D2991">
    <cfRule type="cellIs" dxfId="302" priority="1" operator="equal">
      <formula>"DRB345"</formula>
    </cfRule>
  </conditionalFormatting>
  <pageMargins left="0.25" right="0.25" top="0.75" bottom="0.75" header="0.3" footer="0.3"/>
  <pageSetup paperSize="9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33" operator="containsText" id="{D53C1213-D025-4561-85C7-B8DD5DD55139}">
            <xm:f>NOT(ISERROR(SEARCH("=",E659)))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E659:E667</xm:sqref>
        </x14:conditionalFormatting>
        <x14:conditionalFormatting xmlns:xm="http://schemas.microsoft.com/office/excel/2006/main">
          <x14:cfRule type="containsText" priority="332" operator="containsText" id="{E48FAE1C-A5E2-407B-B84A-CA9FB271057B}">
            <xm:f>NOT(ISERROR(SEARCH("=",F659)))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F659:F667</xm:sqref>
        </x14:conditionalFormatting>
        <x14:conditionalFormatting xmlns:xm="http://schemas.microsoft.com/office/excel/2006/main">
          <x14:cfRule type="containsText" priority="160" operator="containsText" id="{E22E9EAA-DDD9-4CEB-BFF1-26472E3BFA9A}">
            <xm:f>NOT(ISERROR(SEARCH("=",E1315)))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E1315:E1323</xm:sqref>
        </x14:conditionalFormatting>
        <x14:conditionalFormatting xmlns:xm="http://schemas.microsoft.com/office/excel/2006/main">
          <x14:cfRule type="containsText" priority="159" operator="containsText" id="{A05E87BE-BDF6-45B9-87A2-FDDF9AEB233F}">
            <xm:f>NOT(ISERROR(SEARCH("=",F1315)))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F1315:F1323</xm:sqref>
        </x14:conditionalFormatting>
        <x14:conditionalFormatting xmlns:xm="http://schemas.microsoft.com/office/excel/2006/main">
          <x14:cfRule type="containsText" priority="156" operator="containsText" id="{2296FBC7-5996-47A5-8356-060148124DF3}">
            <xm:f>NOT(ISERROR(SEARCH("=",E1324)))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E1324:E1332</xm:sqref>
        </x14:conditionalFormatting>
        <x14:conditionalFormatting xmlns:xm="http://schemas.microsoft.com/office/excel/2006/main">
          <x14:cfRule type="containsText" priority="155" operator="containsText" id="{83141F06-B07E-47FC-8D58-860A828AC579}">
            <xm:f>NOT(ISERROR(SEARCH("=",F1324)))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F1324:F1332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7" tint="0.59999389629810485"/>
  </sheetPr>
  <dimension ref="A1:S228"/>
  <sheetViews>
    <sheetView zoomScale="90" zoomScaleNormal="90" workbookViewId="0">
      <selection activeCell="T23" sqref="T23"/>
    </sheetView>
  </sheetViews>
  <sheetFormatPr baseColWidth="10" defaultRowHeight="12.75"/>
  <cols>
    <col min="1" max="1" width="11.5703125" style="108" customWidth="1"/>
    <col min="2" max="2" width="11.5703125" style="111" customWidth="1"/>
    <col min="3" max="3" width="11.5703125" style="108" customWidth="1"/>
    <col min="4" max="4" width="11.5703125" style="111" customWidth="1"/>
    <col min="5" max="5" width="11.5703125" style="108" customWidth="1"/>
    <col min="6" max="6" width="11.5703125" style="111" customWidth="1"/>
    <col min="7" max="7" width="11.5703125" style="108" customWidth="1"/>
    <col min="8" max="8" width="11.5703125" style="111" customWidth="1"/>
    <col min="9" max="9" width="11.5703125" style="108" customWidth="1"/>
    <col min="10" max="10" width="11.5703125" style="111" customWidth="1"/>
    <col min="11" max="11" width="11.5703125" style="108" customWidth="1"/>
    <col min="12" max="12" width="11.5703125" style="111" customWidth="1"/>
    <col min="13" max="13" width="11.5703125" style="108" customWidth="1"/>
    <col min="14" max="14" width="11.5703125" style="111" customWidth="1"/>
    <col min="15" max="15" width="11.5703125" style="108" customWidth="1"/>
    <col min="16" max="16" width="11.5703125" style="111" customWidth="1"/>
    <col min="17" max="17" width="11.5703125" style="108" customWidth="1"/>
    <col min="18" max="18" width="11.5703125" style="111" customWidth="1"/>
  </cols>
  <sheetData>
    <row r="1" spans="1:18" ht="33.75" customHeight="1">
      <c r="A1" s="502" t="s">
        <v>659</v>
      </c>
      <c r="B1" s="502"/>
      <c r="C1" s="502"/>
      <c r="D1" s="502"/>
      <c r="E1" s="502"/>
      <c r="F1" s="502"/>
      <c r="G1" s="502"/>
      <c r="H1" s="502"/>
      <c r="I1" s="502"/>
      <c r="J1" s="502"/>
      <c r="K1" s="502"/>
      <c r="L1" s="502"/>
      <c r="M1" s="502"/>
      <c r="N1" s="502"/>
      <c r="O1" s="502"/>
      <c r="P1" s="502"/>
      <c r="Q1" s="502"/>
      <c r="R1" s="502"/>
    </row>
    <row r="2" spans="1:18" ht="19.5" customHeight="1">
      <c r="A2" s="503" t="s">
        <v>1</v>
      </c>
      <c r="B2" s="503"/>
      <c r="C2" s="500" t="s">
        <v>5</v>
      </c>
      <c r="D2" s="501"/>
      <c r="E2" s="500" t="s">
        <v>8</v>
      </c>
      <c r="F2" s="501"/>
      <c r="G2" s="500" t="s">
        <v>11</v>
      </c>
      <c r="H2" s="501"/>
      <c r="I2" s="500" t="s">
        <v>22</v>
      </c>
      <c r="J2" s="501"/>
      <c r="K2" s="500" t="s">
        <v>91</v>
      </c>
      <c r="L2" s="501"/>
      <c r="M2" s="500" t="s">
        <v>14</v>
      </c>
      <c r="N2" s="501"/>
      <c r="O2" s="500" t="s">
        <v>93</v>
      </c>
      <c r="P2" s="501"/>
      <c r="Q2" s="500" t="s">
        <v>18</v>
      </c>
      <c r="R2" s="501"/>
    </row>
    <row r="3" spans="1:18">
      <c r="A3" s="113" t="s">
        <v>663</v>
      </c>
      <c r="B3" s="113" t="s">
        <v>662</v>
      </c>
      <c r="C3" s="113" t="s">
        <v>663</v>
      </c>
      <c r="D3" s="113" t="s">
        <v>662</v>
      </c>
      <c r="E3" s="113" t="s">
        <v>663</v>
      </c>
      <c r="F3" s="113" t="s">
        <v>662</v>
      </c>
      <c r="G3" s="113" t="s">
        <v>663</v>
      </c>
      <c r="H3" s="113" t="s">
        <v>662</v>
      </c>
      <c r="I3" s="113" t="s">
        <v>663</v>
      </c>
      <c r="J3" s="113" t="s">
        <v>662</v>
      </c>
      <c r="K3" s="113" t="s">
        <v>663</v>
      </c>
      <c r="L3" s="113" t="s">
        <v>662</v>
      </c>
      <c r="M3" s="113" t="s">
        <v>663</v>
      </c>
      <c r="N3" s="113" t="s">
        <v>662</v>
      </c>
      <c r="O3" s="113" t="s">
        <v>663</v>
      </c>
      <c r="P3" s="113" t="s">
        <v>662</v>
      </c>
      <c r="Q3" s="113" t="s">
        <v>663</v>
      </c>
      <c r="R3" s="113" t="s">
        <v>662</v>
      </c>
    </row>
    <row r="4" spans="1:18">
      <c r="A4" s="134" t="s">
        <v>656</v>
      </c>
      <c r="B4" s="135" t="s">
        <v>2473</v>
      </c>
      <c r="C4" s="134" t="s">
        <v>657</v>
      </c>
      <c r="D4" s="135" t="s">
        <v>2479</v>
      </c>
      <c r="E4" s="134" t="s">
        <v>680</v>
      </c>
      <c r="F4" s="135" t="s">
        <v>2485</v>
      </c>
      <c r="G4" s="134" t="s">
        <v>723</v>
      </c>
      <c r="H4" s="135" t="s">
        <v>2496</v>
      </c>
      <c r="I4" s="134" t="s">
        <v>726</v>
      </c>
      <c r="J4" s="135" t="s">
        <v>2509</v>
      </c>
      <c r="K4" s="134" t="s">
        <v>723</v>
      </c>
      <c r="L4" s="135" t="s">
        <v>2512</v>
      </c>
      <c r="M4" s="134" t="s">
        <v>775</v>
      </c>
      <c r="N4" s="135" t="s">
        <v>2521</v>
      </c>
      <c r="O4" s="134" t="s">
        <v>656</v>
      </c>
      <c r="P4" s="135" t="s">
        <v>2536</v>
      </c>
      <c r="Q4" s="138" t="s">
        <v>658</v>
      </c>
      <c r="R4" s="135" t="s">
        <v>2541</v>
      </c>
    </row>
    <row r="5" spans="1:18">
      <c r="A5" s="136" t="s">
        <v>655</v>
      </c>
      <c r="B5" s="137" t="s">
        <v>2476</v>
      </c>
      <c r="C5" s="136" t="s">
        <v>677</v>
      </c>
      <c r="D5" s="137" t="s">
        <v>2481</v>
      </c>
      <c r="E5" s="136" t="s">
        <v>679</v>
      </c>
      <c r="F5" s="137" t="s">
        <v>2484</v>
      </c>
      <c r="G5" s="136" t="s">
        <v>724</v>
      </c>
      <c r="H5" s="137" t="s">
        <v>2496</v>
      </c>
      <c r="I5" s="136" t="s">
        <v>725</v>
      </c>
      <c r="J5" s="137" t="s">
        <v>2508</v>
      </c>
      <c r="K5" s="136" t="s">
        <v>724</v>
      </c>
      <c r="L5" s="137" t="s">
        <v>2516</v>
      </c>
      <c r="M5" s="136" t="s">
        <v>777</v>
      </c>
      <c r="N5" s="137" t="s">
        <v>2522</v>
      </c>
      <c r="O5" s="136" t="s">
        <v>660</v>
      </c>
      <c r="P5" s="137" t="s">
        <v>2535</v>
      </c>
      <c r="Q5" s="139" t="s">
        <v>795</v>
      </c>
      <c r="R5" s="137" t="s">
        <v>2540</v>
      </c>
    </row>
    <row r="6" spans="1:18">
      <c r="A6" s="109" t="s">
        <v>671</v>
      </c>
      <c r="B6" s="112" t="s">
        <v>2474</v>
      </c>
      <c r="C6" s="109" t="s">
        <v>675</v>
      </c>
      <c r="D6" s="112" t="s">
        <v>2480</v>
      </c>
      <c r="E6" s="109" t="s">
        <v>681</v>
      </c>
      <c r="F6" s="112" t="s">
        <v>2486</v>
      </c>
      <c r="G6" s="136" t="s">
        <v>661</v>
      </c>
      <c r="H6" s="137" t="s">
        <v>2495</v>
      </c>
      <c r="I6" s="109" t="s">
        <v>727</v>
      </c>
      <c r="J6" s="112" t="s">
        <v>2415</v>
      </c>
      <c r="K6" s="136" t="s">
        <v>728</v>
      </c>
      <c r="L6" s="137" t="s">
        <v>2513</v>
      </c>
      <c r="M6" s="136" t="s">
        <v>786</v>
      </c>
      <c r="N6" s="137" t="s">
        <v>2526</v>
      </c>
      <c r="O6" s="136" t="s">
        <v>1013</v>
      </c>
      <c r="P6" s="137" t="s">
        <v>2537</v>
      </c>
      <c r="Q6" s="139" t="s">
        <v>797</v>
      </c>
      <c r="R6" s="137" t="s">
        <v>2412</v>
      </c>
    </row>
    <row r="7" spans="1:18">
      <c r="A7" s="109" t="s">
        <v>672</v>
      </c>
      <c r="B7" s="112" t="s">
        <v>2475</v>
      </c>
      <c r="C7" s="109" t="s">
        <v>673</v>
      </c>
      <c r="D7" s="112" t="s">
        <v>2477</v>
      </c>
      <c r="E7" s="109" t="s">
        <v>683</v>
      </c>
      <c r="F7" s="112" t="s">
        <v>2488</v>
      </c>
      <c r="G7" s="136" t="s">
        <v>721</v>
      </c>
      <c r="H7" s="137" t="s">
        <v>2494</v>
      </c>
      <c r="I7" s="109" t="s">
        <v>1179</v>
      </c>
      <c r="J7" s="112" t="s">
        <v>2398</v>
      </c>
      <c r="K7" s="136" t="s">
        <v>1638</v>
      </c>
      <c r="L7" s="137" t="s">
        <v>2519</v>
      </c>
      <c r="M7" s="136" t="s">
        <v>1012</v>
      </c>
      <c r="N7" s="137" t="s">
        <v>2531</v>
      </c>
      <c r="O7" s="109" t="s">
        <v>789</v>
      </c>
      <c r="P7" s="112" t="s">
        <v>2466</v>
      </c>
      <c r="Q7" s="139" t="s">
        <v>776</v>
      </c>
      <c r="R7" s="137" t="s">
        <v>2542</v>
      </c>
    </row>
    <row r="8" spans="1:18">
      <c r="A8" s="109" t="s">
        <v>900</v>
      </c>
      <c r="B8" s="112" t="s">
        <v>2398</v>
      </c>
      <c r="C8" s="109" t="s">
        <v>674</v>
      </c>
      <c r="D8" s="112" t="s">
        <v>2478</v>
      </c>
      <c r="E8" s="109" t="s">
        <v>682</v>
      </c>
      <c r="F8" s="112" t="s">
        <v>2487</v>
      </c>
      <c r="G8" s="136" t="s">
        <v>735</v>
      </c>
      <c r="H8" s="137" t="s">
        <v>2497</v>
      </c>
      <c r="I8" s="109" t="s">
        <v>1902</v>
      </c>
      <c r="J8" s="112" t="s">
        <v>2398</v>
      </c>
      <c r="K8" s="136" t="s">
        <v>732</v>
      </c>
      <c r="L8" s="137" t="s">
        <v>2518</v>
      </c>
      <c r="M8" s="136" t="s">
        <v>787</v>
      </c>
      <c r="N8" s="137" t="s">
        <v>2527</v>
      </c>
      <c r="O8" s="109" t="s">
        <v>793</v>
      </c>
      <c r="P8" s="112" t="s">
        <v>2467</v>
      </c>
      <c r="Q8" s="139" t="s">
        <v>777</v>
      </c>
      <c r="R8" s="137" t="s">
        <v>2542</v>
      </c>
    </row>
    <row r="9" spans="1:18">
      <c r="A9" s="109" t="s">
        <v>901</v>
      </c>
      <c r="B9" s="112" t="s">
        <v>2399</v>
      </c>
      <c r="C9" s="109" t="s">
        <v>676</v>
      </c>
      <c r="D9" s="112" t="s">
        <v>2397</v>
      </c>
      <c r="E9" s="109" t="s">
        <v>684</v>
      </c>
      <c r="F9" s="112" t="s">
        <v>2399</v>
      </c>
      <c r="G9" s="136" t="s">
        <v>1003</v>
      </c>
      <c r="H9" s="137" t="s">
        <v>2498</v>
      </c>
      <c r="I9" s="109" t="s">
        <v>1903</v>
      </c>
      <c r="J9" s="112" t="s">
        <v>2398</v>
      </c>
      <c r="K9" s="109" t="s">
        <v>729</v>
      </c>
      <c r="L9" s="112" t="s">
        <v>2515</v>
      </c>
      <c r="M9" s="136" t="s">
        <v>781</v>
      </c>
      <c r="N9" s="137" t="s">
        <v>2523</v>
      </c>
      <c r="O9" s="109" t="s">
        <v>790</v>
      </c>
      <c r="P9" s="112" t="s">
        <v>2458</v>
      </c>
      <c r="Q9" s="139" t="s">
        <v>798</v>
      </c>
      <c r="R9" s="137" t="s">
        <v>2542</v>
      </c>
    </row>
    <row r="10" spans="1:18">
      <c r="A10" s="109" t="s">
        <v>902</v>
      </c>
      <c r="B10" s="112" t="s">
        <v>2399</v>
      </c>
      <c r="C10" s="136" t="s">
        <v>678</v>
      </c>
      <c r="D10" s="137" t="s">
        <v>2482</v>
      </c>
      <c r="E10" s="109" t="s">
        <v>685</v>
      </c>
      <c r="F10" s="112" t="s">
        <v>2415</v>
      </c>
      <c r="G10" s="136" t="s">
        <v>736</v>
      </c>
      <c r="H10" s="137" t="s">
        <v>2499</v>
      </c>
      <c r="I10" s="109" t="s">
        <v>1904</v>
      </c>
      <c r="J10" s="112" t="s">
        <v>2398</v>
      </c>
      <c r="K10" s="109" t="s">
        <v>721</v>
      </c>
      <c r="L10" s="112" t="s">
        <v>2514</v>
      </c>
      <c r="M10" s="136" t="s">
        <v>1009</v>
      </c>
      <c r="N10" s="137" t="s">
        <v>2529</v>
      </c>
      <c r="O10" s="109" t="s">
        <v>791</v>
      </c>
      <c r="P10" s="112" t="s">
        <v>2458</v>
      </c>
      <c r="Q10" s="139" t="s">
        <v>799</v>
      </c>
      <c r="R10" s="137" t="s">
        <v>2542</v>
      </c>
    </row>
    <row r="11" spans="1:18">
      <c r="A11" s="109" t="s">
        <v>903</v>
      </c>
      <c r="B11" s="112" t="s">
        <v>2399</v>
      </c>
      <c r="C11" s="109" t="s">
        <v>941</v>
      </c>
      <c r="D11" s="112" t="s">
        <v>2399</v>
      </c>
      <c r="E11" s="109" t="s">
        <v>686</v>
      </c>
      <c r="F11" s="112" t="s">
        <v>2413</v>
      </c>
      <c r="G11" s="109" t="s">
        <v>1637</v>
      </c>
      <c r="H11" s="112" t="s">
        <v>2503</v>
      </c>
      <c r="I11" s="109" t="s">
        <v>738</v>
      </c>
      <c r="J11" s="112" t="s">
        <v>2398</v>
      </c>
      <c r="K11" s="109" t="s">
        <v>730</v>
      </c>
      <c r="L11" s="112" t="s">
        <v>2517</v>
      </c>
      <c r="M11" s="136" t="s">
        <v>1010</v>
      </c>
      <c r="N11" s="137" t="s">
        <v>2530</v>
      </c>
      <c r="O11" s="109" t="s">
        <v>1489</v>
      </c>
      <c r="P11" s="112" t="s">
        <v>2458</v>
      </c>
      <c r="Q11" s="139" t="s">
        <v>800</v>
      </c>
      <c r="R11" s="137" t="s">
        <v>2542</v>
      </c>
    </row>
    <row r="12" spans="1:18">
      <c r="A12" s="109" t="s">
        <v>904</v>
      </c>
      <c r="B12" s="112" t="s">
        <v>2399</v>
      </c>
      <c r="C12" s="109" t="s">
        <v>942</v>
      </c>
      <c r="D12" s="112" t="s">
        <v>2399</v>
      </c>
      <c r="E12" s="136" t="s">
        <v>687</v>
      </c>
      <c r="F12" s="137" t="s">
        <v>2489</v>
      </c>
      <c r="G12" s="109" t="s">
        <v>1633</v>
      </c>
      <c r="H12" s="112" t="s">
        <v>2501</v>
      </c>
      <c r="I12" s="109" t="s">
        <v>1905</v>
      </c>
      <c r="J12" s="112" t="s">
        <v>2398</v>
      </c>
      <c r="K12" s="109" t="s">
        <v>733</v>
      </c>
      <c r="L12" s="112" t="s">
        <v>2457</v>
      </c>
      <c r="M12" s="136" t="s">
        <v>1011</v>
      </c>
      <c r="N12" s="137" t="s">
        <v>2530</v>
      </c>
      <c r="O12" s="109" t="s">
        <v>741</v>
      </c>
      <c r="P12" s="112" t="s">
        <v>2302</v>
      </c>
      <c r="Q12" s="139" t="s">
        <v>1215</v>
      </c>
      <c r="R12" s="137" t="s">
        <v>2544</v>
      </c>
    </row>
    <row r="13" spans="1:18">
      <c r="A13" s="109" t="s">
        <v>905</v>
      </c>
      <c r="B13" s="112" t="s">
        <v>2399</v>
      </c>
      <c r="C13" s="109" t="s">
        <v>943</v>
      </c>
      <c r="D13" s="112" t="s">
        <v>2399</v>
      </c>
      <c r="E13" s="109" t="s">
        <v>688</v>
      </c>
      <c r="F13" s="112" t="s">
        <v>2487</v>
      </c>
      <c r="G13" s="109" t="s">
        <v>1634</v>
      </c>
      <c r="H13" s="112" t="s">
        <v>2501</v>
      </c>
      <c r="I13" s="109" t="s">
        <v>1906</v>
      </c>
      <c r="J13" s="112" t="s">
        <v>2398</v>
      </c>
      <c r="K13" s="109" t="s">
        <v>734</v>
      </c>
      <c r="L13" s="112" t="s">
        <v>2457</v>
      </c>
      <c r="M13" s="136" t="s">
        <v>1008</v>
      </c>
      <c r="N13" s="137" t="s">
        <v>2528</v>
      </c>
      <c r="O13" s="109" t="s">
        <v>672</v>
      </c>
      <c r="P13" s="112" t="s">
        <v>2302</v>
      </c>
      <c r="Q13" s="139" t="s">
        <v>1216</v>
      </c>
      <c r="R13" s="137" t="s">
        <v>2544</v>
      </c>
    </row>
    <row r="14" spans="1:18">
      <c r="A14" s="109" t="s">
        <v>906</v>
      </c>
      <c r="B14" s="112" t="s">
        <v>2399</v>
      </c>
      <c r="C14" s="109" t="s">
        <v>944</v>
      </c>
      <c r="D14" s="112" t="s">
        <v>2399</v>
      </c>
      <c r="E14" s="109" t="s">
        <v>689</v>
      </c>
      <c r="F14" s="112" t="s">
        <v>2487</v>
      </c>
      <c r="G14" s="109" t="s">
        <v>1635</v>
      </c>
      <c r="H14" s="112" t="s">
        <v>2501</v>
      </c>
      <c r="I14" s="109" t="s">
        <v>1907</v>
      </c>
      <c r="J14" s="112" t="s">
        <v>2398</v>
      </c>
      <c r="K14" s="109" t="s">
        <v>771</v>
      </c>
      <c r="L14" s="112" t="s">
        <v>2458</v>
      </c>
      <c r="M14" s="136" t="s">
        <v>1212</v>
      </c>
      <c r="N14" s="137" t="s">
        <v>2532</v>
      </c>
      <c r="O14" s="109" t="s">
        <v>1117</v>
      </c>
      <c r="P14" s="112" t="s">
        <v>2302</v>
      </c>
      <c r="Q14" s="139" t="s">
        <v>1217</v>
      </c>
      <c r="R14" s="137" t="s">
        <v>2544</v>
      </c>
    </row>
    <row r="15" spans="1:18">
      <c r="A15" s="109" t="s">
        <v>907</v>
      </c>
      <c r="B15" s="112" t="s">
        <v>2399</v>
      </c>
      <c r="C15" s="109" t="s">
        <v>945</v>
      </c>
      <c r="D15" s="112" t="s">
        <v>2399</v>
      </c>
      <c r="E15" s="109" t="s">
        <v>690</v>
      </c>
      <c r="F15" s="112" t="s">
        <v>2487</v>
      </c>
      <c r="G15" s="109" t="s">
        <v>1632</v>
      </c>
      <c r="H15" s="112" t="s">
        <v>2500</v>
      </c>
      <c r="I15" s="109" t="s">
        <v>1908</v>
      </c>
      <c r="J15" s="112" t="s">
        <v>2398</v>
      </c>
      <c r="K15" s="109" t="s">
        <v>735</v>
      </c>
      <c r="L15" s="112" t="s">
        <v>2302</v>
      </c>
      <c r="M15" s="136" t="s">
        <v>1213</v>
      </c>
      <c r="N15" s="137" t="s">
        <v>2532</v>
      </c>
      <c r="O15" s="109" t="s">
        <v>1119</v>
      </c>
      <c r="P15" s="112" t="s">
        <v>2302</v>
      </c>
      <c r="Q15" s="139" t="s">
        <v>1014</v>
      </c>
      <c r="R15" s="137" t="s">
        <v>2543</v>
      </c>
    </row>
    <row r="16" spans="1:18">
      <c r="A16" s="109" t="s">
        <v>908</v>
      </c>
      <c r="B16" s="112" t="s">
        <v>2399</v>
      </c>
      <c r="C16" s="109" t="s">
        <v>946</v>
      </c>
      <c r="D16" s="112" t="s">
        <v>2398</v>
      </c>
      <c r="E16" s="109" t="s">
        <v>691</v>
      </c>
      <c r="F16" s="112" t="s">
        <v>2490</v>
      </c>
      <c r="G16" s="109" t="s">
        <v>1636</v>
      </c>
      <c r="H16" s="112" t="s">
        <v>2502</v>
      </c>
      <c r="I16" s="109" t="s">
        <v>1909</v>
      </c>
      <c r="J16" s="112" t="s">
        <v>2398</v>
      </c>
      <c r="K16" s="109" t="s">
        <v>736</v>
      </c>
      <c r="L16" s="112" t="s">
        <v>2302</v>
      </c>
      <c r="M16" s="109" t="s">
        <v>782</v>
      </c>
      <c r="N16" s="112" t="s">
        <v>2524</v>
      </c>
      <c r="O16" s="109" t="s">
        <v>1124</v>
      </c>
      <c r="P16" s="112" t="s">
        <v>2302</v>
      </c>
      <c r="Q16" s="139" t="s">
        <v>1641</v>
      </c>
      <c r="R16" s="137" t="s">
        <v>2545</v>
      </c>
    </row>
    <row r="17" spans="1:18">
      <c r="A17" s="109" t="s">
        <v>909</v>
      </c>
      <c r="B17" s="112" t="s">
        <v>2399</v>
      </c>
      <c r="C17" s="109" t="s">
        <v>947</v>
      </c>
      <c r="D17" s="112" t="s">
        <v>2399</v>
      </c>
      <c r="E17" s="136" t="s">
        <v>692</v>
      </c>
      <c r="F17" s="137" t="s">
        <v>2491</v>
      </c>
      <c r="G17" s="109" t="s">
        <v>1855</v>
      </c>
      <c r="H17" s="112" t="s">
        <v>2417</v>
      </c>
      <c r="I17" s="109" t="s">
        <v>1910</v>
      </c>
      <c r="J17" s="112" t="s">
        <v>2398</v>
      </c>
      <c r="K17" s="109" t="s">
        <v>747</v>
      </c>
      <c r="L17" s="112" t="s">
        <v>2302</v>
      </c>
      <c r="M17" s="109" t="s">
        <v>1214</v>
      </c>
      <c r="N17" s="112" t="s">
        <v>2500</v>
      </c>
      <c r="O17" s="109" t="s">
        <v>1130</v>
      </c>
      <c r="P17" s="112" t="s">
        <v>2302</v>
      </c>
      <c r="Q17" s="139" t="s">
        <v>1642</v>
      </c>
      <c r="R17" s="137" t="s">
        <v>2545</v>
      </c>
    </row>
    <row r="18" spans="1:18">
      <c r="A18" s="109" t="s">
        <v>910</v>
      </c>
      <c r="B18" s="112" t="s">
        <v>2399</v>
      </c>
      <c r="C18" s="109" t="s">
        <v>948</v>
      </c>
      <c r="D18" s="112" t="s">
        <v>2399</v>
      </c>
      <c r="E18" s="109" t="s">
        <v>693</v>
      </c>
      <c r="F18" s="112" t="s">
        <v>2413</v>
      </c>
      <c r="G18" s="109" t="s">
        <v>722</v>
      </c>
      <c r="H18" s="112" t="s">
        <v>2261</v>
      </c>
      <c r="I18" s="109" t="s">
        <v>1911</v>
      </c>
      <c r="J18" s="112" t="s">
        <v>2398</v>
      </c>
      <c r="K18" s="109" t="s">
        <v>748</v>
      </c>
      <c r="L18" s="112" t="s">
        <v>2302</v>
      </c>
      <c r="M18" s="109" t="s">
        <v>1640</v>
      </c>
      <c r="N18" s="112" t="s">
        <v>2534</v>
      </c>
      <c r="O18" s="109" t="s">
        <v>1490</v>
      </c>
      <c r="P18" s="112" t="s">
        <v>2302</v>
      </c>
      <c r="Q18" s="139" t="s">
        <v>1643</v>
      </c>
      <c r="R18" s="137" t="s">
        <v>2545</v>
      </c>
    </row>
    <row r="19" spans="1:18">
      <c r="A19" s="109" t="s">
        <v>911</v>
      </c>
      <c r="B19" s="112" t="s">
        <v>2399</v>
      </c>
      <c r="C19" s="109" t="s">
        <v>949</v>
      </c>
      <c r="D19" s="112" t="s">
        <v>2399</v>
      </c>
      <c r="E19" s="109" t="s">
        <v>694</v>
      </c>
      <c r="F19" s="112" t="s">
        <v>2413</v>
      </c>
      <c r="G19" s="109" t="s">
        <v>986</v>
      </c>
      <c r="H19" s="112" t="s">
        <v>2417</v>
      </c>
      <c r="I19" s="109" t="s">
        <v>1912</v>
      </c>
      <c r="J19" s="112" t="s">
        <v>2398</v>
      </c>
      <c r="K19" s="109" t="s">
        <v>751</v>
      </c>
      <c r="L19" s="112" t="s">
        <v>2302</v>
      </c>
      <c r="M19" s="109" t="s">
        <v>1639</v>
      </c>
      <c r="N19" s="112" t="s">
        <v>2533</v>
      </c>
      <c r="O19" s="109" t="s">
        <v>2468</v>
      </c>
      <c r="P19" s="112" t="s">
        <v>2302</v>
      </c>
      <c r="Q19" s="139" t="s">
        <v>1644</v>
      </c>
      <c r="R19" s="137" t="s">
        <v>2545</v>
      </c>
    </row>
    <row r="20" spans="1:18">
      <c r="A20" s="109" t="s">
        <v>912</v>
      </c>
      <c r="B20" s="112" t="s">
        <v>2399</v>
      </c>
      <c r="C20" s="109" t="s">
        <v>950</v>
      </c>
      <c r="D20" s="112" t="s">
        <v>2399</v>
      </c>
      <c r="E20" s="109" t="s">
        <v>695</v>
      </c>
      <c r="F20" s="112" t="s">
        <v>2413</v>
      </c>
      <c r="G20" s="109" t="s">
        <v>1856</v>
      </c>
      <c r="H20" s="112" t="s">
        <v>2417</v>
      </c>
      <c r="I20" s="109" t="s">
        <v>1913</v>
      </c>
      <c r="J20" s="112" t="s">
        <v>2398</v>
      </c>
      <c r="K20" s="109" t="s">
        <v>752</v>
      </c>
      <c r="L20" s="112" t="s">
        <v>2302</v>
      </c>
      <c r="M20" s="109" t="s">
        <v>2269</v>
      </c>
      <c r="N20" s="112" t="s">
        <v>2483</v>
      </c>
      <c r="O20" s="109" t="s">
        <v>788</v>
      </c>
      <c r="P20" s="112" t="s">
        <v>2260</v>
      </c>
      <c r="Q20" s="139" t="s">
        <v>778</v>
      </c>
      <c r="R20" s="137" t="s">
        <v>2538</v>
      </c>
    </row>
    <row r="21" spans="1:18">
      <c r="A21" s="109" t="s">
        <v>913</v>
      </c>
      <c r="B21" s="112" t="s">
        <v>2399</v>
      </c>
      <c r="C21" s="109" t="s">
        <v>951</v>
      </c>
      <c r="D21" s="112" t="s">
        <v>2399</v>
      </c>
      <c r="E21" s="109" t="s">
        <v>696</v>
      </c>
      <c r="F21" s="112" t="s">
        <v>2413</v>
      </c>
      <c r="G21" s="109" t="s">
        <v>1857</v>
      </c>
      <c r="H21" s="112" t="s">
        <v>2417</v>
      </c>
      <c r="I21" s="109" t="s">
        <v>1914</v>
      </c>
      <c r="J21" s="112" t="s">
        <v>2398</v>
      </c>
      <c r="K21" s="109" t="s">
        <v>755</v>
      </c>
      <c r="L21" s="112" t="s">
        <v>2302</v>
      </c>
      <c r="M21" s="109" t="s">
        <v>2270</v>
      </c>
      <c r="N21" s="112" t="s">
        <v>2483</v>
      </c>
      <c r="O21" s="109" t="s">
        <v>792</v>
      </c>
      <c r="P21" s="112" t="s">
        <v>2260</v>
      </c>
      <c r="Q21" s="114" t="s">
        <v>794</v>
      </c>
      <c r="R21" s="112" t="s">
        <v>2539</v>
      </c>
    </row>
    <row r="22" spans="1:18">
      <c r="A22" s="109" t="s">
        <v>914</v>
      </c>
      <c r="B22" s="112" t="s">
        <v>2399</v>
      </c>
      <c r="C22" s="109" t="s">
        <v>952</v>
      </c>
      <c r="D22" s="112" t="s">
        <v>2399</v>
      </c>
      <c r="E22" s="109" t="s">
        <v>697</v>
      </c>
      <c r="F22" s="112" t="s">
        <v>2413</v>
      </c>
      <c r="G22" s="109" t="s">
        <v>757</v>
      </c>
      <c r="H22" s="112" t="s">
        <v>2417</v>
      </c>
      <c r="I22" s="109" t="s">
        <v>1915</v>
      </c>
      <c r="J22" s="112" t="s">
        <v>2398</v>
      </c>
      <c r="K22" s="109" t="s">
        <v>756</v>
      </c>
      <c r="L22" s="112" t="s">
        <v>2302</v>
      </c>
      <c r="M22" s="109" t="s">
        <v>785</v>
      </c>
      <c r="N22" s="112" t="s">
        <v>2525</v>
      </c>
      <c r="O22" s="109" t="s">
        <v>989</v>
      </c>
      <c r="P22" s="112" t="s">
        <v>2260</v>
      </c>
      <c r="Q22" s="114" t="s">
        <v>1877</v>
      </c>
      <c r="R22" s="112" t="s">
        <v>2546</v>
      </c>
    </row>
    <row r="23" spans="1:18">
      <c r="A23" s="109" t="s">
        <v>915</v>
      </c>
      <c r="B23" s="112" t="s">
        <v>2399</v>
      </c>
      <c r="C23" s="109" t="s">
        <v>953</v>
      </c>
      <c r="D23" s="112" t="s">
        <v>2399</v>
      </c>
      <c r="E23" s="109" t="s">
        <v>698</v>
      </c>
      <c r="F23" s="112" t="s">
        <v>2413</v>
      </c>
      <c r="G23" s="109" t="s">
        <v>1858</v>
      </c>
      <c r="H23" s="112" t="s">
        <v>2417</v>
      </c>
      <c r="I23" s="109" t="s">
        <v>1916</v>
      </c>
      <c r="J23" s="112" t="s">
        <v>2398</v>
      </c>
      <c r="K23" s="109" t="s">
        <v>757</v>
      </c>
      <c r="L23" s="112" t="s">
        <v>2302</v>
      </c>
      <c r="M23" s="109" t="s">
        <v>774</v>
      </c>
      <c r="N23" s="112" t="s">
        <v>2520</v>
      </c>
      <c r="O23" s="109" t="s">
        <v>1118</v>
      </c>
      <c r="P23" s="112" t="s">
        <v>2260</v>
      </c>
      <c r="Q23" s="114" t="s">
        <v>796</v>
      </c>
      <c r="R23" s="112" t="s">
        <v>2413</v>
      </c>
    </row>
    <row r="24" spans="1:18">
      <c r="A24" s="109" t="s">
        <v>916</v>
      </c>
      <c r="B24" s="112" t="s">
        <v>2398</v>
      </c>
      <c r="C24" s="109" t="s">
        <v>954</v>
      </c>
      <c r="D24" s="112" t="s">
        <v>2399</v>
      </c>
      <c r="E24" s="109" t="s">
        <v>699</v>
      </c>
      <c r="F24" s="112" t="s">
        <v>2413</v>
      </c>
      <c r="G24" s="109" t="s">
        <v>1859</v>
      </c>
      <c r="H24" s="112" t="s">
        <v>2417</v>
      </c>
      <c r="I24" s="109" t="s">
        <v>1917</v>
      </c>
      <c r="J24" s="112" t="s">
        <v>2398</v>
      </c>
      <c r="K24" s="109" t="s">
        <v>760</v>
      </c>
      <c r="L24" s="112" t="s">
        <v>2302</v>
      </c>
      <c r="M24" s="109" t="s">
        <v>776</v>
      </c>
      <c r="N24" s="112" t="s">
        <v>2520</v>
      </c>
      <c r="O24" s="109" t="s">
        <v>1120</v>
      </c>
      <c r="P24" s="112" t="s">
        <v>2260</v>
      </c>
      <c r="Q24" s="114" t="s">
        <v>801</v>
      </c>
      <c r="R24" s="112" t="s">
        <v>2398</v>
      </c>
    </row>
    <row r="25" spans="1:18">
      <c r="A25" s="109" t="s">
        <v>917</v>
      </c>
      <c r="B25" s="112" t="s">
        <v>2399</v>
      </c>
      <c r="C25" s="109" t="s">
        <v>955</v>
      </c>
      <c r="D25" s="112" t="s">
        <v>2399</v>
      </c>
      <c r="E25" s="109" t="s">
        <v>700</v>
      </c>
      <c r="F25" s="112" t="s">
        <v>2413</v>
      </c>
      <c r="G25" s="109" t="s">
        <v>1860</v>
      </c>
      <c r="H25" s="112" t="s">
        <v>2417</v>
      </c>
      <c r="I25" s="109" t="s">
        <v>1918</v>
      </c>
      <c r="J25" s="112" t="s">
        <v>2398</v>
      </c>
      <c r="K25" s="109" t="s">
        <v>762</v>
      </c>
      <c r="L25" s="112" t="s">
        <v>2302</v>
      </c>
      <c r="M25" s="109" t="s">
        <v>779</v>
      </c>
      <c r="N25" s="112" t="s">
        <v>2520</v>
      </c>
      <c r="O25" s="109" t="s">
        <v>808</v>
      </c>
      <c r="P25" s="112" t="s">
        <v>2260</v>
      </c>
      <c r="Q25" s="114" t="s">
        <v>802</v>
      </c>
      <c r="R25" s="112" t="s">
        <v>2398</v>
      </c>
    </row>
    <row r="26" spans="1:18">
      <c r="A26" s="109" t="s">
        <v>918</v>
      </c>
      <c r="B26" s="112" t="s">
        <v>2399</v>
      </c>
      <c r="C26" s="109" t="s">
        <v>956</v>
      </c>
      <c r="D26" s="112" t="s">
        <v>2399</v>
      </c>
      <c r="E26" s="109" t="s">
        <v>701</v>
      </c>
      <c r="F26" s="112" t="s">
        <v>2413</v>
      </c>
      <c r="G26" s="109" t="s">
        <v>1861</v>
      </c>
      <c r="H26" s="112" t="s">
        <v>2417</v>
      </c>
      <c r="I26" s="109" t="s">
        <v>1919</v>
      </c>
      <c r="J26" s="112" t="s">
        <v>2398</v>
      </c>
      <c r="K26" s="109" t="s">
        <v>763</v>
      </c>
      <c r="L26" s="112" t="s">
        <v>2302</v>
      </c>
      <c r="M26" s="109" t="s">
        <v>1481</v>
      </c>
      <c r="N26" s="112" t="s">
        <v>2465</v>
      </c>
      <c r="O26" s="109" t="s">
        <v>809</v>
      </c>
      <c r="P26" s="112" t="s">
        <v>2260</v>
      </c>
      <c r="Q26" s="114" t="s">
        <v>740</v>
      </c>
      <c r="R26" s="112" t="s">
        <v>2398</v>
      </c>
    </row>
    <row r="27" spans="1:18">
      <c r="A27" s="109" t="s">
        <v>919</v>
      </c>
      <c r="B27" s="112" t="s">
        <v>2399</v>
      </c>
      <c r="C27" s="109" t="s">
        <v>957</v>
      </c>
      <c r="D27" s="112" t="s">
        <v>2399</v>
      </c>
      <c r="E27" s="109" t="s">
        <v>702</v>
      </c>
      <c r="F27" s="112" t="s">
        <v>2413</v>
      </c>
      <c r="G27" s="109" t="s">
        <v>1862</v>
      </c>
      <c r="H27" s="112" t="s">
        <v>2261</v>
      </c>
      <c r="I27" s="109" t="s">
        <v>1920</v>
      </c>
      <c r="J27" s="112" t="s">
        <v>2398</v>
      </c>
      <c r="K27" s="109" t="s">
        <v>764</v>
      </c>
      <c r="L27" s="112" t="s">
        <v>2302</v>
      </c>
      <c r="M27" s="109" t="s">
        <v>778</v>
      </c>
      <c r="N27" s="112" t="s">
        <v>2415</v>
      </c>
      <c r="O27" s="109" t="s">
        <v>811</v>
      </c>
      <c r="P27" s="112" t="s">
        <v>2260</v>
      </c>
      <c r="Q27" s="114" t="s">
        <v>803</v>
      </c>
      <c r="R27" s="112" t="s">
        <v>2398</v>
      </c>
    </row>
    <row r="28" spans="1:18">
      <c r="A28" s="109" t="s">
        <v>920</v>
      </c>
      <c r="B28" s="112" t="s">
        <v>2399</v>
      </c>
      <c r="C28" s="109" t="s">
        <v>958</v>
      </c>
      <c r="D28" s="112" t="s">
        <v>2399</v>
      </c>
      <c r="E28" s="109" t="s">
        <v>703</v>
      </c>
      <c r="F28" s="112" t="s">
        <v>2413</v>
      </c>
      <c r="G28" s="109" t="s">
        <v>1863</v>
      </c>
      <c r="H28" s="112" t="s">
        <v>2417</v>
      </c>
      <c r="I28" s="109" t="s">
        <v>1921</v>
      </c>
      <c r="J28" s="112" t="s">
        <v>2415</v>
      </c>
      <c r="K28" s="109" t="s">
        <v>766</v>
      </c>
      <c r="L28" s="112" t="s">
        <v>2302</v>
      </c>
      <c r="M28" s="109" t="s">
        <v>780</v>
      </c>
      <c r="N28" s="112" t="s">
        <v>2415</v>
      </c>
      <c r="O28" s="109" t="s">
        <v>814</v>
      </c>
      <c r="P28" s="112" t="s">
        <v>2260</v>
      </c>
      <c r="Q28" s="114" t="s">
        <v>804</v>
      </c>
      <c r="R28" s="112" t="s">
        <v>2398</v>
      </c>
    </row>
    <row r="29" spans="1:18">
      <c r="A29" s="109" t="s">
        <v>921</v>
      </c>
      <c r="B29" s="112" t="s">
        <v>2399</v>
      </c>
      <c r="C29" s="109" t="s">
        <v>959</v>
      </c>
      <c r="D29" s="112" t="s">
        <v>2399</v>
      </c>
      <c r="E29" s="109" t="s">
        <v>704</v>
      </c>
      <c r="F29" s="112" t="s">
        <v>2413</v>
      </c>
      <c r="G29" s="109" t="s">
        <v>1864</v>
      </c>
      <c r="H29" s="112" t="s">
        <v>2417</v>
      </c>
      <c r="I29" s="109" t="s">
        <v>1128</v>
      </c>
      <c r="J29" s="112" t="s">
        <v>2415</v>
      </c>
      <c r="K29" s="109" t="s">
        <v>767</v>
      </c>
      <c r="L29" s="112" t="s">
        <v>2302</v>
      </c>
      <c r="M29" s="109" t="s">
        <v>988</v>
      </c>
      <c r="N29" s="112" t="s">
        <v>2398</v>
      </c>
      <c r="O29" s="109" t="s">
        <v>1121</v>
      </c>
      <c r="P29" s="112" t="s">
        <v>2260</v>
      </c>
      <c r="Q29" s="114" t="s">
        <v>805</v>
      </c>
      <c r="R29" s="112" t="s">
        <v>2398</v>
      </c>
    </row>
    <row r="30" spans="1:18">
      <c r="A30" s="109" t="s">
        <v>922</v>
      </c>
      <c r="B30" s="112" t="s">
        <v>2399</v>
      </c>
      <c r="C30" s="109" t="s">
        <v>960</v>
      </c>
      <c r="D30" s="112" t="s">
        <v>2399</v>
      </c>
      <c r="E30" s="109" t="s">
        <v>705</v>
      </c>
      <c r="F30" s="112" t="s">
        <v>2413</v>
      </c>
      <c r="G30" s="109" t="s">
        <v>1865</v>
      </c>
      <c r="H30" s="112" t="s">
        <v>2417</v>
      </c>
      <c r="I30" s="109" t="s">
        <v>1922</v>
      </c>
      <c r="J30" s="112" t="s">
        <v>2398</v>
      </c>
      <c r="K30" s="109" t="s">
        <v>768</v>
      </c>
      <c r="L30" s="112" t="s">
        <v>2302</v>
      </c>
      <c r="M30" s="109" t="s">
        <v>1217</v>
      </c>
      <c r="N30" s="112" t="s">
        <v>2398</v>
      </c>
      <c r="O30" s="109" t="s">
        <v>1122</v>
      </c>
      <c r="P30" s="112" t="s">
        <v>2260</v>
      </c>
      <c r="Q30" s="114" t="s">
        <v>806</v>
      </c>
      <c r="R30" s="112" t="s">
        <v>2398</v>
      </c>
    </row>
    <row r="31" spans="1:18">
      <c r="A31" s="109" t="s">
        <v>923</v>
      </c>
      <c r="B31" s="112" t="s">
        <v>2399</v>
      </c>
      <c r="C31" s="109" t="s">
        <v>961</v>
      </c>
      <c r="D31" s="112" t="s">
        <v>2399</v>
      </c>
      <c r="E31" s="109" t="s">
        <v>706</v>
      </c>
      <c r="F31" s="112" t="s">
        <v>2413</v>
      </c>
      <c r="G31" s="109" t="s">
        <v>1866</v>
      </c>
      <c r="H31" s="112" t="s">
        <v>2417</v>
      </c>
      <c r="I31" s="109" t="s">
        <v>1923</v>
      </c>
      <c r="J31" s="112" t="s">
        <v>2398</v>
      </c>
      <c r="K31" s="109" t="s">
        <v>1179</v>
      </c>
      <c r="L31" s="112" t="s">
        <v>2302</v>
      </c>
      <c r="M31" s="109" t="s">
        <v>1641</v>
      </c>
      <c r="N31" s="112" t="s">
        <v>2398</v>
      </c>
      <c r="O31" s="109" t="s">
        <v>1123</v>
      </c>
      <c r="P31" s="112" t="s">
        <v>2260</v>
      </c>
      <c r="Q31" s="114" t="s">
        <v>807</v>
      </c>
      <c r="R31" s="112" t="s">
        <v>2398</v>
      </c>
    </row>
    <row r="32" spans="1:18">
      <c r="A32" s="109" t="s">
        <v>924</v>
      </c>
      <c r="B32" s="112" t="s">
        <v>2399</v>
      </c>
      <c r="C32" s="109" t="s">
        <v>962</v>
      </c>
      <c r="D32" s="112" t="s">
        <v>2399</v>
      </c>
      <c r="E32" s="109" t="s">
        <v>707</v>
      </c>
      <c r="F32" s="112" t="s">
        <v>2397</v>
      </c>
      <c r="G32" s="109" t="s">
        <v>1867</v>
      </c>
      <c r="H32" s="112" t="s">
        <v>2261</v>
      </c>
      <c r="I32" s="109" t="s">
        <v>1924</v>
      </c>
      <c r="J32" s="112" t="s">
        <v>2398</v>
      </c>
      <c r="K32" s="109" t="s">
        <v>1180</v>
      </c>
      <c r="L32" s="112" t="s">
        <v>2302</v>
      </c>
      <c r="M32" s="109" t="s">
        <v>1931</v>
      </c>
      <c r="N32" s="112" t="s">
        <v>2398</v>
      </c>
      <c r="O32" s="109" t="s">
        <v>1125</v>
      </c>
      <c r="P32" s="112" t="s">
        <v>2260</v>
      </c>
      <c r="Q32" s="114" t="s">
        <v>808</v>
      </c>
      <c r="R32" s="112" t="s">
        <v>2398</v>
      </c>
    </row>
    <row r="33" spans="1:18">
      <c r="A33" s="109" t="s">
        <v>925</v>
      </c>
      <c r="B33" s="112" t="s">
        <v>2399</v>
      </c>
      <c r="C33" s="109" t="s">
        <v>963</v>
      </c>
      <c r="D33" s="112" t="s">
        <v>2399</v>
      </c>
      <c r="E33" s="109" t="s">
        <v>708</v>
      </c>
      <c r="F33" s="112" t="s">
        <v>2413</v>
      </c>
      <c r="G33" s="109" t="s">
        <v>1868</v>
      </c>
      <c r="H33" s="112" t="s">
        <v>2261</v>
      </c>
      <c r="I33" s="109" t="s">
        <v>1925</v>
      </c>
      <c r="J33" s="112" t="s">
        <v>2398</v>
      </c>
      <c r="K33" s="109" t="s">
        <v>1182</v>
      </c>
      <c r="L33" s="112" t="s">
        <v>2302</v>
      </c>
      <c r="M33" s="109" t="s">
        <v>14</v>
      </c>
      <c r="N33" s="112" t="s">
        <v>2399</v>
      </c>
      <c r="O33" s="109" t="s">
        <v>1126</v>
      </c>
      <c r="P33" s="112" t="s">
        <v>2260</v>
      </c>
      <c r="Q33" s="114" t="s">
        <v>809</v>
      </c>
      <c r="R33" s="112" t="s">
        <v>2398</v>
      </c>
    </row>
    <row r="34" spans="1:18">
      <c r="A34" s="109" t="s">
        <v>926</v>
      </c>
      <c r="B34" s="112" t="s">
        <v>2399</v>
      </c>
      <c r="C34" s="109" t="s">
        <v>964</v>
      </c>
      <c r="D34" s="112" t="s">
        <v>2399</v>
      </c>
      <c r="E34" s="109" t="s">
        <v>709</v>
      </c>
      <c r="F34" s="112" t="s">
        <v>2413</v>
      </c>
      <c r="G34" s="109" t="s">
        <v>1869</v>
      </c>
      <c r="H34" s="112" t="s">
        <v>2261</v>
      </c>
      <c r="I34" s="109" t="s">
        <v>1926</v>
      </c>
      <c r="J34" s="112" t="s">
        <v>2398</v>
      </c>
      <c r="K34" s="109" t="s">
        <v>731</v>
      </c>
      <c r="L34" s="112" t="s">
        <v>2260</v>
      </c>
      <c r="M34" s="109" t="s">
        <v>783</v>
      </c>
      <c r="N34" s="112" t="s">
        <v>2399</v>
      </c>
      <c r="O34" s="109" t="s">
        <v>1127</v>
      </c>
      <c r="P34" s="112" t="s">
        <v>2260</v>
      </c>
      <c r="Q34" s="114" t="s">
        <v>810</v>
      </c>
      <c r="R34" s="112" t="s">
        <v>2398</v>
      </c>
    </row>
    <row r="35" spans="1:18">
      <c r="A35" s="109" t="s">
        <v>927</v>
      </c>
      <c r="B35" s="112" t="s">
        <v>2398</v>
      </c>
      <c r="C35" s="109" t="s">
        <v>965</v>
      </c>
      <c r="D35" s="112" t="s">
        <v>2399</v>
      </c>
      <c r="E35" s="109" t="s">
        <v>710</v>
      </c>
      <c r="F35" s="112" t="s">
        <v>2413</v>
      </c>
      <c r="G35" s="109" t="s">
        <v>1870</v>
      </c>
      <c r="H35" s="112" t="s">
        <v>2261</v>
      </c>
      <c r="I35" s="109" t="s">
        <v>2265</v>
      </c>
      <c r="J35" s="112" t="s">
        <v>2510</v>
      </c>
      <c r="K35" s="109" t="s">
        <v>737</v>
      </c>
      <c r="L35" s="112" t="s">
        <v>2260</v>
      </c>
      <c r="M35" s="109" t="s">
        <v>784</v>
      </c>
      <c r="N35" s="112" t="s">
        <v>2399</v>
      </c>
      <c r="O35" s="109" t="s">
        <v>1128</v>
      </c>
      <c r="P35" s="112" t="s">
        <v>2260</v>
      </c>
      <c r="Q35" s="114" t="s">
        <v>811</v>
      </c>
      <c r="R35" s="112" t="s">
        <v>2398</v>
      </c>
    </row>
    <row r="36" spans="1:18">
      <c r="A36" s="109" t="s">
        <v>928</v>
      </c>
      <c r="B36" s="112" t="s">
        <v>2399</v>
      </c>
      <c r="C36" s="109" t="s">
        <v>966</v>
      </c>
      <c r="D36" s="112" t="s">
        <v>2399</v>
      </c>
      <c r="E36" s="109" t="s">
        <v>711</v>
      </c>
      <c r="F36" s="112" t="s">
        <v>2413</v>
      </c>
      <c r="G36" s="109" t="s">
        <v>1871</v>
      </c>
      <c r="H36" s="112" t="s">
        <v>2261</v>
      </c>
      <c r="I36" s="109" t="s">
        <v>2266</v>
      </c>
      <c r="J36" s="112" t="s">
        <v>2510</v>
      </c>
      <c r="K36" s="109" t="s">
        <v>738</v>
      </c>
      <c r="L36" s="112" t="s">
        <v>2260</v>
      </c>
      <c r="M36" s="109" t="s">
        <v>987</v>
      </c>
      <c r="N36" s="112" t="s">
        <v>2399</v>
      </c>
      <c r="O36" s="109" t="s">
        <v>1129</v>
      </c>
      <c r="P36" s="112" t="s">
        <v>2260</v>
      </c>
      <c r="Q36" s="114" t="s">
        <v>812</v>
      </c>
      <c r="R36" s="112" t="s">
        <v>2398</v>
      </c>
    </row>
    <row r="37" spans="1:18">
      <c r="A37" s="109" t="s">
        <v>929</v>
      </c>
      <c r="B37" s="112" t="s">
        <v>2399</v>
      </c>
      <c r="C37" s="109" t="s">
        <v>967</v>
      </c>
      <c r="D37" s="112" t="s">
        <v>2399</v>
      </c>
      <c r="E37" s="109" t="s">
        <v>712</v>
      </c>
      <c r="F37" s="112" t="s">
        <v>2413</v>
      </c>
      <c r="G37" s="109" t="s">
        <v>1872</v>
      </c>
      <c r="H37" s="112" t="s">
        <v>2261</v>
      </c>
      <c r="I37" s="109" t="s">
        <v>2267</v>
      </c>
      <c r="J37" s="112" t="s">
        <v>2511</v>
      </c>
      <c r="K37" s="109" t="s">
        <v>739</v>
      </c>
      <c r="L37" s="112" t="s">
        <v>2260</v>
      </c>
      <c r="M37" s="109" t="s">
        <v>800</v>
      </c>
      <c r="N37" s="112" t="s">
        <v>2399</v>
      </c>
      <c r="O37" s="109" t="s">
        <v>1131</v>
      </c>
      <c r="P37" s="112" t="s">
        <v>2260</v>
      </c>
      <c r="Q37" s="114" t="s">
        <v>813</v>
      </c>
      <c r="R37" s="112" t="s">
        <v>2398</v>
      </c>
    </row>
    <row r="38" spans="1:18">
      <c r="A38" s="109" t="s">
        <v>930</v>
      </c>
      <c r="B38" s="112" t="s">
        <v>2399</v>
      </c>
      <c r="C38" s="109" t="s">
        <v>968</v>
      </c>
      <c r="D38" s="112" t="s">
        <v>2399</v>
      </c>
      <c r="E38" s="109" t="s">
        <v>713</v>
      </c>
      <c r="F38" s="112" t="s">
        <v>2413</v>
      </c>
      <c r="G38" s="109" t="s">
        <v>1873</v>
      </c>
      <c r="H38" s="112" t="s">
        <v>2261</v>
      </c>
      <c r="I38" s="109" t="s">
        <v>2268</v>
      </c>
      <c r="J38" s="112" t="s">
        <v>2511</v>
      </c>
      <c r="K38" s="109" t="s">
        <v>740</v>
      </c>
      <c r="L38" s="112" t="s">
        <v>2260</v>
      </c>
      <c r="M38" s="109" t="s">
        <v>1216</v>
      </c>
      <c r="N38" s="112" t="s">
        <v>2399</v>
      </c>
      <c r="O38" s="109" t="s">
        <v>1482</v>
      </c>
      <c r="P38" s="112" t="s">
        <v>2260</v>
      </c>
      <c r="Q38" s="114" t="s">
        <v>814</v>
      </c>
      <c r="R38" s="112" t="s">
        <v>2398</v>
      </c>
    </row>
    <row r="39" spans="1:18">
      <c r="A39" s="109" t="s">
        <v>931</v>
      </c>
      <c r="B39" s="112" t="s">
        <v>2399</v>
      </c>
      <c r="C39" s="109" t="s">
        <v>969</v>
      </c>
      <c r="D39" s="112" t="s">
        <v>2399</v>
      </c>
      <c r="E39" s="109" t="s">
        <v>714</v>
      </c>
      <c r="F39" s="112" t="s">
        <v>2413</v>
      </c>
      <c r="G39" s="109" t="s">
        <v>1874</v>
      </c>
      <c r="H39" s="112" t="s">
        <v>2261</v>
      </c>
      <c r="I39" s="109" t="s">
        <v>2435</v>
      </c>
      <c r="J39" s="112" t="s">
        <v>2398</v>
      </c>
      <c r="K39" s="109" t="s">
        <v>741</v>
      </c>
      <c r="L39" s="112" t="s">
        <v>2260</v>
      </c>
      <c r="M39" s="109" t="s">
        <v>1927</v>
      </c>
      <c r="N39" s="112" t="s">
        <v>2399</v>
      </c>
      <c r="O39" s="109" t="s">
        <v>1483</v>
      </c>
      <c r="P39" s="112" t="s">
        <v>2260</v>
      </c>
      <c r="Q39" s="114" t="s">
        <v>815</v>
      </c>
      <c r="R39" s="112" t="s">
        <v>2398</v>
      </c>
    </row>
    <row r="40" spans="1:18">
      <c r="A40" s="109" t="s">
        <v>932</v>
      </c>
      <c r="B40" s="112" t="s">
        <v>2398</v>
      </c>
      <c r="C40" s="109" t="s">
        <v>970</v>
      </c>
      <c r="D40" s="112" t="s">
        <v>2399</v>
      </c>
      <c r="E40" s="109" t="s">
        <v>715</v>
      </c>
      <c r="F40" s="112" t="s">
        <v>2413</v>
      </c>
      <c r="G40" s="109" t="s">
        <v>1875</v>
      </c>
      <c r="H40" s="112" t="s">
        <v>2261</v>
      </c>
      <c r="I40" s="109" t="s">
        <v>2436</v>
      </c>
      <c r="J40" s="112" t="s">
        <v>2398</v>
      </c>
      <c r="K40" s="109" t="s">
        <v>742</v>
      </c>
      <c r="L40" s="112" t="s">
        <v>2260</v>
      </c>
      <c r="M40" s="109" t="s">
        <v>1928</v>
      </c>
      <c r="N40" s="112" t="s">
        <v>2399</v>
      </c>
      <c r="O40" s="109" t="s">
        <v>1484</v>
      </c>
      <c r="P40" s="112" t="s">
        <v>2260</v>
      </c>
      <c r="Q40" s="114" t="s">
        <v>816</v>
      </c>
      <c r="R40" s="112" t="s">
        <v>2398</v>
      </c>
    </row>
    <row r="41" spans="1:18">
      <c r="A41" s="109" t="s">
        <v>933</v>
      </c>
      <c r="B41" s="112" t="s">
        <v>2399</v>
      </c>
      <c r="C41" s="109" t="s">
        <v>971</v>
      </c>
      <c r="D41" s="112" t="s">
        <v>2399</v>
      </c>
      <c r="E41" s="109" t="s">
        <v>716</v>
      </c>
      <c r="F41" s="112" t="s">
        <v>2413</v>
      </c>
      <c r="G41" s="109" t="s">
        <v>1876</v>
      </c>
      <c r="H41" s="112" t="s">
        <v>2261</v>
      </c>
      <c r="I41" s="109" t="s">
        <v>2437</v>
      </c>
      <c r="J41" s="112" t="s">
        <v>2398</v>
      </c>
      <c r="K41" s="109" t="s">
        <v>743</v>
      </c>
      <c r="L41" s="112" t="s">
        <v>2260</v>
      </c>
      <c r="M41" s="109" t="s">
        <v>1929</v>
      </c>
      <c r="N41" s="112" t="s">
        <v>2399</v>
      </c>
      <c r="O41" s="109" t="s">
        <v>1485</v>
      </c>
      <c r="P41" s="112" t="s">
        <v>2260</v>
      </c>
      <c r="Q41" s="114" t="s">
        <v>817</v>
      </c>
      <c r="R41" s="112" t="s">
        <v>2398</v>
      </c>
    </row>
    <row r="42" spans="1:18">
      <c r="A42" s="109" t="s">
        <v>934</v>
      </c>
      <c r="B42" s="112" t="s">
        <v>2399</v>
      </c>
      <c r="C42" s="109" t="s">
        <v>972</v>
      </c>
      <c r="D42" s="112" t="s">
        <v>2399</v>
      </c>
      <c r="E42" s="109" t="s">
        <v>717</v>
      </c>
      <c r="F42" s="112" t="s">
        <v>2399</v>
      </c>
      <c r="G42" s="109" t="s">
        <v>658</v>
      </c>
      <c r="H42" s="112" t="s">
        <v>2261</v>
      </c>
      <c r="I42" s="109" t="s">
        <v>2438</v>
      </c>
      <c r="J42" s="112" t="s">
        <v>2398</v>
      </c>
      <c r="K42" s="109" t="s">
        <v>744</v>
      </c>
      <c r="L42" s="112" t="s">
        <v>2260</v>
      </c>
      <c r="M42" s="109" t="s">
        <v>1930</v>
      </c>
      <c r="N42" s="112" t="s">
        <v>2399</v>
      </c>
      <c r="O42" s="109" t="s">
        <v>1486</v>
      </c>
      <c r="P42" s="112" t="s">
        <v>2260</v>
      </c>
      <c r="Q42" s="114" t="s">
        <v>818</v>
      </c>
      <c r="R42" s="112" t="s">
        <v>2398</v>
      </c>
    </row>
    <row r="43" spans="1:18">
      <c r="A43" s="109" t="s">
        <v>935</v>
      </c>
      <c r="B43" s="112" t="s">
        <v>2399</v>
      </c>
      <c r="C43" s="109" t="s">
        <v>973</v>
      </c>
      <c r="D43" s="112" t="s">
        <v>2399</v>
      </c>
      <c r="E43" s="109" t="s">
        <v>718</v>
      </c>
      <c r="F43" s="112" t="s">
        <v>2399</v>
      </c>
      <c r="G43" s="109" t="s">
        <v>1877</v>
      </c>
      <c r="H43" s="112" t="s">
        <v>2261</v>
      </c>
      <c r="I43" s="109" t="s">
        <v>2439</v>
      </c>
      <c r="J43" s="112" t="s">
        <v>2398</v>
      </c>
      <c r="K43" s="109" t="s">
        <v>745</v>
      </c>
      <c r="L43" s="112" t="s">
        <v>2260</v>
      </c>
      <c r="M43" s="109" t="s">
        <v>1932</v>
      </c>
      <c r="N43" s="112" t="s">
        <v>2399</v>
      </c>
      <c r="O43" s="109" t="s">
        <v>1487</v>
      </c>
      <c r="P43" s="112" t="s">
        <v>2260</v>
      </c>
      <c r="Q43" s="114" t="s">
        <v>819</v>
      </c>
      <c r="R43" s="112" t="s">
        <v>2398</v>
      </c>
    </row>
    <row r="44" spans="1:18">
      <c r="A44" s="109" t="s">
        <v>936</v>
      </c>
      <c r="B44" s="112" t="s">
        <v>2399</v>
      </c>
      <c r="C44" s="109" t="s">
        <v>974</v>
      </c>
      <c r="D44" s="112" t="s">
        <v>2399</v>
      </c>
      <c r="E44" s="109" t="s">
        <v>719</v>
      </c>
      <c r="F44" s="112" t="s">
        <v>2399</v>
      </c>
      <c r="G44" s="109" t="s">
        <v>1878</v>
      </c>
      <c r="H44" s="112" t="s">
        <v>2261</v>
      </c>
      <c r="I44" s="109" t="s">
        <v>2440</v>
      </c>
      <c r="J44" s="112" t="s">
        <v>2398</v>
      </c>
      <c r="K44" s="109" t="s">
        <v>746</v>
      </c>
      <c r="L44" s="112" t="s">
        <v>2260</v>
      </c>
      <c r="M44" s="109" t="s">
        <v>1933</v>
      </c>
      <c r="N44" s="112" t="s">
        <v>2399</v>
      </c>
      <c r="O44" s="109" t="s">
        <v>1488</v>
      </c>
      <c r="P44" s="112" t="s">
        <v>2260</v>
      </c>
      <c r="Q44" s="114" t="s">
        <v>820</v>
      </c>
      <c r="R44" s="112" t="s">
        <v>2398</v>
      </c>
    </row>
    <row r="45" spans="1:18">
      <c r="A45" s="109" t="s">
        <v>937</v>
      </c>
      <c r="B45" s="112" t="s">
        <v>2398</v>
      </c>
      <c r="C45" s="109" t="s">
        <v>975</v>
      </c>
      <c r="D45" s="112" t="s">
        <v>2399</v>
      </c>
      <c r="E45" s="109" t="s">
        <v>720</v>
      </c>
      <c r="F45" s="112" t="s">
        <v>2399</v>
      </c>
      <c r="G45" s="109" t="s">
        <v>1879</v>
      </c>
      <c r="H45" s="112" t="s">
        <v>2261</v>
      </c>
      <c r="I45" s="109" t="s">
        <v>2441</v>
      </c>
      <c r="J45" s="112" t="s">
        <v>2398</v>
      </c>
      <c r="K45" s="109" t="s">
        <v>749</v>
      </c>
      <c r="L45" s="112" t="s">
        <v>2260</v>
      </c>
      <c r="M45" s="109" t="s">
        <v>1934</v>
      </c>
      <c r="N45" s="112" t="s">
        <v>2399</v>
      </c>
      <c r="O45" s="109" t="s">
        <v>1491</v>
      </c>
      <c r="P45" s="112" t="s">
        <v>2260</v>
      </c>
      <c r="Q45" s="114" t="s">
        <v>821</v>
      </c>
      <c r="R45" s="112" t="s">
        <v>2398</v>
      </c>
    </row>
    <row r="46" spans="1:18">
      <c r="A46" s="109" t="s">
        <v>938</v>
      </c>
      <c r="B46" s="112" t="s">
        <v>2399</v>
      </c>
      <c r="C46" s="109" t="s">
        <v>976</v>
      </c>
      <c r="D46" s="112" t="s">
        <v>2399</v>
      </c>
      <c r="E46" s="109" t="s">
        <v>983</v>
      </c>
      <c r="F46" s="112" t="s">
        <v>2399</v>
      </c>
      <c r="G46" s="109" t="s">
        <v>1880</v>
      </c>
      <c r="H46" s="112" t="s">
        <v>2261</v>
      </c>
      <c r="I46" s="109" t="s">
        <v>2442</v>
      </c>
      <c r="J46" s="112" t="s">
        <v>2398</v>
      </c>
      <c r="K46" s="109" t="s">
        <v>750</v>
      </c>
      <c r="L46" s="112" t="s">
        <v>2260</v>
      </c>
      <c r="M46" s="109" t="s">
        <v>1935</v>
      </c>
      <c r="N46" s="112" t="s">
        <v>2399</v>
      </c>
      <c r="O46" s="109" t="s">
        <v>1492</v>
      </c>
      <c r="P46" s="112" t="s">
        <v>2260</v>
      </c>
      <c r="Q46" s="114" t="s">
        <v>822</v>
      </c>
      <c r="R46" s="112" t="s">
        <v>2398</v>
      </c>
    </row>
    <row r="47" spans="1:18">
      <c r="A47" s="109" t="s">
        <v>939</v>
      </c>
      <c r="B47" s="112" t="s">
        <v>2399</v>
      </c>
      <c r="C47" s="109" t="s">
        <v>977</v>
      </c>
      <c r="D47" s="112" t="s">
        <v>2398</v>
      </c>
      <c r="E47" s="109" t="s">
        <v>984</v>
      </c>
      <c r="F47" s="112" t="s">
        <v>2399</v>
      </c>
      <c r="G47" s="109" t="s">
        <v>1881</v>
      </c>
      <c r="H47" s="112" t="s">
        <v>2261</v>
      </c>
      <c r="I47" s="109" t="s">
        <v>2443</v>
      </c>
      <c r="J47" s="112" t="s">
        <v>2398</v>
      </c>
      <c r="K47" s="109" t="s">
        <v>753</v>
      </c>
      <c r="L47" s="112" t="s">
        <v>2260</v>
      </c>
      <c r="M47" s="109" t="s">
        <v>1936</v>
      </c>
      <c r="N47" s="112" t="s">
        <v>2399</v>
      </c>
      <c r="O47" s="109" t="s">
        <v>1493</v>
      </c>
      <c r="P47" s="112" t="s">
        <v>2260</v>
      </c>
      <c r="Q47" s="114" t="s">
        <v>823</v>
      </c>
      <c r="R47" s="112" t="s">
        <v>2398</v>
      </c>
    </row>
    <row r="48" spans="1:18">
      <c r="A48" s="109" t="s">
        <v>940</v>
      </c>
      <c r="B48" s="112" t="s">
        <v>2399</v>
      </c>
      <c r="C48" s="109" t="s">
        <v>978</v>
      </c>
      <c r="D48" s="112" t="s">
        <v>2399</v>
      </c>
      <c r="E48" s="109" t="s">
        <v>985</v>
      </c>
      <c r="F48" s="112" t="s">
        <v>2399</v>
      </c>
      <c r="G48" s="109" t="s">
        <v>1882</v>
      </c>
      <c r="H48" s="112" t="s">
        <v>2261</v>
      </c>
      <c r="I48" s="109" t="s">
        <v>2444</v>
      </c>
      <c r="J48" s="112" t="s">
        <v>2398</v>
      </c>
      <c r="K48" s="109" t="s">
        <v>754</v>
      </c>
      <c r="L48" s="112" t="s">
        <v>2260</v>
      </c>
      <c r="M48" s="109" t="s">
        <v>812</v>
      </c>
      <c r="N48" s="112" t="s">
        <v>2399</v>
      </c>
      <c r="O48" s="109" t="s">
        <v>1494</v>
      </c>
      <c r="P48" s="112" t="s">
        <v>2260</v>
      </c>
      <c r="Q48" s="114" t="s">
        <v>824</v>
      </c>
      <c r="R48" s="112" t="s">
        <v>2398</v>
      </c>
    </row>
    <row r="49" spans="1:19">
      <c r="A49" s="109" t="s">
        <v>1383</v>
      </c>
      <c r="B49" s="112" t="s">
        <v>2399</v>
      </c>
      <c r="C49" s="109" t="s">
        <v>979</v>
      </c>
      <c r="D49" s="112" t="s">
        <v>2399</v>
      </c>
      <c r="E49" s="109" t="s">
        <v>1063</v>
      </c>
      <c r="F49" s="112" t="s">
        <v>2399</v>
      </c>
      <c r="G49" s="109" t="s">
        <v>1883</v>
      </c>
      <c r="H49" s="112" t="s">
        <v>2261</v>
      </c>
      <c r="I49" s="109" t="s">
        <v>2445</v>
      </c>
      <c r="J49" s="112" t="s">
        <v>2398</v>
      </c>
      <c r="K49" s="109" t="s">
        <v>758</v>
      </c>
      <c r="L49" s="112" t="s">
        <v>2260</v>
      </c>
      <c r="M49" s="109" t="s">
        <v>1937</v>
      </c>
      <c r="N49" s="112" t="s">
        <v>2399</v>
      </c>
      <c r="O49" s="109"/>
      <c r="P49" s="112"/>
      <c r="Q49" s="114" t="s">
        <v>825</v>
      </c>
      <c r="R49" s="112" t="s">
        <v>2398</v>
      </c>
    </row>
    <row r="50" spans="1:19">
      <c r="A50" s="109" t="s">
        <v>1384</v>
      </c>
      <c r="B50" s="112" t="s">
        <v>2399</v>
      </c>
      <c r="C50" s="109" t="s">
        <v>980</v>
      </c>
      <c r="D50" s="112" t="s">
        <v>2399</v>
      </c>
      <c r="E50" s="109" t="s">
        <v>1064</v>
      </c>
      <c r="F50" s="112" t="s">
        <v>2398</v>
      </c>
      <c r="G50" s="109" t="s">
        <v>1884</v>
      </c>
      <c r="H50" s="112" t="s">
        <v>2261</v>
      </c>
      <c r="I50" s="109" t="s">
        <v>2446</v>
      </c>
      <c r="J50" s="112" t="s">
        <v>2398</v>
      </c>
      <c r="K50" s="109" t="s">
        <v>759</v>
      </c>
      <c r="L50" s="112" t="s">
        <v>2260</v>
      </c>
      <c r="M50" s="109" t="s">
        <v>1938</v>
      </c>
      <c r="N50" s="112" t="s">
        <v>2399</v>
      </c>
      <c r="O50" s="109"/>
      <c r="P50" s="112"/>
      <c r="Q50" s="114" t="s">
        <v>826</v>
      </c>
      <c r="R50" s="112" t="s">
        <v>2398</v>
      </c>
    </row>
    <row r="51" spans="1:19">
      <c r="A51" s="109" t="s">
        <v>1385</v>
      </c>
      <c r="B51" s="112" t="s">
        <v>2399</v>
      </c>
      <c r="C51" s="109" t="s">
        <v>981</v>
      </c>
      <c r="D51" s="112" t="s">
        <v>2399</v>
      </c>
      <c r="E51" s="109" t="s">
        <v>1423</v>
      </c>
      <c r="F51" s="112" t="s">
        <v>2398</v>
      </c>
      <c r="G51" s="109" t="s">
        <v>1885</v>
      </c>
      <c r="H51" s="112" t="s">
        <v>2261</v>
      </c>
      <c r="I51" s="109" t="s">
        <v>2447</v>
      </c>
      <c r="J51" s="112" t="s">
        <v>2398</v>
      </c>
      <c r="K51" s="109" t="s">
        <v>761</v>
      </c>
      <c r="L51" s="112" t="s">
        <v>2260</v>
      </c>
      <c r="M51" s="109" t="s">
        <v>1939</v>
      </c>
      <c r="N51" s="112" t="s">
        <v>2399</v>
      </c>
      <c r="O51" s="109"/>
      <c r="P51" s="112"/>
      <c r="Q51" s="114" t="s">
        <v>827</v>
      </c>
      <c r="R51" s="112" t="s">
        <v>2398</v>
      </c>
    </row>
    <row r="52" spans="1:19">
      <c r="A52" s="109" t="s">
        <v>1386</v>
      </c>
      <c r="B52" s="112" t="s">
        <v>2399</v>
      </c>
      <c r="C52" s="109" t="s">
        <v>982</v>
      </c>
      <c r="D52" s="112" t="s">
        <v>2399</v>
      </c>
      <c r="E52" s="109" t="s">
        <v>1424</v>
      </c>
      <c r="F52" s="112" t="s">
        <v>2398</v>
      </c>
      <c r="G52" s="109" t="s">
        <v>1886</v>
      </c>
      <c r="H52" s="112" t="s">
        <v>2261</v>
      </c>
      <c r="I52" s="109" t="s">
        <v>2448</v>
      </c>
      <c r="J52" s="112" t="s">
        <v>2398</v>
      </c>
      <c r="K52" s="109" t="s">
        <v>765</v>
      </c>
      <c r="L52" s="112" t="s">
        <v>2260</v>
      </c>
      <c r="M52" s="109" t="s">
        <v>1940</v>
      </c>
      <c r="N52" s="112" t="s">
        <v>2399</v>
      </c>
      <c r="O52" s="109"/>
      <c r="P52" s="112"/>
      <c r="Q52" s="114" t="s">
        <v>828</v>
      </c>
      <c r="R52" s="112" t="s">
        <v>2398</v>
      </c>
    </row>
    <row r="53" spans="1:19">
      <c r="A53" s="109" t="s">
        <v>1387</v>
      </c>
      <c r="B53" s="112" t="s">
        <v>2399</v>
      </c>
      <c r="C53" s="109" t="s">
        <v>1408</v>
      </c>
      <c r="D53" s="112" t="s">
        <v>2399</v>
      </c>
      <c r="E53" s="109" t="s">
        <v>1425</v>
      </c>
      <c r="F53" s="112" t="s">
        <v>2398</v>
      </c>
      <c r="G53" s="109" t="s">
        <v>1887</v>
      </c>
      <c r="H53" s="112" t="s">
        <v>2261</v>
      </c>
      <c r="I53" s="109" t="s">
        <v>2449</v>
      </c>
      <c r="J53" s="112" t="s">
        <v>2398</v>
      </c>
      <c r="K53" s="109" t="s">
        <v>769</v>
      </c>
      <c r="L53" s="112" t="s">
        <v>2260</v>
      </c>
      <c r="M53" s="109" t="s">
        <v>1941</v>
      </c>
      <c r="N53" s="112" t="s">
        <v>2399</v>
      </c>
      <c r="O53" s="109"/>
      <c r="P53" s="112"/>
      <c r="Q53" s="114" t="s">
        <v>829</v>
      </c>
      <c r="R53" s="112" t="s">
        <v>2398</v>
      </c>
    </row>
    <row r="54" spans="1:19">
      <c r="A54" s="109" t="s">
        <v>1388</v>
      </c>
      <c r="B54" s="112" t="s">
        <v>2399</v>
      </c>
      <c r="C54" s="109" t="s">
        <v>1409</v>
      </c>
      <c r="D54" s="112" t="s">
        <v>2399</v>
      </c>
      <c r="E54" s="109" t="s">
        <v>1426</v>
      </c>
      <c r="F54" s="112" t="s">
        <v>2398</v>
      </c>
      <c r="G54" s="109" t="s">
        <v>1888</v>
      </c>
      <c r="H54" s="112" t="s">
        <v>2261</v>
      </c>
      <c r="I54" s="109" t="s">
        <v>2450</v>
      </c>
      <c r="J54" s="112" t="s">
        <v>2398</v>
      </c>
      <c r="K54" s="109" t="s">
        <v>770</v>
      </c>
      <c r="L54" s="112" t="s">
        <v>2260</v>
      </c>
      <c r="M54" s="109" t="s">
        <v>1942</v>
      </c>
      <c r="N54" s="112" t="s">
        <v>2399</v>
      </c>
      <c r="O54" s="109"/>
      <c r="P54" s="112"/>
      <c r="Q54" s="114" t="s">
        <v>2469</v>
      </c>
      <c r="R54" s="112" t="s">
        <v>2398</v>
      </c>
    </row>
    <row r="55" spans="1:19">
      <c r="A55" s="109" t="s">
        <v>805</v>
      </c>
      <c r="B55" s="112" t="s">
        <v>2399</v>
      </c>
      <c r="C55" s="109" t="s">
        <v>1410</v>
      </c>
      <c r="D55" s="112" t="s">
        <v>2399</v>
      </c>
      <c r="E55" s="109" t="s">
        <v>1427</v>
      </c>
      <c r="F55" s="112" t="s">
        <v>2398</v>
      </c>
      <c r="G55" s="109" t="s">
        <v>1889</v>
      </c>
      <c r="H55" s="112" t="s">
        <v>2261</v>
      </c>
      <c r="I55" s="109" t="s">
        <v>791</v>
      </c>
      <c r="J55" s="112" t="s">
        <v>2398</v>
      </c>
      <c r="K55" s="109" t="s">
        <v>772</v>
      </c>
      <c r="L55" s="112" t="s">
        <v>2260</v>
      </c>
      <c r="M55" s="109" t="s">
        <v>1943</v>
      </c>
      <c r="N55" s="112" t="s">
        <v>2399</v>
      </c>
      <c r="O55" s="109"/>
      <c r="P55" s="112"/>
      <c r="Q55" s="114" t="s">
        <v>990</v>
      </c>
      <c r="R55" s="112" t="s">
        <v>2399</v>
      </c>
    </row>
    <row r="56" spans="1:19">
      <c r="A56" s="114" t="s">
        <v>1389</v>
      </c>
      <c r="B56" s="115" t="s">
        <v>2399</v>
      </c>
      <c r="C56" s="114" t="s">
        <v>1411</v>
      </c>
      <c r="D56" s="115" t="s">
        <v>2399</v>
      </c>
      <c r="E56" s="114" t="s">
        <v>1428</v>
      </c>
      <c r="F56" s="115" t="s">
        <v>2398</v>
      </c>
      <c r="G56" s="114" t="s">
        <v>1890</v>
      </c>
      <c r="H56" s="115" t="s">
        <v>2261</v>
      </c>
      <c r="I56" s="114" t="s">
        <v>1129</v>
      </c>
      <c r="J56" s="115" t="s">
        <v>2398</v>
      </c>
      <c r="K56" s="114" t="s">
        <v>773</v>
      </c>
      <c r="L56" s="115" t="s">
        <v>2260</v>
      </c>
      <c r="M56" s="114" t="s">
        <v>1944</v>
      </c>
      <c r="N56" s="115" t="s">
        <v>2399</v>
      </c>
      <c r="O56" s="114"/>
      <c r="P56" s="115"/>
      <c r="Q56" s="114" t="s">
        <v>1974</v>
      </c>
      <c r="R56" s="115" t="s">
        <v>2399</v>
      </c>
      <c r="S56" s="46"/>
    </row>
    <row r="57" spans="1:19">
      <c r="A57" s="114" t="s">
        <v>1390</v>
      </c>
      <c r="B57" s="115" t="s">
        <v>2399</v>
      </c>
      <c r="C57" s="114" t="s">
        <v>1412</v>
      </c>
      <c r="D57" s="115" t="s">
        <v>2399</v>
      </c>
      <c r="E57" s="114" t="s">
        <v>1429</v>
      </c>
      <c r="F57" s="115" t="s">
        <v>2398</v>
      </c>
      <c r="G57" s="114" t="s">
        <v>1891</v>
      </c>
      <c r="H57" s="115" t="s">
        <v>2261</v>
      </c>
      <c r="I57" s="114" t="s">
        <v>2451</v>
      </c>
      <c r="J57" s="115" t="s">
        <v>2398</v>
      </c>
      <c r="K57" s="114" t="s">
        <v>774</v>
      </c>
      <c r="L57" s="115" t="s">
        <v>2260</v>
      </c>
      <c r="M57" s="114" t="s">
        <v>1945</v>
      </c>
      <c r="N57" s="115" t="s">
        <v>2399</v>
      </c>
      <c r="O57" s="114"/>
      <c r="P57" s="115"/>
      <c r="Q57" s="114" t="s">
        <v>1975</v>
      </c>
      <c r="R57" s="115" t="s">
        <v>2399</v>
      </c>
      <c r="S57" s="46"/>
    </row>
    <row r="58" spans="1:19">
      <c r="A58" s="114" t="s">
        <v>1391</v>
      </c>
      <c r="B58" s="115" t="s">
        <v>2399</v>
      </c>
      <c r="C58" s="114" t="s">
        <v>1413</v>
      </c>
      <c r="D58" s="115" t="s">
        <v>2399</v>
      </c>
      <c r="E58" s="114" t="s">
        <v>1430</v>
      </c>
      <c r="F58" s="115" t="s">
        <v>2398</v>
      </c>
      <c r="G58" s="114" t="s">
        <v>1892</v>
      </c>
      <c r="H58" s="115" t="s">
        <v>2261</v>
      </c>
      <c r="I58" s="114" t="s">
        <v>2452</v>
      </c>
      <c r="J58" s="115" t="s">
        <v>2398</v>
      </c>
      <c r="K58" s="114" t="s">
        <v>986</v>
      </c>
      <c r="L58" s="115" t="s">
        <v>2260</v>
      </c>
      <c r="M58" s="114" t="s">
        <v>1946</v>
      </c>
      <c r="N58" s="115" t="s">
        <v>2399</v>
      </c>
      <c r="O58" s="114"/>
      <c r="P58" s="115"/>
      <c r="Q58" s="114" t="s">
        <v>1976</v>
      </c>
      <c r="R58" s="115" t="s">
        <v>2399</v>
      </c>
      <c r="S58" s="46"/>
    </row>
    <row r="59" spans="1:19">
      <c r="A59" s="114" t="s">
        <v>1392</v>
      </c>
      <c r="B59" s="115" t="s">
        <v>2399</v>
      </c>
      <c r="C59" s="114" t="s">
        <v>1414</v>
      </c>
      <c r="D59" s="115" t="s">
        <v>2399</v>
      </c>
      <c r="E59" s="114" t="s">
        <v>1431</v>
      </c>
      <c r="F59" s="115" t="s">
        <v>2399</v>
      </c>
      <c r="G59" s="114" t="s">
        <v>1893</v>
      </c>
      <c r="H59" s="115" t="s">
        <v>2261</v>
      </c>
      <c r="I59" s="114" t="s">
        <v>2453</v>
      </c>
      <c r="J59" s="115" t="s">
        <v>2398</v>
      </c>
      <c r="K59" s="114" t="s">
        <v>1178</v>
      </c>
      <c r="L59" s="115" t="s">
        <v>2260</v>
      </c>
      <c r="M59" s="114" t="s">
        <v>1947</v>
      </c>
      <c r="N59" s="115" t="s">
        <v>2399</v>
      </c>
      <c r="O59" s="114"/>
      <c r="P59" s="115"/>
      <c r="Q59" s="114" t="s">
        <v>1977</v>
      </c>
      <c r="R59" s="115" t="s">
        <v>2399</v>
      </c>
      <c r="S59" s="46"/>
    </row>
    <row r="60" spans="1:19">
      <c r="A60" s="114" t="s">
        <v>1393</v>
      </c>
      <c r="B60" s="115" t="s">
        <v>2399</v>
      </c>
      <c r="C60" s="114" t="s">
        <v>1415</v>
      </c>
      <c r="D60" s="115" t="s">
        <v>2399</v>
      </c>
      <c r="E60" s="114" t="s">
        <v>1432</v>
      </c>
      <c r="F60" s="115" t="s">
        <v>2398</v>
      </c>
      <c r="G60" s="114" t="s">
        <v>1894</v>
      </c>
      <c r="H60" s="115" t="s">
        <v>2504</v>
      </c>
      <c r="I60" s="114" t="s">
        <v>2454</v>
      </c>
      <c r="J60" s="115" t="s">
        <v>2398</v>
      </c>
      <c r="K60" s="114" t="s">
        <v>1181</v>
      </c>
      <c r="L60" s="115" t="s">
        <v>2260</v>
      </c>
      <c r="M60" s="114" t="s">
        <v>1948</v>
      </c>
      <c r="N60" s="115" t="s">
        <v>2399</v>
      </c>
      <c r="O60" s="114"/>
      <c r="P60" s="115"/>
      <c r="Q60" s="114" t="s">
        <v>1978</v>
      </c>
      <c r="R60" s="115" t="s">
        <v>2399</v>
      </c>
      <c r="S60" s="46"/>
    </row>
    <row r="61" spans="1:19">
      <c r="A61" s="114" t="s">
        <v>1394</v>
      </c>
      <c r="B61" s="115" t="s">
        <v>2399</v>
      </c>
      <c r="C61" s="114" t="s">
        <v>1416</v>
      </c>
      <c r="D61" s="115" t="s">
        <v>2399</v>
      </c>
      <c r="E61" s="114" t="s">
        <v>1433</v>
      </c>
      <c r="F61" s="115" t="s">
        <v>2399</v>
      </c>
      <c r="G61" s="114" t="s">
        <v>1895</v>
      </c>
      <c r="H61" s="115" t="s">
        <v>2261</v>
      </c>
      <c r="I61" s="114" t="s">
        <v>2455</v>
      </c>
      <c r="J61" s="115" t="s">
        <v>2398</v>
      </c>
      <c r="K61" s="114" t="s">
        <v>2459</v>
      </c>
      <c r="L61" s="115" t="s">
        <v>2260</v>
      </c>
      <c r="M61" s="114" t="s">
        <v>1949</v>
      </c>
      <c r="N61" s="115" t="s">
        <v>2399</v>
      </c>
      <c r="O61" s="114"/>
      <c r="P61" s="115"/>
      <c r="Q61" s="114" t="s">
        <v>1979</v>
      </c>
      <c r="R61" s="115" t="s">
        <v>2399</v>
      </c>
      <c r="S61" s="46"/>
    </row>
    <row r="62" spans="1:19">
      <c r="A62" s="114" t="s">
        <v>1395</v>
      </c>
      <c r="B62" s="115" t="s">
        <v>2399</v>
      </c>
      <c r="C62" s="114" t="s">
        <v>1417</v>
      </c>
      <c r="D62" s="115" t="s">
        <v>2399</v>
      </c>
      <c r="E62" s="114" t="s">
        <v>1434</v>
      </c>
      <c r="F62" s="115" t="s">
        <v>2399</v>
      </c>
      <c r="G62" s="114" t="s">
        <v>1896</v>
      </c>
      <c r="H62" s="115" t="s">
        <v>2261</v>
      </c>
      <c r="I62" s="114" t="s">
        <v>1126</v>
      </c>
      <c r="J62" s="115" t="s">
        <v>2398</v>
      </c>
      <c r="K62" s="114" t="s">
        <v>2460</v>
      </c>
      <c r="L62" s="115" t="s">
        <v>2260</v>
      </c>
      <c r="M62" s="114" t="s">
        <v>1950</v>
      </c>
      <c r="N62" s="115" t="s">
        <v>2399</v>
      </c>
      <c r="O62" s="114"/>
      <c r="P62" s="115"/>
      <c r="Q62" s="114" t="s">
        <v>1980</v>
      </c>
      <c r="R62" s="115" t="s">
        <v>2399</v>
      </c>
      <c r="S62" s="46"/>
    </row>
    <row r="63" spans="1:19">
      <c r="A63" s="114" t="s">
        <v>1396</v>
      </c>
      <c r="B63" s="115" t="s">
        <v>2399</v>
      </c>
      <c r="C63" s="114" t="s">
        <v>1418</v>
      </c>
      <c r="D63" s="115" t="s">
        <v>2399</v>
      </c>
      <c r="E63" s="114" t="s">
        <v>1435</v>
      </c>
      <c r="F63" s="115" t="s">
        <v>2399</v>
      </c>
      <c r="G63" s="114" t="s">
        <v>1897</v>
      </c>
      <c r="H63" s="115" t="s">
        <v>2261</v>
      </c>
      <c r="I63" s="114" t="s">
        <v>2456</v>
      </c>
      <c r="J63" s="115" t="s">
        <v>2398</v>
      </c>
      <c r="K63" s="114" t="s">
        <v>2461</v>
      </c>
      <c r="L63" s="115" t="s">
        <v>2260</v>
      </c>
      <c r="M63" s="114" t="s">
        <v>753</v>
      </c>
      <c r="N63" s="115" t="s">
        <v>2399</v>
      </c>
      <c r="O63" s="114"/>
      <c r="P63" s="115"/>
      <c r="Q63" s="114" t="s">
        <v>1981</v>
      </c>
      <c r="R63" s="115" t="s">
        <v>2399</v>
      </c>
      <c r="S63" s="46"/>
    </row>
    <row r="64" spans="1:19">
      <c r="A64" s="114" t="s">
        <v>1397</v>
      </c>
      <c r="B64" s="115" t="s">
        <v>2399</v>
      </c>
      <c r="C64" s="114" t="s">
        <v>1419</v>
      </c>
      <c r="D64" s="115" t="s">
        <v>2399</v>
      </c>
      <c r="E64" s="114" t="s">
        <v>1436</v>
      </c>
      <c r="F64" s="115" t="s">
        <v>2399</v>
      </c>
      <c r="G64" s="114" t="s">
        <v>1898</v>
      </c>
      <c r="H64" s="115" t="s">
        <v>2261</v>
      </c>
      <c r="I64" s="114"/>
      <c r="J64" s="115"/>
      <c r="K64" s="114" t="s">
        <v>2462</v>
      </c>
      <c r="L64" s="115" t="s">
        <v>2260</v>
      </c>
      <c r="M64" s="114" t="s">
        <v>1951</v>
      </c>
      <c r="N64" s="115" t="s">
        <v>2399</v>
      </c>
      <c r="O64" s="114"/>
      <c r="P64" s="115"/>
      <c r="Q64" s="114" t="s">
        <v>1982</v>
      </c>
      <c r="R64" s="115" t="s">
        <v>2399</v>
      </c>
      <c r="S64" s="46"/>
    </row>
    <row r="65" spans="1:19">
      <c r="A65" s="114" t="s">
        <v>1398</v>
      </c>
      <c r="B65" s="115" t="s">
        <v>2399</v>
      </c>
      <c r="C65" s="114" t="s">
        <v>1420</v>
      </c>
      <c r="D65" s="115" t="s">
        <v>2399</v>
      </c>
      <c r="E65" s="114" t="s">
        <v>1437</v>
      </c>
      <c r="F65" s="115" t="s">
        <v>2399</v>
      </c>
      <c r="G65" s="114" t="s">
        <v>1899</v>
      </c>
      <c r="H65" s="115" t="s">
        <v>2261</v>
      </c>
      <c r="I65" s="114"/>
      <c r="J65" s="115"/>
      <c r="K65" s="114" t="s">
        <v>2463</v>
      </c>
      <c r="L65" s="115" t="s">
        <v>2260</v>
      </c>
      <c r="M65" s="114" t="s">
        <v>772</v>
      </c>
      <c r="N65" s="115" t="s">
        <v>2399</v>
      </c>
      <c r="O65" s="114"/>
      <c r="P65" s="115"/>
      <c r="Q65" s="114" t="s">
        <v>1983</v>
      </c>
      <c r="R65" s="115" t="s">
        <v>2399</v>
      </c>
      <c r="S65" s="46"/>
    </row>
    <row r="66" spans="1:19">
      <c r="A66" s="114" t="s">
        <v>1399</v>
      </c>
      <c r="B66" s="115" t="s">
        <v>2399</v>
      </c>
      <c r="C66" s="114" t="s">
        <v>1421</v>
      </c>
      <c r="D66" s="115" t="s">
        <v>2399</v>
      </c>
      <c r="E66" s="114" t="s">
        <v>1438</v>
      </c>
      <c r="F66" s="115" t="s">
        <v>2398</v>
      </c>
      <c r="G66" s="114" t="s">
        <v>1900</v>
      </c>
      <c r="H66" s="115" t="s">
        <v>2261</v>
      </c>
      <c r="I66" s="114"/>
      <c r="J66" s="115"/>
      <c r="K66" s="114" t="s">
        <v>2464</v>
      </c>
      <c r="L66" s="115" t="s">
        <v>2260</v>
      </c>
      <c r="M66" s="114" t="s">
        <v>1952</v>
      </c>
      <c r="N66" s="115" t="s">
        <v>2399</v>
      </c>
      <c r="O66" s="114"/>
      <c r="P66" s="115"/>
      <c r="Q66" s="114" t="s">
        <v>1984</v>
      </c>
      <c r="R66" s="115" t="s">
        <v>2399</v>
      </c>
      <c r="S66" s="46"/>
    </row>
    <row r="67" spans="1:19">
      <c r="A67" s="114" t="s">
        <v>1400</v>
      </c>
      <c r="B67" s="115" t="s">
        <v>2399</v>
      </c>
      <c r="C67" s="114" t="s">
        <v>1422</v>
      </c>
      <c r="D67" s="115" t="s">
        <v>2398</v>
      </c>
      <c r="E67" s="114" t="s">
        <v>1439</v>
      </c>
      <c r="F67" s="115" t="s">
        <v>2399</v>
      </c>
      <c r="G67" s="114" t="s">
        <v>1901</v>
      </c>
      <c r="H67" s="115" t="s">
        <v>2261</v>
      </c>
      <c r="I67" s="114"/>
      <c r="J67" s="115"/>
      <c r="K67" s="114"/>
      <c r="L67" s="115"/>
      <c r="M67" s="114" t="s">
        <v>1953</v>
      </c>
      <c r="N67" s="115" t="s">
        <v>2399</v>
      </c>
      <c r="O67" s="114"/>
      <c r="P67" s="115"/>
      <c r="Q67" s="114" t="s">
        <v>1985</v>
      </c>
      <c r="R67" s="115" t="s">
        <v>2399</v>
      </c>
      <c r="S67" s="46"/>
    </row>
    <row r="68" spans="1:19">
      <c r="A68" s="114" t="s">
        <v>1401</v>
      </c>
      <c r="B68" s="115" t="s">
        <v>2399</v>
      </c>
      <c r="C68" s="114" t="s">
        <v>1729</v>
      </c>
      <c r="D68" s="115" t="s">
        <v>2399</v>
      </c>
      <c r="E68" s="114" t="s">
        <v>1440</v>
      </c>
      <c r="F68" s="115" t="s">
        <v>2399</v>
      </c>
      <c r="G68" s="114" t="s">
        <v>2211</v>
      </c>
      <c r="H68" s="115" t="s">
        <v>2505</v>
      </c>
      <c r="I68" s="114"/>
      <c r="J68" s="115"/>
      <c r="K68" s="114"/>
      <c r="L68" s="115"/>
      <c r="M68" s="114" t="s">
        <v>1954</v>
      </c>
      <c r="N68" s="115" t="s">
        <v>2399</v>
      </c>
      <c r="O68" s="114"/>
      <c r="P68" s="115"/>
      <c r="Q68" s="114" t="s">
        <v>1986</v>
      </c>
      <c r="R68" s="115" t="s">
        <v>2399</v>
      </c>
      <c r="S68" s="46"/>
    </row>
    <row r="69" spans="1:19">
      <c r="A69" s="114" t="s">
        <v>1402</v>
      </c>
      <c r="B69" s="115" t="s">
        <v>2399</v>
      </c>
      <c r="C69" s="114" t="s">
        <v>1730</v>
      </c>
      <c r="D69" s="115" t="s">
        <v>2399</v>
      </c>
      <c r="E69" s="114" t="s">
        <v>1441</v>
      </c>
      <c r="F69" s="115" t="s">
        <v>2399</v>
      </c>
      <c r="G69" s="114" t="s">
        <v>2212</v>
      </c>
      <c r="H69" s="115" t="s">
        <v>2505</v>
      </c>
      <c r="I69" s="114"/>
      <c r="J69" s="115"/>
      <c r="K69" s="114"/>
      <c r="L69" s="115"/>
      <c r="M69" s="114" t="s">
        <v>1955</v>
      </c>
      <c r="N69" s="115" t="s">
        <v>2399</v>
      </c>
      <c r="O69" s="114"/>
      <c r="P69" s="115"/>
      <c r="Q69" s="114" t="s">
        <v>1987</v>
      </c>
      <c r="R69" s="115" t="s">
        <v>2399</v>
      </c>
      <c r="S69" s="46"/>
    </row>
    <row r="70" spans="1:19">
      <c r="A70" s="114" t="s">
        <v>1403</v>
      </c>
      <c r="B70" s="115" t="s">
        <v>2399</v>
      </c>
      <c r="C70" s="114" t="s">
        <v>1731</v>
      </c>
      <c r="D70" s="115" t="s">
        <v>2399</v>
      </c>
      <c r="E70" s="114" t="s">
        <v>1442</v>
      </c>
      <c r="F70" s="115" t="s">
        <v>2399</v>
      </c>
      <c r="G70" s="114" t="s">
        <v>2213</v>
      </c>
      <c r="H70" s="115" t="s">
        <v>2505</v>
      </c>
      <c r="I70" s="114"/>
      <c r="J70" s="115"/>
      <c r="K70" s="114"/>
      <c r="L70" s="115"/>
      <c r="M70" s="114" t="s">
        <v>1956</v>
      </c>
      <c r="N70" s="115" t="s">
        <v>2399</v>
      </c>
      <c r="O70" s="114"/>
      <c r="P70" s="115"/>
      <c r="Q70" s="114" t="s">
        <v>1988</v>
      </c>
      <c r="R70" s="115" t="s">
        <v>2399</v>
      </c>
      <c r="S70" s="46"/>
    </row>
    <row r="71" spans="1:19">
      <c r="A71" s="114" t="s">
        <v>1404</v>
      </c>
      <c r="B71" s="115" t="s">
        <v>2399</v>
      </c>
      <c r="C71" s="114" t="s">
        <v>1732</v>
      </c>
      <c r="D71" s="115" t="s">
        <v>2399</v>
      </c>
      <c r="E71" s="114" t="s">
        <v>1443</v>
      </c>
      <c r="F71" s="115" t="s">
        <v>2399</v>
      </c>
      <c r="G71" s="114" t="s">
        <v>2214</v>
      </c>
      <c r="H71" s="115" t="s">
        <v>2505</v>
      </c>
      <c r="I71" s="114"/>
      <c r="J71" s="115"/>
      <c r="K71" s="114"/>
      <c r="L71" s="115"/>
      <c r="M71" s="114" t="s">
        <v>1957</v>
      </c>
      <c r="N71" s="115" t="s">
        <v>2399</v>
      </c>
      <c r="O71" s="114"/>
      <c r="P71" s="115"/>
      <c r="Q71" s="114" t="s">
        <v>1989</v>
      </c>
      <c r="R71" s="115" t="s">
        <v>2399</v>
      </c>
      <c r="S71" s="46"/>
    </row>
    <row r="72" spans="1:19">
      <c r="A72" s="114" t="s">
        <v>1405</v>
      </c>
      <c r="B72" s="115" t="s">
        <v>2399</v>
      </c>
      <c r="C72" s="114" t="s">
        <v>1733</v>
      </c>
      <c r="D72" s="115" t="s">
        <v>2399</v>
      </c>
      <c r="E72" s="114" t="s">
        <v>1444</v>
      </c>
      <c r="F72" s="115" t="s">
        <v>2399</v>
      </c>
      <c r="G72" s="114" t="s">
        <v>2215</v>
      </c>
      <c r="H72" s="115" t="s">
        <v>2505</v>
      </c>
      <c r="I72" s="114"/>
      <c r="J72" s="115"/>
      <c r="K72" s="114"/>
      <c r="L72" s="115"/>
      <c r="M72" s="114" t="s">
        <v>1958</v>
      </c>
      <c r="N72" s="115" t="s">
        <v>2399</v>
      </c>
      <c r="O72" s="114"/>
      <c r="P72" s="115"/>
      <c r="Q72" s="114" t="s">
        <v>1990</v>
      </c>
      <c r="R72" s="115" t="s">
        <v>2399</v>
      </c>
      <c r="S72" s="46"/>
    </row>
    <row r="73" spans="1:19">
      <c r="A73" s="114" t="s">
        <v>1406</v>
      </c>
      <c r="B73" s="115" t="s">
        <v>2399</v>
      </c>
      <c r="C73" s="114" t="s">
        <v>1734</v>
      </c>
      <c r="D73" s="115" t="s">
        <v>2399</v>
      </c>
      <c r="E73" s="114" t="s">
        <v>1445</v>
      </c>
      <c r="F73" s="115" t="s">
        <v>2399</v>
      </c>
      <c r="G73" s="114" t="s">
        <v>2216</v>
      </c>
      <c r="H73" s="115" t="s">
        <v>2505</v>
      </c>
      <c r="I73" s="114"/>
      <c r="J73" s="115"/>
      <c r="K73" s="114"/>
      <c r="L73" s="115"/>
      <c r="M73" s="114" t="s">
        <v>1959</v>
      </c>
      <c r="N73" s="115" t="s">
        <v>2399</v>
      </c>
      <c r="O73" s="114"/>
      <c r="P73" s="115"/>
      <c r="Q73" s="114" t="s">
        <v>1991</v>
      </c>
      <c r="R73" s="115" t="s">
        <v>2399</v>
      </c>
      <c r="S73" s="46"/>
    </row>
    <row r="74" spans="1:19">
      <c r="A74" s="114" t="s">
        <v>1407</v>
      </c>
      <c r="B74" s="115" t="s">
        <v>2399</v>
      </c>
      <c r="C74" s="114" t="s">
        <v>1735</v>
      </c>
      <c r="D74" s="115" t="s">
        <v>2399</v>
      </c>
      <c r="E74" s="114" t="s">
        <v>1446</v>
      </c>
      <c r="F74" s="115" t="s">
        <v>2399</v>
      </c>
      <c r="G74" s="114" t="s">
        <v>2217</v>
      </c>
      <c r="H74" s="115" t="s">
        <v>2505</v>
      </c>
      <c r="I74" s="114"/>
      <c r="J74" s="115"/>
      <c r="K74" s="114"/>
      <c r="L74" s="115"/>
      <c r="M74" s="114" t="s">
        <v>1960</v>
      </c>
      <c r="N74" s="115" t="s">
        <v>2399</v>
      </c>
      <c r="O74" s="114"/>
      <c r="P74" s="115"/>
      <c r="Q74" s="114" t="s">
        <v>1992</v>
      </c>
      <c r="R74" s="115" t="s">
        <v>2399</v>
      </c>
      <c r="S74" s="46"/>
    </row>
    <row r="75" spans="1:19">
      <c r="A75" s="114" t="s">
        <v>1674</v>
      </c>
      <c r="B75" s="115" t="s">
        <v>2399</v>
      </c>
      <c r="C75" s="114" t="s">
        <v>1736</v>
      </c>
      <c r="D75" s="115" t="s">
        <v>2399</v>
      </c>
      <c r="E75" s="114" t="s">
        <v>1447</v>
      </c>
      <c r="F75" s="115" t="s">
        <v>2398</v>
      </c>
      <c r="G75" s="114" t="s">
        <v>2218</v>
      </c>
      <c r="H75" s="115" t="s">
        <v>2505</v>
      </c>
      <c r="I75" s="114"/>
      <c r="J75" s="115"/>
      <c r="K75" s="114"/>
      <c r="L75" s="115"/>
      <c r="M75" s="114" t="s">
        <v>1961</v>
      </c>
      <c r="N75" s="115" t="s">
        <v>2399</v>
      </c>
      <c r="O75" s="114"/>
      <c r="P75" s="115"/>
      <c r="Q75" s="114" t="s">
        <v>1993</v>
      </c>
      <c r="R75" s="115" t="s">
        <v>2399</v>
      </c>
      <c r="S75" s="46"/>
    </row>
    <row r="76" spans="1:19">
      <c r="A76" s="114" t="s">
        <v>1127</v>
      </c>
      <c r="B76" s="115" t="s">
        <v>2399</v>
      </c>
      <c r="C76" s="114" t="s">
        <v>1737</v>
      </c>
      <c r="D76" s="115" t="s">
        <v>2399</v>
      </c>
      <c r="E76" s="114" t="s">
        <v>1448</v>
      </c>
      <c r="F76" s="115" t="s">
        <v>2399</v>
      </c>
      <c r="G76" s="114" t="s">
        <v>795</v>
      </c>
      <c r="H76" s="115" t="s">
        <v>2259</v>
      </c>
      <c r="I76" s="114"/>
      <c r="J76" s="115"/>
      <c r="K76" s="114"/>
      <c r="L76" s="115"/>
      <c r="M76" s="114" t="s">
        <v>1962</v>
      </c>
      <c r="N76" s="115" t="s">
        <v>2399</v>
      </c>
      <c r="O76" s="114"/>
      <c r="P76" s="115"/>
      <c r="Q76" s="114" t="s">
        <v>1994</v>
      </c>
      <c r="R76" s="115" t="s">
        <v>2399</v>
      </c>
      <c r="S76" s="46"/>
    </row>
    <row r="77" spans="1:19">
      <c r="A77" s="114" t="s">
        <v>1675</v>
      </c>
      <c r="B77" s="115" t="s">
        <v>2399</v>
      </c>
      <c r="C77" s="114" t="s">
        <v>1738</v>
      </c>
      <c r="D77" s="115" t="s">
        <v>2399</v>
      </c>
      <c r="E77" s="114" t="s">
        <v>1449</v>
      </c>
      <c r="F77" s="115" t="s">
        <v>2399</v>
      </c>
      <c r="G77" s="114" t="s">
        <v>2219</v>
      </c>
      <c r="H77" s="115" t="s">
        <v>2259</v>
      </c>
      <c r="I77" s="114"/>
      <c r="J77" s="115"/>
      <c r="K77" s="114"/>
      <c r="L77" s="115"/>
      <c r="M77" s="114" t="s">
        <v>1963</v>
      </c>
      <c r="N77" s="115" t="s">
        <v>2399</v>
      </c>
      <c r="O77" s="114"/>
      <c r="P77" s="115"/>
      <c r="Q77" s="114" t="s">
        <v>1995</v>
      </c>
      <c r="R77" s="115" t="s">
        <v>2399</v>
      </c>
      <c r="S77" s="46"/>
    </row>
    <row r="78" spans="1:19">
      <c r="A78" s="114" t="s">
        <v>1676</v>
      </c>
      <c r="B78" s="115" t="s">
        <v>2399</v>
      </c>
      <c r="C78" s="114" t="s">
        <v>1739</v>
      </c>
      <c r="D78" s="115" t="s">
        <v>2399</v>
      </c>
      <c r="E78" s="114" t="s">
        <v>1450</v>
      </c>
      <c r="F78" s="115" t="s">
        <v>2398</v>
      </c>
      <c r="G78" s="114" t="s">
        <v>2308</v>
      </c>
      <c r="H78" s="115" t="s">
        <v>2506</v>
      </c>
      <c r="I78" s="114"/>
      <c r="J78" s="115"/>
      <c r="K78" s="114"/>
      <c r="L78" s="115"/>
      <c r="M78" s="114" t="s">
        <v>1964</v>
      </c>
      <c r="N78" s="115" t="s">
        <v>2399</v>
      </c>
      <c r="O78" s="114"/>
      <c r="P78" s="115"/>
      <c r="Q78" s="114" t="s">
        <v>1996</v>
      </c>
      <c r="R78" s="115" t="s">
        <v>2399</v>
      </c>
      <c r="S78" s="46"/>
    </row>
    <row r="79" spans="1:19">
      <c r="A79" s="114" t="s">
        <v>1677</v>
      </c>
      <c r="B79" s="115" t="s">
        <v>2398</v>
      </c>
      <c r="C79" s="114" t="s">
        <v>1740</v>
      </c>
      <c r="D79" s="115" t="s">
        <v>2399</v>
      </c>
      <c r="E79" s="114" t="s">
        <v>1451</v>
      </c>
      <c r="F79" s="115" t="s">
        <v>2399</v>
      </c>
      <c r="G79" s="114" t="s">
        <v>2309</v>
      </c>
      <c r="H79" s="115" t="s">
        <v>2506</v>
      </c>
      <c r="I79" s="114"/>
      <c r="J79" s="115"/>
      <c r="K79" s="114"/>
      <c r="L79" s="115"/>
      <c r="M79" s="114" t="s">
        <v>1965</v>
      </c>
      <c r="N79" s="115" t="s">
        <v>2399</v>
      </c>
      <c r="O79" s="114"/>
      <c r="P79" s="115"/>
      <c r="Q79" s="114"/>
      <c r="R79" s="115"/>
      <c r="S79" s="46"/>
    </row>
    <row r="80" spans="1:19">
      <c r="A80" s="114" t="s">
        <v>1678</v>
      </c>
      <c r="B80" s="115" t="s">
        <v>2399</v>
      </c>
      <c r="C80" s="114" t="s">
        <v>1741</v>
      </c>
      <c r="D80" s="115" t="s">
        <v>2399</v>
      </c>
      <c r="E80" s="114" t="s">
        <v>1452</v>
      </c>
      <c r="F80" s="115" t="s">
        <v>2399</v>
      </c>
      <c r="G80" s="114" t="s">
        <v>2310</v>
      </c>
      <c r="H80" s="115" t="s">
        <v>2506</v>
      </c>
      <c r="I80" s="114"/>
      <c r="J80" s="115"/>
      <c r="K80" s="114"/>
      <c r="L80" s="115"/>
      <c r="M80" s="114" t="s">
        <v>1966</v>
      </c>
      <c r="N80" s="115" t="s">
        <v>2399</v>
      </c>
      <c r="O80" s="114"/>
      <c r="P80" s="115"/>
      <c r="Q80" s="114"/>
      <c r="R80" s="115"/>
      <c r="S80" s="46"/>
    </row>
    <row r="81" spans="1:19">
      <c r="A81" s="114" t="s">
        <v>1679</v>
      </c>
      <c r="B81" s="115" t="s">
        <v>2399</v>
      </c>
      <c r="C81" s="114" t="s">
        <v>1742</v>
      </c>
      <c r="D81" s="115" t="s">
        <v>2399</v>
      </c>
      <c r="E81" s="114" t="s">
        <v>1453</v>
      </c>
      <c r="F81" s="115" t="s">
        <v>2399</v>
      </c>
      <c r="G81" s="114" t="s">
        <v>2418</v>
      </c>
      <c r="H81" s="115" t="s">
        <v>2261</v>
      </c>
      <c r="I81" s="114"/>
      <c r="J81" s="115"/>
      <c r="K81" s="114"/>
      <c r="L81" s="115"/>
      <c r="M81" s="114" t="s">
        <v>1967</v>
      </c>
      <c r="N81" s="115" t="s">
        <v>2399</v>
      </c>
      <c r="O81" s="114"/>
      <c r="P81" s="115"/>
      <c r="Q81" s="114"/>
      <c r="R81" s="115"/>
      <c r="S81" s="46"/>
    </row>
    <row r="82" spans="1:19">
      <c r="A82" s="114" t="s">
        <v>1680</v>
      </c>
      <c r="B82" s="115" t="s">
        <v>2399</v>
      </c>
      <c r="C82" s="114" t="s">
        <v>1743</v>
      </c>
      <c r="D82" s="115" t="s">
        <v>2399</v>
      </c>
      <c r="E82" s="114" t="s">
        <v>1454</v>
      </c>
      <c r="F82" s="115" t="s">
        <v>2399</v>
      </c>
      <c r="G82" s="114" t="s">
        <v>2419</v>
      </c>
      <c r="H82" s="115" t="s">
        <v>2261</v>
      </c>
      <c r="I82" s="114"/>
      <c r="J82" s="115"/>
      <c r="K82" s="114"/>
      <c r="L82" s="115"/>
      <c r="M82" s="114" t="s">
        <v>1968</v>
      </c>
      <c r="N82" s="115" t="s">
        <v>2399</v>
      </c>
      <c r="O82" s="114"/>
      <c r="P82" s="115"/>
      <c r="Q82" s="114"/>
      <c r="R82" s="115"/>
      <c r="S82" s="46"/>
    </row>
    <row r="83" spans="1:19">
      <c r="A83" s="114" t="s">
        <v>1681</v>
      </c>
      <c r="B83" s="115" t="s">
        <v>2399</v>
      </c>
      <c r="C83" s="114" t="s">
        <v>1744</v>
      </c>
      <c r="D83" s="115" t="s">
        <v>2399</v>
      </c>
      <c r="E83" s="114" t="s">
        <v>1455</v>
      </c>
      <c r="F83" s="115" t="s">
        <v>2399</v>
      </c>
      <c r="G83" s="114" t="s">
        <v>2420</v>
      </c>
      <c r="H83" s="115" t="s">
        <v>2261</v>
      </c>
      <c r="I83" s="114"/>
      <c r="J83" s="115"/>
      <c r="K83" s="114"/>
      <c r="L83" s="115"/>
      <c r="M83" s="114" t="s">
        <v>1969</v>
      </c>
      <c r="N83" s="115" t="s">
        <v>2399</v>
      </c>
      <c r="O83" s="114"/>
      <c r="P83" s="115"/>
      <c r="Q83" s="114"/>
      <c r="R83" s="115"/>
      <c r="S83" s="46"/>
    </row>
    <row r="84" spans="1:19">
      <c r="A84" s="114" t="s">
        <v>1682</v>
      </c>
      <c r="B84" s="115" t="s">
        <v>2399</v>
      </c>
      <c r="C84" s="114" t="s">
        <v>1745</v>
      </c>
      <c r="D84" s="115" t="s">
        <v>2399</v>
      </c>
      <c r="E84" s="114" t="s">
        <v>1456</v>
      </c>
      <c r="F84" s="115" t="s">
        <v>2399</v>
      </c>
      <c r="G84" s="114" t="s">
        <v>2421</v>
      </c>
      <c r="H84" s="115" t="s">
        <v>2261</v>
      </c>
      <c r="I84" s="114"/>
      <c r="J84" s="115"/>
      <c r="K84" s="114"/>
      <c r="L84" s="115"/>
      <c r="M84" s="114" t="s">
        <v>1970</v>
      </c>
      <c r="N84" s="115" t="s">
        <v>2399</v>
      </c>
      <c r="O84" s="114"/>
      <c r="P84" s="115"/>
      <c r="Q84" s="114"/>
      <c r="R84" s="115"/>
      <c r="S84" s="46"/>
    </row>
    <row r="85" spans="1:19">
      <c r="A85" s="114" t="s">
        <v>1683</v>
      </c>
      <c r="B85" s="115" t="s">
        <v>2399</v>
      </c>
      <c r="C85" s="114" t="s">
        <v>1746</v>
      </c>
      <c r="D85" s="115" t="s">
        <v>2399</v>
      </c>
      <c r="E85" s="114" t="s">
        <v>1457</v>
      </c>
      <c r="F85" s="115" t="s">
        <v>2399</v>
      </c>
      <c r="G85" s="114" t="s">
        <v>2422</v>
      </c>
      <c r="H85" s="115" t="s">
        <v>2261</v>
      </c>
      <c r="I85" s="114"/>
      <c r="J85" s="115"/>
      <c r="K85" s="114"/>
      <c r="L85" s="115"/>
      <c r="M85" s="114" t="s">
        <v>1971</v>
      </c>
      <c r="N85" s="115" t="s">
        <v>2399</v>
      </c>
      <c r="O85" s="114"/>
      <c r="P85" s="115"/>
      <c r="Q85" s="114"/>
      <c r="R85" s="115"/>
      <c r="S85" s="46"/>
    </row>
    <row r="86" spans="1:19">
      <c r="A86" s="114" t="s">
        <v>1684</v>
      </c>
      <c r="B86" s="115" t="s">
        <v>2399</v>
      </c>
      <c r="C86" s="114" t="s">
        <v>1747</v>
      </c>
      <c r="D86" s="115" t="s">
        <v>2399</v>
      </c>
      <c r="E86" s="114" t="s">
        <v>1458</v>
      </c>
      <c r="F86" s="115" t="s">
        <v>2399</v>
      </c>
      <c r="G86" s="114" t="s">
        <v>2423</v>
      </c>
      <c r="H86" s="115" t="s">
        <v>2261</v>
      </c>
      <c r="I86" s="114"/>
      <c r="J86" s="115"/>
      <c r="K86" s="114"/>
      <c r="L86" s="115"/>
      <c r="M86" s="114" t="s">
        <v>1972</v>
      </c>
      <c r="N86" s="115" t="s">
        <v>2399</v>
      </c>
      <c r="O86" s="114"/>
      <c r="P86" s="115"/>
      <c r="Q86" s="114"/>
      <c r="R86" s="115"/>
      <c r="S86" s="46"/>
    </row>
    <row r="87" spans="1:19">
      <c r="A87" s="114" t="s">
        <v>1685</v>
      </c>
      <c r="B87" s="115" t="s">
        <v>2399</v>
      </c>
      <c r="C87" s="114" t="s">
        <v>1748</v>
      </c>
      <c r="D87" s="115" t="s">
        <v>2399</v>
      </c>
      <c r="E87" s="114" t="s">
        <v>1459</v>
      </c>
      <c r="F87" s="115" t="s">
        <v>2399</v>
      </c>
      <c r="G87" s="114" t="s">
        <v>2424</v>
      </c>
      <c r="H87" s="115" t="s">
        <v>2261</v>
      </c>
      <c r="I87" s="114"/>
      <c r="J87" s="115"/>
      <c r="K87" s="114"/>
      <c r="L87" s="115"/>
      <c r="M87" s="114" t="s">
        <v>1973</v>
      </c>
      <c r="N87" s="115" t="s">
        <v>2399</v>
      </c>
      <c r="O87" s="114"/>
      <c r="P87" s="115"/>
      <c r="Q87" s="114"/>
      <c r="R87" s="115"/>
      <c r="S87" s="46"/>
    </row>
    <row r="88" spans="1:19">
      <c r="A88" s="114" t="s">
        <v>1686</v>
      </c>
      <c r="B88" s="115" t="s">
        <v>2398</v>
      </c>
      <c r="C88" s="114" t="s">
        <v>1749</v>
      </c>
      <c r="D88" s="115" t="s">
        <v>2399</v>
      </c>
      <c r="E88" s="114" t="s">
        <v>1460</v>
      </c>
      <c r="F88" s="115" t="s">
        <v>2399</v>
      </c>
      <c r="G88" s="114" t="s">
        <v>2425</v>
      </c>
      <c r="H88" s="115" t="s">
        <v>2261</v>
      </c>
      <c r="I88" s="114"/>
      <c r="J88" s="115"/>
      <c r="K88" s="114"/>
      <c r="L88" s="115"/>
      <c r="M88" s="114" t="s">
        <v>2311</v>
      </c>
      <c r="N88" s="115" t="s">
        <v>2399</v>
      </c>
      <c r="O88" s="114"/>
      <c r="P88" s="115"/>
      <c r="Q88" s="114"/>
      <c r="R88" s="115"/>
      <c r="S88" s="46"/>
    </row>
    <row r="89" spans="1:19">
      <c r="A89" s="114" t="s">
        <v>1687</v>
      </c>
      <c r="B89" s="115" t="s">
        <v>2399</v>
      </c>
      <c r="C89" s="114" t="s">
        <v>1750</v>
      </c>
      <c r="D89" s="115" t="s">
        <v>2399</v>
      </c>
      <c r="E89" s="114" t="s">
        <v>1461</v>
      </c>
      <c r="F89" s="115" t="s">
        <v>2399</v>
      </c>
      <c r="G89" s="114" t="s">
        <v>2426</v>
      </c>
      <c r="H89" s="115" t="s">
        <v>2261</v>
      </c>
      <c r="I89" s="114"/>
      <c r="J89" s="115"/>
      <c r="K89" s="114"/>
      <c r="L89" s="115"/>
      <c r="M89" s="114"/>
      <c r="N89" s="115"/>
      <c r="O89" s="114"/>
      <c r="P89" s="115"/>
      <c r="Q89" s="114"/>
      <c r="R89" s="115"/>
      <c r="S89" s="46"/>
    </row>
    <row r="90" spans="1:19">
      <c r="A90" s="114" t="s">
        <v>1688</v>
      </c>
      <c r="B90" s="115" t="s">
        <v>2399</v>
      </c>
      <c r="C90" s="114" t="s">
        <v>1751</v>
      </c>
      <c r="D90" s="115" t="s">
        <v>2399</v>
      </c>
      <c r="E90" s="114" t="s">
        <v>1462</v>
      </c>
      <c r="F90" s="115" t="s">
        <v>2413</v>
      </c>
      <c r="G90" s="114" t="s">
        <v>2427</v>
      </c>
      <c r="H90" s="115" t="s">
        <v>2261</v>
      </c>
      <c r="I90" s="114"/>
      <c r="J90" s="115"/>
      <c r="K90" s="114"/>
      <c r="L90" s="115"/>
      <c r="M90" s="114"/>
      <c r="N90" s="115"/>
      <c r="O90" s="114"/>
      <c r="P90" s="115"/>
      <c r="Q90" s="114"/>
      <c r="R90" s="115"/>
      <c r="S90" s="46"/>
    </row>
    <row r="91" spans="1:19">
      <c r="A91" s="114" t="s">
        <v>811</v>
      </c>
      <c r="B91" s="115" t="s">
        <v>2399</v>
      </c>
      <c r="C91" s="114" t="s">
        <v>1752</v>
      </c>
      <c r="D91" s="115" t="s">
        <v>2399</v>
      </c>
      <c r="E91" s="114" t="s">
        <v>1463</v>
      </c>
      <c r="F91" s="115" t="s">
        <v>2399</v>
      </c>
      <c r="G91" s="114" t="s">
        <v>2428</v>
      </c>
      <c r="H91" s="115" t="s">
        <v>2261</v>
      </c>
      <c r="I91" s="114"/>
      <c r="J91" s="115"/>
      <c r="K91" s="114"/>
      <c r="L91" s="115"/>
      <c r="M91" s="114"/>
      <c r="N91" s="115"/>
      <c r="O91" s="114"/>
      <c r="P91" s="115"/>
      <c r="Q91" s="114"/>
      <c r="R91" s="115"/>
      <c r="S91" s="46"/>
    </row>
    <row r="92" spans="1:19">
      <c r="A92" s="114" t="s">
        <v>1689</v>
      </c>
      <c r="B92" s="115" t="s">
        <v>2399</v>
      </c>
      <c r="C92" s="114" t="s">
        <v>1753</v>
      </c>
      <c r="D92" s="115" t="s">
        <v>2399</v>
      </c>
      <c r="E92" s="114" t="s">
        <v>1464</v>
      </c>
      <c r="F92" s="115" t="s">
        <v>2399</v>
      </c>
      <c r="G92" s="114" t="s">
        <v>2429</v>
      </c>
      <c r="H92" s="115" t="s">
        <v>2261</v>
      </c>
      <c r="I92" s="114"/>
      <c r="J92" s="115"/>
      <c r="K92" s="114"/>
      <c r="L92" s="115"/>
      <c r="M92" s="114"/>
      <c r="N92" s="115"/>
      <c r="O92" s="114"/>
      <c r="P92" s="115"/>
      <c r="Q92" s="114"/>
      <c r="R92" s="115"/>
      <c r="S92" s="46"/>
    </row>
    <row r="93" spans="1:19">
      <c r="A93" s="114" t="s">
        <v>1690</v>
      </c>
      <c r="B93" s="115" t="s">
        <v>2399</v>
      </c>
      <c r="C93" s="114" t="s">
        <v>1754</v>
      </c>
      <c r="D93" s="115" t="s">
        <v>2399</v>
      </c>
      <c r="E93" s="114" t="s">
        <v>1465</v>
      </c>
      <c r="F93" s="115" t="s">
        <v>2413</v>
      </c>
      <c r="G93" s="114" t="s">
        <v>2430</v>
      </c>
      <c r="H93" s="115" t="s">
        <v>2261</v>
      </c>
      <c r="I93" s="114"/>
      <c r="J93" s="115"/>
      <c r="K93" s="114"/>
      <c r="L93" s="115"/>
      <c r="M93" s="114"/>
      <c r="N93" s="115"/>
      <c r="O93" s="114"/>
      <c r="P93" s="115"/>
      <c r="Q93" s="114"/>
      <c r="R93" s="115"/>
      <c r="S93" s="46"/>
    </row>
    <row r="94" spans="1:19">
      <c r="A94" s="114" t="s">
        <v>1691</v>
      </c>
      <c r="B94" s="115" t="s">
        <v>2399</v>
      </c>
      <c r="C94" s="114" t="s">
        <v>1755</v>
      </c>
      <c r="D94" s="115" t="s">
        <v>2399</v>
      </c>
      <c r="E94" s="114" t="s">
        <v>1466</v>
      </c>
      <c r="F94" s="115" t="s">
        <v>2413</v>
      </c>
      <c r="G94" s="114" t="s">
        <v>2431</v>
      </c>
      <c r="H94" s="115" t="s">
        <v>2261</v>
      </c>
      <c r="I94" s="114"/>
      <c r="J94" s="115"/>
      <c r="K94" s="114"/>
      <c r="L94" s="115"/>
      <c r="M94" s="114"/>
      <c r="N94" s="115"/>
      <c r="O94" s="114"/>
      <c r="P94" s="115"/>
      <c r="Q94" s="114"/>
      <c r="R94" s="115"/>
      <c r="S94" s="46"/>
    </row>
    <row r="95" spans="1:19">
      <c r="A95" s="114" t="s">
        <v>1692</v>
      </c>
      <c r="B95" s="115" t="s">
        <v>2399</v>
      </c>
      <c r="C95" s="114" t="s">
        <v>1756</v>
      </c>
      <c r="D95" s="115" t="s">
        <v>2399</v>
      </c>
      <c r="E95" s="114" t="s">
        <v>1467</v>
      </c>
      <c r="F95" s="115" t="s">
        <v>2413</v>
      </c>
      <c r="G95" s="114" t="s">
        <v>2432</v>
      </c>
      <c r="H95" s="115" t="s">
        <v>2261</v>
      </c>
      <c r="I95" s="114"/>
      <c r="J95" s="115"/>
      <c r="K95" s="114"/>
      <c r="L95" s="115"/>
      <c r="M95" s="114"/>
      <c r="N95" s="115"/>
      <c r="O95" s="114"/>
      <c r="P95" s="115"/>
      <c r="Q95" s="114"/>
      <c r="R95" s="115"/>
      <c r="S95" s="46"/>
    </row>
    <row r="96" spans="1:19">
      <c r="A96" s="114" t="s">
        <v>1693</v>
      </c>
      <c r="B96" s="115" t="s">
        <v>2399</v>
      </c>
      <c r="C96" s="114" t="s">
        <v>1757</v>
      </c>
      <c r="D96" s="115" t="s">
        <v>2399</v>
      </c>
      <c r="E96" s="114" t="s">
        <v>1468</v>
      </c>
      <c r="F96" s="115" t="s">
        <v>2413</v>
      </c>
      <c r="G96" s="114" t="s">
        <v>2433</v>
      </c>
      <c r="H96" s="115" t="s">
        <v>2261</v>
      </c>
      <c r="I96" s="114"/>
      <c r="J96" s="115"/>
      <c r="K96" s="114"/>
      <c r="L96" s="115"/>
      <c r="M96" s="114"/>
      <c r="N96" s="115"/>
      <c r="O96" s="114"/>
      <c r="P96" s="115"/>
      <c r="Q96" s="114"/>
      <c r="R96" s="115"/>
      <c r="S96" s="46"/>
    </row>
    <row r="97" spans="1:19">
      <c r="A97" s="114" t="s">
        <v>1694</v>
      </c>
      <c r="B97" s="115" t="s">
        <v>2399</v>
      </c>
      <c r="C97" s="114" t="s">
        <v>1758</v>
      </c>
      <c r="D97" s="115" t="s">
        <v>2413</v>
      </c>
      <c r="E97" s="114" t="s">
        <v>1469</v>
      </c>
      <c r="F97" s="115" t="s">
        <v>2399</v>
      </c>
      <c r="G97" s="114" t="s">
        <v>2434</v>
      </c>
      <c r="H97" s="115" t="s">
        <v>2261</v>
      </c>
      <c r="I97" s="114"/>
      <c r="J97" s="115"/>
      <c r="K97" s="114"/>
      <c r="L97" s="115"/>
      <c r="M97" s="114"/>
      <c r="N97" s="115"/>
      <c r="O97" s="114"/>
      <c r="P97" s="115"/>
      <c r="Q97" s="114"/>
      <c r="R97" s="115"/>
      <c r="S97" s="46"/>
    </row>
    <row r="98" spans="1:19">
      <c r="A98" s="114" t="s">
        <v>1695</v>
      </c>
      <c r="B98" s="115" t="s">
        <v>2399</v>
      </c>
      <c r="C98" s="114" t="s">
        <v>1759</v>
      </c>
      <c r="D98" s="115" t="s">
        <v>2399</v>
      </c>
      <c r="E98" s="114" t="s">
        <v>1470</v>
      </c>
      <c r="F98" s="115" t="s">
        <v>2399</v>
      </c>
      <c r="G98" s="114" t="s">
        <v>2507</v>
      </c>
      <c r="H98" s="115" t="s">
        <v>2261</v>
      </c>
      <c r="I98" s="114"/>
      <c r="J98" s="115"/>
      <c r="K98" s="114"/>
      <c r="L98" s="115"/>
      <c r="M98" s="114"/>
      <c r="N98" s="115"/>
      <c r="O98" s="114"/>
      <c r="P98" s="115"/>
      <c r="Q98" s="114"/>
      <c r="R98" s="115"/>
      <c r="S98" s="46"/>
    </row>
    <row r="99" spans="1:19">
      <c r="A99" s="114" t="s">
        <v>1696</v>
      </c>
      <c r="B99" s="115" t="s">
        <v>2399</v>
      </c>
      <c r="C99" s="114" t="s">
        <v>1760</v>
      </c>
      <c r="D99" s="115" t="s">
        <v>2399</v>
      </c>
      <c r="E99" s="114" t="s">
        <v>1471</v>
      </c>
      <c r="F99" s="115" t="s">
        <v>2413</v>
      </c>
      <c r="G99" s="114"/>
      <c r="H99" s="115"/>
      <c r="I99" s="114"/>
      <c r="J99" s="115"/>
      <c r="K99" s="114"/>
      <c r="L99" s="115"/>
      <c r="M99" s="114"/>
      <c r="N99" s="115"/>
      <c r="O99" s="114"/>
      <c r="P99" s="115"/>
      <c r="Q99" s="114"/>
      <c r="R99" s="115"/>
      <c r="S99" s="46"/>
    </row>
    <row r="100" spans="1:19">
      <c r="A100" s="114" t="s">
        <v>1697</v>
      </c>
      <c r="B100" s="115" t="s">
        <v>2399</v>
      </c>
      <c r="C100" s="114" t="s">
        <v>1761</v>
      </c>
      <c r="D100" s="115" t="s">
        <v>2399</v>
      </c>
      <c r="E100" s="114" t="s">
        <v>1472</v>
      </c>
      <c r="F100" s="115" t="s">
        <v>2399</v>
      </c>
      <c r="G100" s="114"/>
      <c r="H100" s="115"/>
      <c r="I100" s="114"/>
      <c r="J100" s="115"/>
      <c r="K100" s="114"/>
      <c r="L100" s="115"/>
      <c r="M100" s="114"/>
      <c r="N100" s="115"/>
      <c r="O100" s="114"/>
      <c r="P100" s="115"/>
      <c r="Q100" s="114"/>
      <c r="R100" s="115"/>
      <c r="S100" s="46"/>
    </row>
    <row r="101" spans="1:19">
      <c r="A101" s="114" t="s">
        <v>1698</v>
      </c>
      <c r="B101" s="115" t="s">
        <v>2399</v>
      </c>
      <c r="C101" s="114" t="s">
        <v>1762</v>
      </c>
      <c r="D101" s="115" t="s">
        <v>2399</v>
      </c>
      <c r="E101" s="114" t="s">
        <v>1473</v>
      </c>
      <c r="F101" s="115" t="s">
        <v>2399</v>
      </c>
      <c r="G101" s="114"/>
      <c r="H101" s="115"/>
      <c r="I101" s="114"/>
      <c r="J101" s="115"/>
      <c r="K101" s="114"/>
      <c r="L101" s="115"/>
      <c r="M101" s="114"/>
      <c r="N101" s="115"/>
      <c r="O101" s="114"/>
      <c r="P101" s="115"/>
      <c r="Q101" s="114"/>
      <c r="R101" s="115"/>
      <c r="S101" s="46"/>
    </row>
    <row r="102" spans="1:19">
      <c r="A102" s="114" t="s">
        <v>1699</v>
      </c>
      <c r="B102" s="115" t="s">
        <v>2399</v>
      </c>
      <c r="C102" s="114" t="s">
        <v>1763</v>
      </c>
      <c r="D102" s="115" t="s">
        <v>2399</v>
      </c>
      <c r="E102" s="114" t="s">
        <v>1474</v>
      </c>
      <c r="F102" s="115" t="s">
        <v>2399</v>
      </c>
      <c r="G102" s="114"/>
      <c r="H102" s="115"/>
      <c r="I102" s="114"/>
      <c r="J102" s="115"/>
      <c r="K102" s="114"/>
      <c r="L102" s="115"/>
      <c r="M102" s="114"/>
      <c r="N102" s="115"/>
      <c r="O102" s="114"/>
      <c r="P102" s="115"/>
      <c r="Q102" s="114"/>
      <c r="R102" s="115"/>
      <c r="S102" s="46"/>
    </row>
    <row r="103" spans="1:19">
      <c r="A103" s="114" t="s">
        <v>1700</v>
      </c>
      <c r="B103" s="115" t="s">
        <v>2399</v>
      </c>
      <c r="C103" s="114" t="s">
        <v>1764</v>
      </c>
      <c r="D103" s="115" t="s">
        <v>2399</v>
      </c>
      <c r="E103" s="114" t="s">
        <v>1475</v>
      </c>
      <c r="F103" s="115" t="s">
        <v>2399</v>
      </c>
      <c r="G103" s="114"/>
      <c r="H103" s="115"/>
      <c r="I103" s="114"/>
      <c r="J103" s="115"/>
      <c r="K103" s="114"/>
      <c r="L103" s="115"/>
      <c r="M103" s="114"/>
      <c r="N103" s="115"/>
      <c r="O103" s="114"/>
      <c r="P103" s="115"/>
      <c r="Q103" s="114"/>
      <c r="R103" s="115"/>
      <c r="S103" s="46"/>
    </row>
    <row r="104" spans="1:19">
      <c r="A104" s="114" t="s">
        <v>1701</v>
      </c>
      <c r="B104" s="115" t="s">
        <v>2399</v>
      </c>
      <c r="C104" s="114" t="s">
        <v>1765</v>
      </c>
      <c r="D104" s="115" t="s">
        <v>2399</v>
      </c>
      <c r="E104" s="114" t="s">
        <v>1476</v>
      </c>
      <c r="F104" s="115" t="s">
        <v>2399</v>
      </c>
      <c r="G104" s="114"/>
      <c r="H104" s="115"/>
      <c r="I104" s="114"/>
      <c r="J104" s="115"/>
      <c r="K104" s="114"/>
      <c r="L104" s="115"/>
      <c r="M104" s="114"/>
      <c r="N104" s="115"/>
      <c r="O104" s="114"/>
      <c r="P104" s="115"/>
      <c r="Q104" s="114"/>
      <c r="R104" s="115"/>
      <c r="S104" s="46"/>
    </row>
    <row r="105" spans="1:19">
      <c r="A105" s="114" t="s">
        <v>1702</v>
      </c>
      <c r="B105" s="115" t="s">
        <v>2399</v>
      </c>
      <c r="C105" s="114" t="s">
        <v>2262</v>
      </c>
      <c r="D105" s="115" t="s">
        <v>2483</v>
      </c>
      <c r="E105" s="114" t="s">
        <v>1477</v>
      </c>
      <c r="F105" s="115" t="s">
        <v>2399</v>
      </c>
      <c r="G105" s="114"/>
      <c r="H105" s="115"/>
      <c r="I105" s="114"/>
      <c r="J105" s="115"/>
      <c r="K105" s="114"/>
      <c r="L105" s="115"/>
      <c r="M105" s="114"/>
      <c r="N105" s="115"/>
      <c r="O105" s="114"/>
      <c r="P105" s="115"/>
      <c r="Q105" s="114"/>
      <c r="R105" s="115"/>
      <c r="S105" s="46"/>
    </row>
    <row r="106" spans="1:19">
      <c r="A106" s="114" t="s">
        <v>1703</v>
      </c>
      <c r="B106" s="115" t="s">
        <v>2399</v>
      </c>
      <c r="C106" s="114" t="s">
        <v>2263</v>
      </c>
      <c r="D106" s="115" t="s">
        <v>2483</v>
      </c>
      <c r="E106" s="114" t="s">
        <v>1478</v>
      </c>
      <c r="F106" s="115" t="s">
        <v>2399</v>
      </c>
      <c r="G106" s="114"/>
      <c r="H106" s="115"/>
      <c r="I106" s="114"/>
      <c r="J106" s="115"/>
      <c r="K106" s="114"/>
      <c r="L106" s="115"/>
      <c r="M106" s="114"/>
      <c r="N106" s="115"/>
      <c r="O106" s="114"/>
      <c r="P106" s="115"/>
      <c r="Q106" s="114"/>
      <c r="R106" s="115"/>
      <c r="S106" s="46"/>
    </row>
    <row r="107" spans="1:19">
      <c r="A107" s="114" t="s">
        <v>1704</v>
      </c>
      <c r="B107" s="115" t="s">
        <v>2399</v>
      </c>
      <c r="C107" s="114" t="s">
        <v>2414</v>
      </c>
      <c r="D107" s="115" t="s">
        <v>2398</v>
      </c>
      <c r="E107" s="114" t="s">
        <v>1479</v>
      </c>
      <c r="F107" s="115" t="s">
        <v>2413</v>
      </c>
      <c r="G107" s="114"/>
      <c r="H107" s="115"/>
      <c r="I107" s="114"/>
      <c r="J107" s="115"/>
      <c r="K107" s="114"/>
      <c r="L107" s="115"/>
      <c r="M107" s="114"/>
      <c r="N107" s="115"/>
      <c r="O107" s="114"/>
      <c r="P107" s="115"/>
      <c r="Q107" s="114"/>
      <c r="R107" s="115"/>
      <c r="S107" s="46"/>
    </row>
    <row r="108" spans="1:19">
      <c r="A108" s="114" t="s">
        <v>1705</v>
      </c>
      <c r="B108" s="115" t="s">
        <v>2399</v>
      </c>
      <c r="C108" s="114"/>
      <c r="D108" s="115"/>
      <c r="E108" s="114" t="s">
        <v>1480</v>
      </c>
      <c r="F108" s="115" t="s">
        <v>2399</v>
      </c>
      <c r="G108" s="114"/>
      <c r="H108" s="115"/>
      <c r="I108" s="114"/>
      <c r="J108" s="115"/>
      <c r="K108" s="114"/>
      <c r="L108" s="115"/>
      <c r="M108" s="114"/>
      <c r="N108" s="115"/>
      <c r="O108" s="114"/>
      <c r="P108" s="115"/>
      <c r="Q108" s="114"/>
      <c r="R108" s="115"/>
      <c r="S108" s="46"/>
    </row>
    <row r="109" spans="1:19">
      <c r="A109" s="114" t="s">
        <v>1706</v>
      </c>
      <c r="B109" s="115" t="s">
        <v>2399</v>
      </c>
      <c r="C109" s="114"/>
      <c r="D109" s="115"/>
      <c r="E109" s="114" t="s">
        <v>1766</v>
      </c>
      <c r="F109" s="115" t="s">
        <v>2399</v>
      </c>
      <c r="G109" s="114"/>
      <c r="H109" s="115"/>
      <c r="I109" s="114"/>
      <c r="J109" s="115"/>
      <c r="K109" s="114"/>
      <c r="L109" s="115"/>
      <c r="M109" s="114"/>
      <c r="N109" s="115"/>
      <c r="O109" s="114"/>
      <c r="P109" s="115"/>
      <c r="Q109" s="114"/>
      <c r="R109" s="115"/>
      <c r="S109" s="46"/>
    </row>
    <row r="110" spans="1:19">
      <c r="A110" s="114" t="s">
        <v>1707</v>
      </c>
      <c r="B110" s="115" t="s">
        <v>2399</v>
      </c>
      <c r="C110" s="114"/>
      <c r="D110" s="115"/>
      <c r="E110" s="114" t="s">
        <v>1767</v>
      </c>
      <c r="F110" s="115" t="s">
        <v>2399</v>
      </c>
      <c r="G110" s="114"/>
      <c r="H110" s="115"/>
      <c r="I110" s="114"/>
      <c r="J110" s="115"/>
      <c r="K110" s="114"/>
      <c r="L110" s="115"/>
      <c r="M110" s="114"/>
      <c r="N110" s="115"/>
      <c r="O110" s="114"/>
      <c r="P110" s="115"/>
      <c r="Q110" s="114"/>
      <c r="R110" s="115"/>
      <c r="S110" s="46"/>
    </row>
    <row r="111" spans="1:19">
      <c r="A111" s="114" t="s">
        <v>1708</v>
      </c>
      <c r="B111" s="115" t="s">
        <v>2399</v>
      </c>
      <c r="C111" s="114"/>
      <c r="D111" s="115"/>
      <c r="E111" s="114" t="s">
        <v>1768</v>
      </c>
      <c r="F111" s="115" t="s">
        <v>2398</v>
      </c>
      <c r="G111" s="114"/>
      <c r="H111" s="115"/>
      <c r="I111" s="114"/>
      <c r="J111" s="115"/>
      <c r="K111" s="114"/>
      <c r="L111" s="115"/>
      <c r="M111" s="114"/>
      <c r="N111" s="115"/>
      <c r="O111" s="114"/>
      <c r="P111" s="115"/>
      <c r="Q111" s="114"/>
      <c r="R111" s="115"/>
      <c r="S111" s="46"/>
    </row>
    <row r="112" spans="1:19">
      <c r="A112" s="114" t="s">
        <v>1709</v>
      </c>
      <c r="B112" s="115" t="s">
        <v>2399</v>
      </c>
      <c r="C112" s="114"/>
      <c r="D112" s="115"/>
      <c r="E112" s="114" t="s">
        <v>1769</v>
      </c>
      <c r="F112" s="115" t="s">
        <v>2399</v>
      </c>
      <c r="G112" s="114"/>
      <c r="H112" s="115"/>
      <c r="I112" s="114"/>
      <c r="J112" s="115"/>
      <c r="K112" s="114"/>
      <c r="L112" s="115"/>
      <c r="M112" s="114"/>
      <c r="N112" s="115"/>
      <c r="O112" s="114"/>
      <c r="P112" s="115"/>
      <c r="Q112" s="114"/>
      <c r="R112" s="115"/>
      <c r="S112" s="46"/>
    </row>
    <row r="113" spans="1:19">
      <c r="A113" s="114" t="s">
        <v>1710</v>
      </c>
      <c r="B113" s="115" t="s">
        <v>2399</v>
      </c>
      <c r="C113" s="114"/>
      <c r="D113" s="115"/>
      <c r="E113" s="114" t="s">
        <v>1770</v>
      </c>
      <c r="F113" s="115" t="s">
        <v>2399</v>
      </c>
      <c r="G113" s="114"/>
      <c r="H113" s="115"/>
      <c r="I113" s="114"/>
      <c r="J113" s="115"/>
      <c r="K113" s="114"/>
      <c r="L113" s="115"/>
      <c r="M113" s="114"/>
      <c r="N113" s="115"/>
      <c r="O113" s="114"/>
      <c r="P113" s="115"/>
      <c r="Q113" s="114"/>
      <c r="R113" s="115"/>
      <c r="S113" s="46"/>
    </row>
    <row r="114" spans="1:19">
      <c r="A114" s="114" t="s">
        <v>1711</v>
      </c>
      <c r="B114" s="115" t="s">
        <v>2399</v>
      </c>
      <c r="C114" s="114"/>
      <c r="D114" s="115"/>
      <c r="E114" s="114" t="s">
        <v>1771</v>
      </c>
      <c r="F114" s="115" t="s">
        <v>2399</v>
      </c>
      <c r="G114" s="114"/>
      <c r="H114" s="115"/>
      <c r="I114" s="114"/>
      <c r="J114" s="115"/>
      <c r="K114" s="114"/>
      <c r="L114" s="115"/>
      <c r="M114" s="114"/>
      <c r="N114" s="115"/>
      <c r="O114" s="114"/>
      <c r="P114" s="115"/>
      <c r="Q114" s="114"/>
      <c r="R114" s="115"/>
      <c r="S114" s="46"/>
    </row>
    <row r="115" spans="1:19">
      <c r="A115" s="114" t="s">
        <v>1712</v>
      </c>
      <c r="B115" s="115" t="s">
        <v>2399</v>
      </c>
      <c r="C115" s="114"/>
      <c r="D115" s="115"/>
      <c r="E115" s="114" t="s">
        <v>1772</v>
      </c>
      <c r="F115" s="115" t="s">
        <v>2399</v>
      </c>
      <c r="G115" s="114"/>
      <c r="H115" s="115"/>
      <c r="I115" s="114"/>
      <c r="J115" s="115"/>
      <c r="K115" s="114"/>
      <c r="L115" s="115"/>
      <c r="M115" s="114"/>
      <c r="N115" s="115"/>
      <c r="O115" s="114"/>
      <c r="P115" s="115"/>
      <c r="Q115" s="114"/>
      <c r="R115" s="115"/>
      <c r="S115" s="46"/>
    </row>
    <row r="116" spans="1:19">
      <c r="A116" s="114" t="s">
        <v>1713</v>
      </c>
      <c r="B116" s="115" t="s">
        <v>2399</v>
      </c>
      <c r="C116" s="114"/>
      <c r="D116" s="115"/>
      <c r="E116" s="114" t="s">
        <v>1773</v>
      </c>
      <c r="F116" s="115" t="s">
        <v>2399</v>
      </c>
      <c r="G116" s="114"/>
      <c r="H116" s="115"/>
      <c r="I116" s="114"/>
      <c r="J116" s="115"/>
      <c r="K116" s="114"/>
      <c r="L116" s="115"/>
      <c r="M116" s="114"/>
      <c r="N116" s="115"/>
      <c r="O116" s="114"/>
      <c r="P116" s="115"/>
      <c r="Q116" s="114"/>
      <c r="R116" s="115"/>
      <c r="S116" s="46"/>
    </row>
    <row r="117" spans="1:19">
      <c r="A117" s="114" t="s">
        <v>1714</v>
      </c>
      <c r="B117" s="115" t="s">
        <v>2399</v>
      </c>
      <c r="C117" s="114"/>
      <c r="D117" s="115"/>
      <c r="E117" s="114" t="s">
        <v>1774</v>
      </c>
      <c r="F117" s="115" t="s">
        <v>2399</v>
      </c>
      <c r="G117" s="114"/>
      <c r="H117" s="115"/>
      <c r="I117" s="114"/>
      <c r="J117" s="115"/>
      <c r="K117" s="114"/>
      <c r="L117" s="115"/>
      <c r="M117" s="114"/>
      <c r="N117" s="115"/>
      <c r="O117" s="114"/>
      <c r="P117" s="115"/>
      <c r="Q117" s="114"/>
      <c r="R117" s="115"/>
      <c r="S117" s="46"/>
    </row>
    <row r="118" spans="1:19">
      <c r="A118" s="114" t="s">
        <v>1715</v>
      </c>
      <c r="B118" s="115" t="s">
        <v>2399</v>
      </c>
      <c r="C118" s="114"/>
      <c r="D118" s="115"/>
      <c r="E118" s="114" t="s">
        <v>1775</v>
      </c>
      <c r="F118" s="115" t="s">
        <v>2399</v>
      </c>
      <c r="G118" s="114"/>
      <c r="H118" s="115"/>
      <c r="I118" s="114"/>
      <c r="J118" s="115"/>
      <c r="K118" s="114"/>
      <c r="L118" s="115"/>
      <c r="M118" s="114"/>
      <c r="N118" s="115"/>
      <c r="O118" s="114"/>
      <c r="P118" s="115"/>
      <c r="Q118" s="114"/>
      <c r="R118" s="115"/>
      <c r="S118" s="46"/>
    </row>
    <row r="119" spans="1:19">
      <c r="A119" s="114" t="s">
        <v>1716</v>
      </c>
      <c r="B119" s="115" t="s">
        <v>2399</v>
      </c>
      <c r="C119" s="114"/>
      <c r="D119" s="115"/>
      <c r="E119" s="114" t="s">
        <v>1776</v>
      </c>
      <c r="F119" s="115" t="s">
        <v>2399</v>
      </c>
      <c r="G119" s="114"/>
      <c r="H119" s="115"/>
      <c r="I119" s="114"/>
      <c r="J119" s="115"/>
      <c r="K119" s="114"/>
      <c r="L119" s="115"/>
      <c r="M119" s="114"/>
      <c r="N119" s="115"/>
      <c r="O119" s="114"/>
      <c r="P119" s="115"/>
      <c r="Q119" s="114"/>
      <c r="R119" s="115"/>
      <c r="S119" s="46"/>
    </row>
    <row r="120" spans="1:19">
      <c r="A120" s="114" t="s">
        <v>1717</v>
      </c>
      <c r="B120" s="115" t="s">
        <v>2399</v>
      </c>
      <c r="C120" s="114"/>
      <c r="D120" s="115"/>
      <c r="E120" s="114" t="s">
        <v>1777</v>
      </c>
      <c r="F120" s="115" t="s">
        <v>2399</v>
      </c>
      <c r="G120" s="114"/>
      <c r="H120" s="115"/>
      <c r="I120" s="114"/>
      <c r="J120" s="115"/>
      <c r="K120" s="114"/>
      <c r="L120" s="115"/>
      <c r="M120" s="114"/>
      <c r="N120" s="115"/>
      <c r="O120" s="114"/>
      <c r="P120" s="115"/>
      <c r="Q120" s="114"/>
      <c r="R120" s="115"/>
      <c r="S120" s="46"/>
    </row>
    <row r="121" spans="1:19">
      <c r="A121" s="114" t="s">
        <v>1718</v>
      </c>
      <c r="B121" s="115" t="s">
        <v>2399</v>
      </c>
      <c r="C121" s="114"/>
      <c r="D121" s="115"/>
      <c r="E121" s="114" t="s">
        <v>1778</v>
      </c>
      <c r="F121" s="115" t="s">
        <v>2399</v>
      </c>
      <c r="G121" s="114"/>
      <c r="H121" s="115"/>
      <c r="I121" s="114"/>
      <c r="J121" s="115"/>
      <c r="K121" s="114"/>
      <c r="L121" s="115"/>
      <c r="M121" s="114"/>
      <c r="N121" s="115"/>
      <c r="O121" s="114"/>
      <c r="P121" s="115"/>
      <c r="Q121" s="114"/>
      <c r="R121" s="115"/>
      <c r="S121" s="46"/>
    </row>
    <row r="122" spans="1:19">
      <c r="A122" s="114" t="s">
        <v>1719</v>
      </c>
      <c r="B122" s="115" t="s">
        <v>2399</v>
      </c>
      <c r="C122" s="114"/>
      <c r="D122" s="115"/>
      <c r="E122" s="114" t="s">
        <v>1779</v>
      </c>
      <c r="F122" s="115" t="s">
        <v>2399</v>
      </c>
      <c r="G122" s="114"/>
      <c r="H122" s="115"/>
      <c r="I122" s="114"/>
      <c r="J122" s="115"/>
      <c r="K122" s="114"/>
      <c r="L122" s="115"/>
      <c r="M122" s="114"/>
      <c r="N122" s="115"/>
      <c r="O122" s="114"/>
      <c r="P122" s="115"/>
      <c r="Q122" s="114"/>
      <c r="R122" s="115"/>
      <c r="S122" s="46"/>
    </row>
    <row r="123" spans="1:19">
      <c r="A123" s="114" t="s">
        <v>1720</v>
      </c>
      <c r="B123" s="115" t="s">
        <v>2399</v>
      </c>
      <c r="C123" s="114"/>
      <c r="D123" s="115"/>
      <c r="E123" s="114" t="s">
        <v>1780</v>
      </c>
      <c r="F123" s="115" t="s">
        <v>2399</v>
      </c>
      <c r="G123" s="114"/>
      <c r="H123" s="115"/>
      <c r="I123" s="114"/>
      <c r="J123" s="115"/>
      <c r="K123" s="114"/>
      <c r="L123" s="115"/>
      <c r="M123" s="114"/>
      <c r="N123" s="115"/>
      <c r="O123" s="114"/>
      <c r="P123" s="115"/>
      <c r="Q123" s="114"/>
      <c r="R123" s="115"/>
      <c r="S123" s="46"/>
    </row>
    <row r="124" spans="1:19">
      <c r="A124" s="114" t="s">
        <v>1721</v>
      </c>
      <c r="B124" s="115" t="s">
        <v>2399</v>
      </c>
      <c r="C124" s="114"/>
      <c r="D124" s="115"/>
      <c r="E124" s="114" t="s">
        <v>1781</v>
      </c>
      <c r="F124" s="115" t="s">
        <v>2399</v>
      </c>
      <c r="G124" s="114"/>
      <c r="H124" s="115"/>
      <c r="I124" s="114"/>
      <c r="J124" s="115"/>
      <c r="K124" s="114"/>
      <c r="L124" s="115"/>
      <c r="M124" s="114"/>
      <c r="N124" s="115"/>
      <c r="O124" s="114"/>
      <c r="P124" s="115"/>
      <c r="Q124" s="114"/>
      <c r="R124" s="115"/>
      <c r="S124" s="46"/>
    </row>
    <row r="125" spans="1:19">
      <c r="A125" s="114" t="s">
        <v>1722</v>
      </c>
      <c r="B125" s="115" t="s">
        <v>2399</v>
      </c>
      <c r="C125" s="114"/>
      <c r="D125" s="115"/>
      <c r="E125" s="114" t="s">
        <v>1782</v>
      </c>
      <c r="F125" s="115" t="s">
        <v>2399</v>
      </c>
      <c r="G125" s="114"/>
      <c r="H125" s="115"/>
      <c r="I125" s="114"/>
      <c r="J125" s="115"/>
      <c r="K125" s="114"/>
      <c r="L125" s="115"/>
      <c r="M125" s="114"/>
      <c r="N125" s="115"/>
      <c r="O125" s="114"/>
      <c r="P125" s="115"/>
      <c r="Q125" s="114"/>
      <c r="R125" s="115"/>
      <c r="S125" s="46"/>
    </row>
    <row r="126" spans="1:19">
      <c r="A126" s="114" t="s">
        <v>1723</v>
      </c>
      <c r="B126" s="115" t="s">
        <v>2399</v>
      </c>
      <c r="C126" s="114"/>
      <c r="D126" s="115"/>
      <c r="E126" s="114" t="s">
        <v>1783</v>
      </c>
      <c r="F126" s="115" t="s">
        <v>2399</v>
      </c>
      <c r="G126" s="114"/>
      <c r="H126" s="115"/>
      <c r="I126" s="114"/>
      <c r="J126" s="115"/>
      <c r="K126" s="114"/>
      <c r="L126" s="115"/>
      <c r="M126" s="114"/>
      <c r="N126" s="115"/>
      <c r="O126" s="114"/>
      <c r="P126" s="115"/>
      <c r="Q126" s="114"/>
      <c r="R126" s="115"/>
      <c r="S126" s="46"/>
    </row>
    <row r="127" spans="1:19">
      <c r="A127" s="114" t="s">
        <v>1724</v>
      </c>
      <c r="B127" s="115" t="s">
        <v>2399</v>
      </c>
      <c r="C127" s="114"/>
      <c r="D127" s="115"/>
      <c r="E127" s="114" t="s">
        <v>1784</v>
      </c>
      <c r="F127" s="115" t="s">
        <v>2399</v>
      </c>
      <c r="G127" s="114"/>
      <c r="H127" s="115"/>
      <c r="I127" s="114"/>
      <c r="J127" s="115"/>
      <c r="K127" s="114"/>
      <c r="L127" s="115"/>
      <c r="M127" s="114"/>
      <c r="N127" s="115"/>
      <c r="O127" s="114"/>
      <c r="P127" s="115"/>
      <c r="Q127" s="114"/>
      <c r="R127" s="115"/>
      <c r="S127" s="46"/>
    </row>
    <row r="128" spans="1:19">
      <c r="A128" s="114" t="s">
        <v>1725</v>
      </c>
      <c r="B128" s="115" t="s">
        <v>2399</v>
      </c>
      <c r="C128" s="114"/>
      <c r="D128" s="115"/>
      <c r="E128" s="114" t="s">
        <v>1785</v>
      </c>
      <c r="F128" s="115" t="s">
        <v>2399</v>
      </c>
      <c r="G128" s="114"/>
      <c r="H128" s="115"/>
      <c r="I128" s="114"/>
      <c r="J128" s="115"/>
      <c r="K128" s="114"/>
      <c r="L128" s="115"/>
      <c r="M128" s="114"/>
      <c r="N128" s="115"/>
      <c r="O128" s="114"/>
      <c r="P128" s="115"/>
      <c r="Q128" s="114"/>
      <c r="R128" s="115"/>
      <c r="S128" s="46"/>
    </row>
    <row r="129" spans="1:19">
      <c r="A129" s="114" t="s">
        <v>1726</v>
      </c>
      <c r="B129" s="115" t="s">
        <v>2399</v>
      </c>
      <c r="C129" s="114"/>
      <c r="D129" s="115"/>
      <c r="E129" s="114" t="s">
        <v>1786</v>
      </c>
      <c r="F129" s="115" t="s">
        <v>2399</v>
      </c>
      <c r="G129" s="114"/>
      <c r="H129" s="115"/>
      <c r="I129" s="114"/>
      <c r="J129" s="115"/>
      <c r="K129" s="114"/>
      <c r="L129" s="115"/>
      <c r="M129" s="114"/>
      <c r="N129" s="115"/>
      <c r="O129" s="114"/>
      <c r="P129" s="115"/>
      <c r="Q129" s="114"/>
      <c r="R129" s="115"/>
      <c r="S129" s="46"/>
    </row>
    <row r="130" spans="1:19">
      <c r="A130" s="114" t="s">
        <v>1727</v>
      </c>
      <c r="B130" s="115" t="s">
        <v>2399</v>
      </c>
      <c r="C130" s="114"/>
      <c r="D130" s="115"/>
      <c r="E130" s="114" t="s">
        <v>1787</v>
      </c>
      <c r="F130" s="115" t="s">
        <v>2399</v>
      </c>
      <c r="G130" s="114"/>
      <c r="H130" s="115"/>
      <c r="I130" s="114"/>
      <c r="J130" s="115"/>
      <c r="K130" s="114"/>
      <c r="L130" s="115"/>
      <c r="M130" s="114"/>
      <c r="N130" s="115"/>
      <c r="O130" s="114"/>
      <c r="P130" s="115"/>
      <c r="Q130" s="114"/>
      <c r="R130" s="115"/>
      <c r="S130" s="46"/>
    </row>
    <row r="131" spans="1:19">
      <c r="A131" s="114" t="s">
        <v>1728</v>
      </c>
      <c r="B131" s="115" t="s">
        <v>2399</v>
      </c>
      <c r="C131" s="114"/>
      <c r="D131" s="115"/>
      <c r="E131" s="114" t="s">
        <v>1788</v>
      </c>
      <c r="F131" s="115" t="s">
        <v>2399</v>
      </c>
      <c r="G131" s="114"/>
      <c r="H131" s="115"/>
      <c r="I131" s="114"/>
      <c r="J131" s="115"/>
      <c r="K131" s="114"/>
      <c r="L131" s="115"/>
      <c r="M131" s="114"/>
      <c r="N131" s="115"/>
      <c r="O131" s="114"/>
      <c r="P131" s="115"/>
      <c r="Q131" s="114"/>
      <c r="R131" s="115"/>
      <c r="S131" s="46"/>
    </row>
    <row r="132" spans="1:19">
      <c r="A132" s="114" t="s">
        <v>2400</v>
      </c>
      <c r="B132" s="115" t="s">
        <v>2398</v>
      </c>
      <c r="C132" s="114"/>
      <c r="D132" s="115"/>
      <c r="E132" s="114" t="s">
        <v>1789</v>
      </c>
      <c r="F132" s="115" t="s">
        <v>2399</v>
      </c>
      <c r="G132" s="114"/>
      <c r="H132" s="115"/>
      <c r="I132" s="114"/>
      <c r="J132" s="115"/>
      <c r="K132" s="114"/>
      <c r="L132" s="115"/>
      <c r="M132" s="114"/>
      <c r="N132" s="115"/>
      <c r="O132" s="114"/>
      <c r="P132" s="115"/>
      <c r="Q132" s="114"/>
      <c r="R132" s="115"/>
      <c r="S132" s="46"/>
    </row>
    <row r="133" spans="1:19">
      <c r="A133" s="114" t="s">
        <v>2401</v>
      </c>
      <c r="B133" s="115" t="s">
        <v>2398</v>
      </c>
      <c r="C133" s="114"/>
      <c r="D133" s="115"/>
      <c r="E133" s="114" t="s">
        <v>1790</v>
      </c>
      <c r="F133" s="115" t="s">
        <v>2399</v>
      </c>
      <c r="G133" s="114"/>
      <c r="H133" s="115"/>
      <c r="I133" s="114"/>
      <c r="J133" s="115"/>
      <c r="K133" s="114"/>
      <c r="L133" s="115"/>
      <c r="M133" s="114"/>
      <c r="N133" s="115"/>
      <c r="O133" s="114"/>
      <c r="P133" s="115"/>
      <c r="Q133" s="114"/>
      <c r="R133" s="115"/>
      <c r="S133" s="46"/>
    </row>
    <row r="134" spans="1:19">
      <c r="A134" s="114" t="s">
        <v>2402</v>
      </c>
      <c r="B134" s="115" t="s">
        <v>2398</v>
      </c>
      <c r="C134" s="114"/>
      <c r="D134" s="115"/>
      <c r="E134" s="114" t="s">
        <v>1791</v>
      </c>
      <c r="F134" s="115" t="s">
        <v>2399</v>
      </c>
      <c r="G134" s="114"/>
      <c r="H134" s="115"/>
      <c r="I134" s="114"/>
      <c r="J134" s="115"/>
      <c r="K134" s="114"/>
      <c r="L134" s="115"/>
      <c r="M134" s="114"/>
      <c r="N134" s="115"/>
      <c r="O134" s="114"/>
      <c r="P134" s="115"/>
      <c r="Q134" s="114"/>
      <c r="R134" s="115"/>
      <c r="S134" s="46"/>
    </row>
    <row r="135" spans="1:19">
      <c r="A135" s="114" t="s">
        <v>2403</v>
      </c>
      <c r="B135" s="115" t="s">
        <v>2399</v>
      </c>
      <c r="C135" s="114"/>
      <c r="D135" s="115"/>
      <c r="E135" s="114" t="s">
        <v>1792</v>
      </c>
      <c r="F135" s="115" t="s">
        <v>2399</v>
      </c>
      <c r="G135" s="114"/>
      <c r="H135" s="115"/>
      <c r="I135" s="114"/>
      <c r="J135" s="115"/>
      <c r="K135" s="114"/>
      <c r="L135" s="115"/>
      <c r="M135" s="114"/>
      <c r="N135" s="115"/>
      <c r="O135" s="114"/>
      <c r="P135" s="115"/>
      <c r="Q135" s="114"/>
      <c r="R135" s="115"/>
      <c r="S135" s="46"/>
    </row>
    <row r="136" spans="1:19">
      <c r="A136" s="114" t="s">
        <v>2404</v>
      </c>
      <c r="B136" s="115" t="s">
        <v>2399</v>
      </c>
      <c r="C136" s="114"/>
      <c r="D136" s="115"/>
      <c r="E136" s="114" t="s">
        <v>1793</v>
      </c>
      <c r="F136" s="115" t="s">
        <v>2399</v>
      </c>
      <c r="G136" s="114"/>
      <c r="H136" s="115"/>
      <c r="I136" s="114"/>
      <c r="J136" s="115"/>
      <c r="K136" s="114"/>
      <c r="L136" s="115"/>
      <c r="M136" s="114"/>
      <c r="N136" s="115"/>
      <c r="O136" s="114"/>
      <c r="P136" s="115"/>
      <c r="Q136" s="114"/>
      <c r="R136" s="115"/>
      <c r="S136" s="46"/>
    </row>
    <row r="137" spans="1:19">
      <c r="A137" s="114" t="s">
        <v>2405</v>
      </c>
      <c r="B137" s="115" t="s">
        <v>2398</v>
      </c>
      <c r="C137" s="114"/>
      <c r="D137" s="115"/>
      <c r="E137" s="114" t="s">
        <v>1794</v>
      </c>
      <c r="F137" s="115" t="s">
        <v>2399</v>
      </c>
      <c r="G137" s="114"/>
      <c r="H137" s="115"/>
      <c r="I137" s="114"/>
      <c r="J137" s="115"/>
      <c r="K137" s="114"/>
      <c r="L137" s="115"/>
      <c r="M137" s="114"/>
      <c r="N137" s="115"/>
      <c r="O137" s="114"/>
      <c r="P137" s="115"/>
      <c r="Q137" s="114"/>
      <c r="R137" s="115"/>
      <c r="S137" s="46"/>
    </row>
    <row r="138" spans="1:19">
      <c r="A138" s="114" t="s">
        <v>2406</v>
      </c>
      <c r="B138" s="115" t="s">
        <v>2399</v>
      </c>
      <c r="C138" s="114"/>
      <c r="D138" s="115"/>
      <c r="E138" s="114" t="s">
        <v>1795</v>
      </c>
      <c r="F138" s="115" t="s">
        <v>2399</v>
      </c>
      <c r="G138" s="114"/>
      <c r="H138" s="115"/>
      <c r="I138" s="114"/>
      <c r="J138" s="115"/>
      <c r="K138" s="114"/>
      <c r="L138" s="115"/>
      <c r="M138" s="114"/>
      <c r="N138" s="115"/>
      <c r="O138" s="114"/>
      <c r="P138" s="115"/>
      <c r="Q138" s="114"/>
      <c r="R138" s="115"/>
      <c r="S138" s="46"/>
    </row>
    <row r="139" spans="1:19">
      <c r="A139" s="114" t="s">
        <v>2407</v>
      </c>
      <c r="B139" s="115" t="s">
        <v>2399</v>
      </c>
      <c r="C139" s="114"/>
      <c r="D139" s="115"/>
      <c r="E139" s="114" t="s">
        <v>1796</v>
      </c>
      <c r="F139" s="115" t="s">
        <v>2399</v>
      </c>
      <c r="G139" s="114"/>
      <c r="H139" s="115"/>
      <c r="I139" s="114"/>
      <c r="J139" s="115"/>
      <c r="K139" s="114"/>
      <c r="L139" s="115"/>
      <c r="M139" s="114"/>
      <c r="N139" s="115"/>
      <c r="O139" s="114"/>
      <c r="P139" s="115"/>
      <c r="Q139" s="114"/>
      <c r="R139" s="115"/>
      <c r="S139" s="46"/>
    </row>
    <row r="140" spans="1:19">
      <c r="A140" s="114" t="s">
        <v>2408</v>
      </c>
      <c r="B140" s="115" t="s">
        <v>2399</v>
      </c>
      <c r="C140" s="114"/>
      <c r="D140" s="115"/>
      <c r="E140" s="114" t="s">
        <v>1797</v>
      </c>
      <c r="F140" s="115" t="s">
        <v>2399</v>
      </c>
      <c r="G140" s="114"/>
      <c r="H140" s="115"/>
      <c r="I140" s="114"/>
      <c r="J140" s="115"/>
      <c r="K140" s="114"/>
      <c r="L140" s="115"/>
      <c r="M140" s="114"/>
      <c r="N140" s="115"/>
      <c r="O140" s="114"/>
      <c r="P140" s="115"/>
      <c r="Q140" s="114"/>
      <c r="R140" s="115"/>
      <c r="S140" s="46"/>
    </row>
    <row r="141" spans="1:19">
      <c r="A141" s="114" t="s">
        <v>2409</v>
      </c>
      <c r="B141" s="115" t="s">
        <v>2399</v>
      </c>
      <c r="C141" s="114"/>
      <c r="D141" s="115"/>
      <c r="E141" s="114" t="s">
        <v>1798</v>
      </c>
      <c r="F141" s="115" t="s">
        <v>2399</v>
      </c>
      <c r="G141" s="114"/>
      <c r="H141" s="115"/>
      <c r="I141" s="114"/>
      <c r="J141" s="115"/>
      <c r="K141" s="114"/>
      <c r="L141" s="115"/>
      <c r="M141" s="114"/>
      <c r="N141" s="115"/>
      <c r="O141" s="114"/>
      <c r="P141" s="115"/>
      <c r="Q141" s="114"/>
      <c r="R141" s="115"/>
      <c r="S141" s="46"/>
    </row>
    <row r="142" spans="1:19">
      <c r="A142" s="114" t="s">
        <v>2410</v>
      </c>
      <c r="B142" s="115" t="s">
        <v>2399</v>
      </c>
      <c r="C142" s="114"/>
      <c r="D142" s="115"/>
      <c r="E142" s="114" t="s">
        <v>1799</v>
      </c>
      <c r="F142" s="115" t="s">
        <v>2399</v>
      </c>
      <c r="G142" s="114"/>
      <c r="H142" s="115"/>
      <c r="I142" s="114"/>
      <c r="J142" s="115"/>
      <c r="K142" s="114"/>
      <c r="L142" s="115"/>
      <c r="M142" s="114"/>
      <c r="N142" s="115"/>
      <c r="O142" s="114"/>
      <c r="P142" s="115"/>
      <c r="Q142" s="114"/>
      <c r="R142" s="115"/>
      <c r="S142" s="46"/>
    </row>
    <row r="143" spans="1:19">
      <c r="A143" s="114" t="s">
        <v>2411</v>
      </c>
      <c r="B143" s="115" t="s">
        <v>2399</v>
      </c>
      <c r="C143" s="114"/>
      <c r="D143" s="115"/>
      <c r="E143" s="114" t="s">
        <v>1800</v>
      </c>
      <c r="F143" s="115" t="s">
        <v>2399</v>
      </c>
      <c r="G143" s="114"/>
      <c r="H143" s="115"/>
      <c r="I143" s="114"/>
      <c r="J143" s="115"/>
      <c r="K143" s="114"/>
      <c r="L143" s="115"/>
      <c r="M143" s="114"/>
      <c r="N143" s="115"/>
      <c r="O143" s="114"/>
      <c r="P143" s="115"/>
      <c r="Q143" s="114"/>
      <c r="R143" s="115"/>
      <c r="S143" s="46"/>
    </row>
    <row r="144" spans="1:19">
      <c r="A144" s="114"/>
      <c r="B144" s="115"/>
      <c r="C144" s="114"/>
      <c r="D144" s="115"/>
      <c r="E144" s="114" t="s">
        <v>1801</v>
      </c>
      <c r="F144" s="115" t="s">
        <v>2398</v>
      </c>
      <c r="G144" s="114"/>
      <c r="H144" s="115"/>
      <c r="I144" s="114"/>
      <c r="J144" s="115"/>
      <c r="K144" s="114"/>
      <c r="L144" s="115"/>
      <c r="M144" s="114"/>
      <c r="N144" s="115"/>
      <c r="O144" s="114"/>
      <c r="P144" s="115"/>
      <c r="Q144" s="114"/>
      <c r="R144" s="115"/>
      <c r="S144" s="46"/>
    </row>
    <row r="145" spans="1:19">
      <c r="A145" s="114"/>
      <c r="B145" s="115"/>
      <c r="C145" s="114"/>
      <c r="D145" s="115"/>
      <c r="E145" s="114" t="s">
        <v>1802</v>
      </c>
      <c r="F145" s="115" t="s">
        <v>2398</v>
      </c>
      <c r="G145" s="114"/>
      <c r="H145" s="115"/>
      <c r="I145" s="114"/>
      <c r="J145" s="115"/>
      <c r="K145" s="114"/>
      <c r="L145" s="115"/>
      <c r="M145" s="114"/>
      <c r="N145" s="115"/>
      <c r="O145" s="114"/>
      <c r="P145" s="115"/>
      <c r="Q145" s="114"/>
      <c r="R145" s="115"/>
      <c r="S145" s="46"/>
    </row>
    <row r="146" spans="1:19">
      <c r="A146" s="114"/>
      <c r="B146" s="115"/>
      <c r="C146" s="114"/>
      <c r="D146" s="115"/>
      <c r="E146" s="114" t="s">
        <v>1803</v>
      </c>
      <c r="F146" s="115" t="s">
        <v>2399</v>
      </c>
      <c r="G146" s="114"/>
      <c r="H146" s="115"/>
      <c r="I146" s="114"/>
      <c r="J146" s="115"/>
      <c r="K146" s="114"/>
      <c r="L146" s="115"/>
      <c r="M146" s="114"/>
      <c r="N146" s="115"/>
      <c r="O146" s="114"/>
      <c r="P146" s="115"/>
      <c r="Q146" s="114"/>
      <c r="R146" s="115"/>
      <c r="S146" s="46"/>
    </row>
    <row r="147" spans="1:19">
      <c r="A147" s="114"/>
      <c r="B147" s="115"/>
      <c r="C147" s="114"/>
      <c r="D147" s="115"/>
      <c r="E147" s="114" t="s">
        <v>1804</v>
      </c>
      <c r="F147" s="115" t="s">
        <v>2399</v>
      </c>
      <c r="G147" s="114"/>
      <c r="H147" s="115"/>
      <c r="I147" s="114"/>
      <c r="J147" s="115"/>
      <c r="K147" s="114"/>
      <c r="L147" s="115"/>
      <c r="M147" s="114"/>
      <c r="N147" s="115"/>
      <c r="O147" s="114"/>
      <c r="P147" s="115"/>
      <c r="Q147" s="114"/>
      <c r="R147" s="115"/>
      <c r="S147" s="46"/>
    </row>
    <row r="148" spans="1:19">
      <c r="A148" s="107"/>
      <c r="B148" s="110"/>
      <c r="C148" s="107"/>
      <c r="D148" s="110"/>
      <c r="E148" s="107" t="s">
        <v>1805</v>
      </c>
      <c r="F148" s="110" t="s">
        <v>2399</v>
      </c>
      <c r="G148" s="107"/>
      <c r="H148" s="110"/>
      <c r="I148" s="107"/>
      <c r="J148" s="110"/>
      <c r="K148" s="107"/>
      <c r="L148" s="110"/>
      <c r="M148" s="107"/>
      <c r="N148" s="110"/>
      <c r="O148" s="107"/>
      <c r="P148" s="110"/>
      <c r="Q148" s="107"/>
      <c r="R148" s="110"/>
      <c r="S148" s="46"/>
    </row>
    <row r="149" spans="1:19">
      <c r="A149" s="107"/>
      <c r="B149" s="110"/>
      <c r="C149" s="107"/>
      <c r="D149" s="110"/>
      <c r="E149" s="107" t="s">
        <v>1806</v>
      </c>
      <c r="F149" s="110" t="s">
        <v>2398</v>
      </c>
      <c r="G149" s="107"/>
      <c r="H149" s="110"/>
      <c r="I149" s="107"/>
      <c r="J149" s="110"/>
      <c r="K149" s="107"/>
      <c r="L149" s="110"/>
      <c r="M149" s="107"/>
      <c r="N149" s="110"/>
      <c r="O149" s="107"/>
      <c r="P149" s="110"/>
      <c r="Q149" s="107"/>
      <c r="R149" s="110"/>
      <c r="S149" s="46"/>
    </row>
    <row r="150" spans="1:19">
      <c r="A150" s="107"/>
      <c r="B150" s="110"/>
      <c r="C150" s="107"/>
      <c r="D150" s="110"/>
      <c r="E150" s="107" t="s">
        <v>1807</v>
      </c>
      <c r="F150" s="110" t="s">
        <v>2399</v>
      </c>
      <c r="G150" s="107"/>
      <c r="H150" s="110"/>
      <c r="I150" s="107"/>
      <c r="J150" s="110"/>
      <c r="K150" s="107"/>
      <c r="L150" s="110"/>
      <c r="M150" s="107"/>
      <c r="N150" s="110"/>
      <c r="O150" s="107"/>
      <c r="P150" s="110"/>
      <c r="Q150" s="107"/>
      <c r="R150" s="110"/>
      <c r="S150" s="46"/>
    </row>
    <row r="151" spans="1:19">
      <c r="A151" s="107"/>
      <c r="B151" s="110"/>
      <c r="C151" s="107"/>
      <c r="D151" s="110"/>
      <c r="E151" s="107" t="s">
        <v>1808</v>
      </c>
      <c r="F151" s="110" t="s">
        <v>2399</v>
      </c>
      <c r="G151" s="107"/>
      <c r="H151" s="110"/>
      <c r="I151" s="107"/>
      <c r="J151" s="110"/>
      <c r="K151" s="107"/>
      <c r="L151" s="110"/>
      <c r="M151" s="107"/>
      <c r="N151" s="110"/>
      <c r="O151" s="107"/>
      <c r="P151" s="110"/>
      <c r="Q151" s="107"/>
      <c r="R151" s="110"/>
      <c r="S151" s="46"/>
    </row>
    <row r="152" spans="1:19">
      <c r="A152" s="107"/>
      <c r="B152" s="110"/>
      <c r="C152" s="107"/>
      <c r="D152" s="110"/>
      <c r="E152" s="107" t="s">
        <v>1809</v>
      </c>
      <c r="F152" s="110" t="s">
        <v>2399</v>
      </c>
      <c r="G152" s="107"/>
      <c r="H152" s="110"/>
      <c r="I152" s="107"/>
      <c r="J152" s="110"/>
      <c r="K152" s="107"/>
      <c r="L152" s="110"/>
      <c r="M152" s="107"/>
      <c r="N152" s="110"/>
      <c r="O152" s="107"/>
      <c r="P152" s="110"/>
      <c r="Q152" s="107"/>
      <c r="R152" s="110"/>
      <c r="S152" s="46"/>
    </row>
    <row r="153" spans="1:19">
      <c r="A153" s="107"/>
      <c r="B153" s="110"/>
      <c r="C153" s="107"/>
      <c r="D153" s="110"/>
      <c r="E153" s="107" t="s">
        <v>1810</v>
      </c>
      <c r="F153" s="110" t="s">
        <v>2398</v>
      </c>
      <c r="G153" s="107"/>
      <c r="H153" s="110"/>
      <c r="I153" s="107"/>
      <c r="J153" s="110"/>
      <c r="K153" s="107"/>
      <c r="L153" s="110"/>
      <c r="M153" s="107"/>
      <c r="N153" s="110"/>
      <c r="O153" s="107"/>
      <c r="P153" s="110"/>
      <c r="Q153" s="107"/>
      <c r="R153" s="110"/>
      <c r="S153" s="46"/>
    </row>
    <row r="154" spans="1:19">
      <c r="A154" s="107"/>
      <c r="B154" s="110"/>
      <c r="C154" s="107"/>
      <c r="D154" s="110"/>
      <c r="E154" s="107" t="s">
        <v>1811</v>
      </c>
      <c r="F154" s="110" t="s">
        <v>2398</v>
      </c>
      <c r="G154" s="107"/>
      <c r="H154" s="110"/>
      <c r="I154" s="107"/>
      <c r="J154" s="110"/>
      <c r="K154" s="107"/>
      <c r="L154" s="110"/>
      <c r="M154" s="107"/>
      <c r="N154" s="110"/>
      <c r="O154" s="107"/>
      <c r="P154" s="110"/>
      <c r="Q154" s="107"/>
      <c r="R154" s="110"/>
      <c r="S154" s="46"/>
    </row>
    <row r="155" spans="1:19">
      <c r="A155" s="107"/>
      <c r="B155" s="110"/>
      <c r="C155" s="107"/>
      <c r="D155" s="110"/>
      <c r="E155" s="107" t="s">
        <v>1812</v>
      </c>
      <c r="F155" s="110" t="s">
        <v>2398</v>
      </c>
      <c r="G155" s="107"/>
      <c r="H155" s="110"/>
      <c r="I155" s="107"/>
      <c r="J155" s="110"/>
      <c r="K155" s="107"/>
      <c r="L155" s="110"/>
      <c r="M155" s="107"/>
      <c r="N155" s="110"/>
      <c r="O155" s="107"/>
      <c r="P155" s="110"/>
      <c r="Q155" s="107"/>
      <c r="R155" s="110"/>
      <c r="S155" s="46"/>
    </row>
    <row r="156" spans="1:19">
      <c r="A156" s="107"/>
      <c r="B156" s="110"/>
      <c r="C156" s="107"/>
      <c r="D156" s="110"/>
      <c r="E156" s="107" t="s">
        <v>1813</v>
      </c>
      <c r="F156" s="110" t="s">
        <v>2398</v>
      </c>
      <c r="G156" s="107"/>
      <c r="H156" s="110"/>
      <c r="I156" s="107"/>
      <c r="J156" s="110"/>
      <c r="K156" s="107"/>
      <c r="L156" s="110"/>
      <c r="M156" s="107"/>
      <c r="N156" s="110"/>
      <c r="O156" s="107"/>
      <c r="P156" s="110"/>
      <c r="Q156" s="107"/>
      <c r="R156" s="110"/>
      <c r="S156" s="46"/>
    </row>
    <row r="157" spans="1:19">
      <c r="A157" s="107"/>
      <c r="B157" s="110"/>
      <c r="C157" s="107"/>
      <c r="D157" s="110"/>
      <c r="E157" s="107" t="s">
        <v>1814</v>
      </c>
      <c r="F157" s="110" t="s">
        <v>2399</v>
      </c>
      <c r="G157" s="107"/>
      <c r="H157" s="110"/>
      <c r="I157" s="107"/>
      <c r="J157" s="110"/>
      <c r="K157" s="107"/>
      <c r="L157" s="110"/>
      <c r="M157" s="107"/>
      <c r="N157" s="110"/>
      <c r="O157" s="107"/>
      <c r="P157" s="110"/>
      <c r="Q157" s="107"/>
      <c r="R157" s="110"/>
      <c r="S157" s="46"/>
    </row>
    <row r="158" spans="1:19">
      <c r="A158" s="107"/>
      <c r="B158" s="110"/>
      <c r="C158" s="107"/>
      <c r="D158" s="110"/>
      <c r="E158" s="107" t="s">
        <v>1815</v>
      </c>
      <c r="F158" s="110" t="s">
        <v>2399</v>
      </c>
      <c r="G158" s="107"/>
      <c r="H158" s="110"/>
      <c r="I158" s="107"/>
      <c r="J158" s="110"/>
      <c r="K158" s="107"/>
      <c r="L158" s="110"/>
      <c r="M158" s="107"/>
      <c r="N158" s="110"/>
      <c r="O158" s="107"/>
      <c r="P158" s="110"/>
      <c r="Q158" s="107"/>
      <c r="R158" s="110"/>
      <c r="S158" s="46"/>
    </row>
    <row r="159" spans="1:19">
      <c r="A159" s="107"/>
      <c r="B159" s="110"/>
      <c r="C159" s="107"/>
      <c r="D159" s="110"/>
      <c r="E159" s="107" t="s">
        <v>1816</v>
      </c>
      <c r="F159" s="110" t="s">
        <v>2399</v>
      </c>
      <c r="G159" s="107"/>
      <c r="H159" s="110"/>
      <c r="I159" s="107"/>
      <c r="J159" s="110"/>
      <c r="K159" s="107"/>
      <c r="L159" s="110"/>
      <c r="M159" s="107"/>
      <c r="N159" s="110"/>
      <c r="O159" s="107"/>
      <c r="P159" s="110"/>
      <c r="Q159" s="107"/>
      <c r="R159" s="110"/>
      <c r="S159" s="46"/>
    </row>
    <row r="160" spans="1:19">
      <c r="A160" s="107"/>
      <c r="B160" s="110"/>
      <c r="C160" s="107"/>
      <c r="D160" s="110"/>
      <c r="E160" s="107" t="s">
        <v>1817</v>
      </c>
      <c r="F160" s="110" t="s">
        <v>2399</v>
      </c>
      <c r="G160" s="107"/>
      <c r="H160" s="110"/>
      <c r="I160" s="107"/>
      <c r="J160" s="110"/>
      <c r="K160" s="107"/>
      <c r="L160" s="110"/>
      <c r="M160" s="107"/>
      <c r="N160" s="110"/>
      <c r="O160" s="107"/>
      <c r="P160" s="110"/>
      <c r="Q160" s="107"/>
      <c r="R160" s="110"/>
      <c r="S160" s="46"/>
    </row>
    <row r="161" spans="1:19">
      <c r="A161" s="107"/>
      <c r="B161" s="110"/>
      <c r="C161" s="107"/>
      <c r="D161" s="110"/>
      <c r="E161" s="107" t="s">
        <v>1818</v>
      </c>
      <c r="F161" s="110" t="s">
        <v>2399</v>
      </c>
      <c r="G161" s="107"/>
      <c r="H161" s="110"/>
      <c r="I161" s="107"/>
      <c r="J161" s="110"/>
      <c r="K161" s="107"/>
      <c r="L161" s="110"/>
      <c r="M161" s="107"/>
      <c r="N161" s="110"/>
      <c r="O161" s="107"/>
      <c r="P161" s="110"/>
      <c r="Q161" s="107"/>
      <c r="R161" s="110"/>
      <c r="S161" s="46"/>
    </row>
    <row r="162" spans="1:19">
      <c r="A162" s="107"/>
      <c r="B162" s="110"/>
      <c r="C162" s="107"/>
      <c r="D162" s="110"/>
      <c r="E162" s="107" t="s">
        <v>1819</v>
      </c>
      <c r="F162" s="110" t="s">
        <v>2399</v>
      </c>
      <c r="G162" s="107"/>
      <c r="H162" s="110"/>
      <c r="I162" s="107"/>
      <c r="J162" s="110"/>
      <c r="K162" s="107"/>
      <c r="L162" s="110"/>
      <c r="M162" s="107"/>
      <c r="N162" s="110"/>
      <c r="O162" s="107"/>
      <c r="P162" s="110"/>
      <c r="Q162" s="107"/>
      <c r="R162" s="110"/>
      <c r="S162" s="46"/>
    </row>
    <row r="163" spans="1:19">
      <c r="A163" s="107"/>
      <c r="B163" s="110"/>
      <c r="C163" s="107"/>
      <c r="D163" s="110"/>
      <c r="E163" s="107" t="s">
        <v>1820</v>
      </c>
      <c r="F163" s="110" t="s">
        <v>2399</v>
      </c>
      <c r="G163" s="107"/>
      <c r="H163" s="110"/>
      <c r="I163" s="107"/>
      <c r="J163" s="110"/>
      <c r="K163" s="107"/>
      <c r="L163" s="110"/>
      <c r="M163" s="107"/>
      <c r="N163" s="110"/>
      <c r="O163" s="107"/>
      <c r="P163" s="110"/>
      <c r="Q163" s="107"/>
      <c r="R163" s="110"/>
      <c r="S163" s="46"/>
    </row>
    <row r="164" spans="1:19">
      <c r="A164" s="107"/>
      <c r="B164" s="110"/>
      <c r="C164" s="107"/>
      <c r="D164" s="110"/>
      <c r="E164" s="107" t="s">
        <v>1821</v>
      </c>
      <c r="F164" s="110" t="s">
        <v>2399</v>
      </c>
      <c r="G164" s="107"/>
      <c r="H164" s="110"/>
      <c r="I164" s="107"/>
      <c r="J164" s="110"/>
      <c r="K164" s="107"/>
      <c r="L164" s="110"/>
      <c r="M164" s="107"/>
      <c r="N164" s="110"/>
      <c r="O164" s="107"/>
      <c r="P164" s="110"/>
      <c r="Q164" s="107"/>
      <c r="R164" s="110"/>
      <c r="S164" s="46"/>
    </row>
    <row r="165" spans="1:19">
      <c r="A165" s="107"/>
      <c r="B165" s="110"/>
      <c r="C165" s="107"/>
      <c r="D165" s="110"/>
      <c r="E165" s="107" t="s">
        <v>1822</v>
      </c>
      <c r="F165" s="110" t="s">
        <v>2399</v>
      </c>
      <c r="G165" s="107"/>
      <c r="H165" s="110"/>
      <c r="I165" s="107"/>
      <c r="J165" s="110"/>
      <c r="K165" s="107"/>
      <c r="L165" s="110"/>
      <c r="M165" s="107"/>
      <c r="N165" s="110"/>
      <c r="O165" s="107"/>
      <c r="P165" s="110"/>
      <c r="Q165" s="107"/>
      <c r="R165" s="110"/>
      <c r="S165" s="46"/>
    </row>
    <row r="166" spans="1:19">
      <c r="A166" s="107"/>
      <c r="B166" s="110"/>
      <c r="C166" s="107"/>
      <c r="D166" s="110"/>
      <c r="E166" s="107" t="s">
        <v>1823</v>
      </c>
      <c r="F166" s="110" t="s">
        <v>2399</v>
      </c>
      <c r="G166" s="107"/>
      <c r="H166" s="110"/>
      <c r="I166" s="107"/>
      <c r="J166" s="110"/>
      <c r="K166" s="107"/>
      <c r="L166" s="110"/>
      <c r="M166" s="107"/>
      <c r="N166" s="110"/>
      <c r="O166" s="107"/>
      <c r="P166" s="110"/>
      <c r="Q166" s="107"/>
      <c r="R166" s="110"/>
      <c r="S166" s="46"/>
    </row>
    <row r="167" spans="1:19">
      <c r="A167" s="107"/>
      <c r="B167" s="110"/>
      <c r="C167" s="107"/>
      <c r="D167" s="110"/>
      <c r="E167" s="107" t="s">
        <v>1824</v>
      </c>
      <c r="F167" s="110" t="s">
        <v>2399</v>
      </c>
      <c r="G167" s="107"/>
      <c r="H167" s="110"/>
      <c r="I167" s="107"/>
      <c r="J167" s="110"/>
      <c r="K167" s="107"/>
      <c r="L167" s="110"/>
      <c r="M167" s="107"/>
      <c r="N167" s="110"/>
      <c r="O167" s="107"/>
      <c r="P167" s="110"/>
      <c r="Q167" s="107"/>
      <c r="R167" s="110"/>
      <c r="S167" s="46"/>
    </row>
    <row r="168" spans="1:19">
      <c r="A168" s="107"/>
      <c r="B168" s="110"/>
      <c r="C168" s="107"/>
      <c r="D168" s="110"/>
      <c r="E168" s="107" t="s">
        <v>1825</v>
      </c>
      <c r="F168" s="110" t="s">
        <v>2399</v>
      </c>
      <c r="G168" s="107"/>
      <c r="H168" s="110"/>
      <c r="I168" s="107"/>
      <c r="J168" s="110"/>
      <c r="K168" s="107"/>
      <c r="L168" s="110"/>
      <c r="M168" s="107"/>
      <c r="N168" s="110"/>
      <c r="O168" s="107"/>
      <c r="P168" s="110"/>
      <c r="Q168" s="107"/>
      <c r="R168" s="110"/>
      <c r="S168" s="46"/>
    </row>
    <row r="169" spans="1:19">
      <c r="A169" s="107"/>
      <c r="B169" s="110"/>
      <c r="C169" s="107"/>
      <c r="D169" s="110"/>
      <c r="E169" s="107" t="s">
        <v>1826</v>
      </c>
      <c r="F169" s="110" t="s">
        <v>2399</v>
      </c>
      <c r="G169" s="107"/>
      <c r="H169" s="110"/>
      <c r="I169" s="107"/>
      <c r="J169" s="110"/>
      <c r="K169" s="107"/>
      <c r="L169" s="110"/>
      <c r="M169" s="107"/>
      <c r="N169" s="110"/>
      <c r="O169" s="107"/>
      <c r="P169" s="110"/>
      <c r="Q169" s="107"/>
      <c r="R169" s="110"/>
      <c r="S169" s="46"/>
    </row>
    <row r="170" spans="1:19">
      <c r="A170" s="107"/>
      <c r="B170" s="110"/>
      <c r="C170" s="107"/>
      <c r="D170" s="110"/>
      <c r="E170" s="107" t="s">
        <v>1827</v>
      </c>
      <c r="F170" s="110" t="s">
        <v>2399</v>
      </c>
      <c r="G170" s="107"/>
      <c r="H170" s="110"/>
      <c r="I170" s="107"/>
      <c r="J170" s="110"/>
      <c r="K170" s="107"/>
      <c r="L170" s="110"/>
      <c r="M170" s="107"/>
      <c r="N170" s="110"/>
      <c r="O170" s="107"/>
      <c r="P170" s="110"/>
      <c r="Q170" s="107"/>
      <c r="R170" s="110"/>
      <c r="S170" s="46"/>
    </row>
    <row r="171" spans="1:19">
      <c r="A171" s="107"/>
      <c r="B171" s="110"/>
      <c r="C171" s="107"/>
      <c r="D171" s="110"/>
      <c r="E171" s="107" t="s">
        <v>1828</v>
      </c>
      <c r="F171" s="110" t="s">
        <v>2399</v>
      </c>
      <c r="G171" s="107"/>
      <c r="H171" s="110"/>
      <c r="I171" s="107"/>
      <c r="J171" s="110"/>
      <c r="K171" s="107"/>
      <c r="L171" s="110"/>
      <c r="M171" s="107"/>
      <c r="N171" s="110"/>
      <c r="O171" s="107"/>
      <c r="P171" s="110"/>
      <c r="Q171" s="107"/>
      <c r="R171" s="110"/>
      <c r="S171" s="46"/>
    </row>
    <row r="172" spans="1:19">
      <c r="E172" s="108" t="s">
        <v>1829</v>
      </c>
      <c r="F172" s="111" t="s">
        <v>2399</v>
      </c>
    </row>
    <row r="173" spans="1:19">
      <c r="E173" s="108" t="s">
        <v>1830</v>
      </c>
      <c r="F173" s="111" t="s">
        <v>2399</v>
      </c>
    </row>
    <row r="174" spans="1:19">
      <c r="E174" s="108" t="s">
        <v>1831</v>
      </c>
      <c r="F174" s="111" t="s">
        <v>2399</v>
      </c>
    </row>
    <row r="175" spans="1:19">
      <c r="E175" s="108" t="s">
        <v>1832</v>
      </c>
      <c r="F175" s="111" t="s">
        <v>2399</v>
      </c>
    </row>
    <row r="176" spans="1:19">
      <c r="E176" s="108" t="s">
        <v>1833</v>
      </c>
      <c r="F176" s="111" t="s">
        <v>2399</v>
      </c>
    </row>
    <row r="177" spans="5:6">
      <c r="E177" s="108" t="s">
        <v>1834</v>
      </c>
      <c r="F177" s="111" t="s">
        <v>2399</v>
      </c>
    </row>
    <row r="178" spans="5:6">
      <c r="E178" s="108" t="s">
        <v>1835</v>
      </c>
      <c r="F178" s="111" t="s">
        <v>2399</v>
      </c>
    </row>
    <row r="179" spans="5:6">
      <c r="E179" s="108" t="s">
        <v>1836</v>
      </c>
      <c r="F179" s="111" t="s">
        <v>2399</v>
      </c>
    </row>
    <row r="180" spans="5:6">
      <c r="E180" s="108" t="s">
        <v>1837</v>
      </c>
      <c r="F180" s="111" t="s">
        <v>2399</v>
      </c>
    </row>
    <row r="181" spans="5:6">
      <c r="E181" s="108" t="s">
        <v>1838</v>
      </c>
      <c r="F181" s="111" t="s">
        <v>2399</v>
      </c>
    </row>
    <row r="182" spans="5:6">
      <c r="E182" s="108" t="s">
        <v>1839</v>
      </c>
      <c r="F182" s="111" t="s">
        <v>2399</v>
      </c>
    </row>
    <row r="183" spans="5:6">
      <c r="E183" s="108" t="s">
        <v>1840</v>
      </c>
      <c r="F183" s="111" t="s">
        <v>2399</v>
      </c>
    </row>
    <row r="184" spans="5:6">
      <c r="E184" s="108" t="s">
        <v>1841</v>
      </c>
      <c r="F184" s="111" t="s">
        <v>2399</v>
      </c>
    </row>
    <row r="185" spans="5:6">
      <c r="E185" s="108" t="s">
        <v>1842</v>
      </c>
      <c r="F185" s="111" t="s">
        <v>2399</v>
      </c>
    </row>
    <row r="186" spans="5:6">
      <c r="E186" s="108" t="s">
        <v>1843</v>
      </c>
      <c r="F186" s="111" t="s">
        <v>2399</v>
      </c>
    </row>
    <row r="187" spans="5:6">
      <c r="E187" s="108" t="s">
        <v>1844</v>
      </c>
      <c r="F187" s="111" t="s">
        <v>2399</v>
      </c>
    </row>
    <row r="188" spans="5:6">
      <c r="E188" s="108" t="s">
        <v>1845</v>
      </c>
      <c r="F188" s="111" t="s">
        <v>2399</v>
      </c>
    </row>
    <row r="189" spans="5:6">
      <c r="E189" s="108" t="s">
        <v>1846</v>
      </c>
      <c r="F189" s="111" t="s">
        <v>2399</v>
      </c>
    </row>
    <row r="190" spans="5:6">
      <c r="E190" s="108" t="s">
        <v>1847</v>
      </c>
      <c r="F190" s="111" t="s">
        <v>2399</v>
      </c>
    </row>
    <row r="191" spans="5:6">
      <c r="E191" s="108" t="s">
        <v>1848</v>
      </c>
      <c r="F191" s="111" t="s">
        <v>2399</v>
      </c>
    </row>
    <row r="192" spans="5:6">
      <c r="E192" s="108" t="s">
        <v>1849</v>
      </c>
      <c r="F192" s="111" t="s">
        <v>2399</v>
      </c>
    </row>
    <row r="193" spans="5:6">
      <c r="E193" s="108" t="s">
        <v>1850</v>
      </c>
      <c r="F193" s="111" t="s">
        <v>2399</v>
      </c>
    </row>
    <row r="194" spans="5:6">
      <c r="E194" s="108" t="s">
        <v>1851</v>
      </c>
      <c r="F194" s="111" t="s">
        <v>2399</v>
      </c>
    </row>
    <row r="195" spans="5:6">
      <c r="E195" s="108" t="s">
        <v>1852</v>
      </c>
      <c r="F195" s="111" t="s">
        <v>2399</v>
      </c>
    </row>
    <row r="196" spans="5:6">
      <c r="E196" s="108" t="s">
        <v>1853</v>
      </c>
      <c r="F196" s="111" t="s">
        <v>2399</v>
      </c>
    </row>
    <row r="197" spans="5:6">
      <c r="E197" s="108" t="s">
        <v>1854</v>
      </c>
      <c r="F197" s="111" t="s">
        <v>2399</v>
      </c>
    </row>
    <row r="198" spans="5:6">
      <c r="E198" s="108" t="s">
        <v>2014</v>
      </c>
      <c r="F198" s="111" t="s">
        <v>2398</v>
      </c>
    </row>
    <row r="199" spans="5:6">
      <c r="E199" s="108" t="s">
        <v>2015</v>
      </c>
      <c r="F199" s="111" t="s">
        <v>2398</v>
      </c>
    </row>
    <row r="200" spans="5:6">
      <c r="E200" s="108" t="s">
        <v>2016</v>
      </c>
      <c r="F200" s="111" t="s">
        <v>2398</v>
      </c>
    </row>
    <row r="201" spans="5:6">
      <c r="E201" s="108" t="s">
        <v>2017</v>
      </c>
      <c r="F201" s="111" t="s">
        <v>2398</v>
      </c>
    </row>
    <row r="202" spans="5:6">
      <c r="E202" s="108" t="s">
        <v>2018</v>
      </c>
      <c r="F202" s="111" t="s">
        <v>2398</v>
      </c>
    </row>
    <row r="203" spans="5:6">
      <c r="E203" s="108" t="s">
        <v>2019</v>
      </c>
      <c r="F203" s="111" t="s">
        <v>2398</v>
      </c>
    </row>
    <row r="204" spans="5:6">
      <c r="E204" s="108" t="s">
        <v>2020</v>
      </c>
      <c r="F204" s="111" t="s">
        <v>2398</v>
      </c>
    </row>
    <row r="205" spans="5:6">
      <c r="E205" s="108" t="s">
        <v>2021</v>
      </c>
      <c r="F205" s="111" t="s">
        <v>2398</v>
      </c>
    </row>
    <row r="206" spans="5:6">
      <c r="E206" s="108" t="s">
        <v>2022</v>
      </c>
      <c r="F206" s="111" t="s">
        <v>2398</v>
      </c>
    </row>
    <row r="207" spans="5:6">
      <c r="E207" s="108" t="s">
        <v>2023</v>
      </c>
      <c r="F207" s="111" t="s">
        <v>2398</v>
      </c>
    </row>
    <row r="208" spans="5:6">
      <c r="E208" s="108" t="s">
        <v>2024</v>
      </c>
      <c r="F208" s="111" t="s">
        <v>2398</v>
      </c>
    </row>
    <row r="209" spans="5:6">
      <c r="E209" s="108" t="s">
        <v>2025</v>
      </c>
      <c r="F209" s="111" t="s">
        <v>2398</v>
      </c>
    </row>
    <row r="210" spans="5:6">
      <c r="E210" s="108" t="s">
        <v>2026</v>
      </c>
      <c r="F210" s="111" t="s">
        <v>2398</v>
      </c>
    </row>
    <row r="211" spans="5:6">
      <c r="E211" s="108" t="s">
        <v>2027</v>
      </c>
      <c r="F211" s="111" t="s">
        <v>2398</v>
      </c>
    </row>
    <row r="212" spans="5:6">
      <c r="E212" s="108" t="s">
        <v>2028</v>
      </c>
      <c r="F212" s="111" t="s">
        <v>2398</v>
      </c>
    </row>
    <row r="213" spans="5:6">
      <c r="E213" s="108" t="s">
        <v>2029</v>
      </c>
      <c r="F213" s="111" t="s">
        <v>2398</v>
      </c>
    </row>
    <row r="214" spans="5:6">
      <c r="E214" s="108" t="s">
        <v>2030</v>
      </c>
      <c r="F214" s="111" t="s">
        <v>2398</v>
      </c>
    </row>
    <row r="215" spans="5:6">
      <c r="E215" s="108" t="s">
        <v>2031</v>
      </c>
      <c r="F215" s="111" t="s">
        <v>2398</v>
      </c>
    </row>
    <row r="216" spans="5:6">
      <c r="E216" s="108" t="s">
        <v>2032</v>
      </c>
      <c r="F216" s="111" t="s">
        <v>2398</v>
      </c>
    </row>
    <row r="217" spans="5:6">
      <c r="E217" s="108" t="s">
        <v>2033</v>
      </c>
      <c r="F217" s="111" t="s">
        <v>2398</v>
      </c>
    </row>
    <row r="218" spans="5:6">
      <c r="E218" s="108" t="s">
        <v>2034</v>
      </c>
      <c r="F218" s="111" t="s">
        <v>2398</v>
      </c>
    </row>
    <row r="219" spans="5:6">
      <c r="E219" s="108" t="s">
        <v>2035</v>
      </c>
      <c r="F219" s="111" t="s">
        <v>2398</v>
      </c>
    </row>
    <row r="220" spans="5:6">
      <c r="E220" s="108" t="s">
        <v>2036</v>
      </c>
      <c r="F220" s="111" t="s">
        <v>2398</v>
      </c>
    </row>
    <row r="221" spans="5:6">
      <c r="E221" s="108" t="s">
        <v>2210</v>
      </c>
      <c r="F221" s="111" t="s">
        <v>2492</v>
      </c>
    </row>
    <row r="222" spans="5:6">
      <c r="E222" s="108" t="s">
        <v>2264</v>
      </c>
      <c r="F222" s="111" t="s">
        <v>2398</v>
      </c>
    </row>
    <row r="223" spans="5:6">
      <c r="E223" s="108" t="s">
        <v>2303</v>
      </c>
      <c r="F223" s="111" t="s">
        <v>2493</v>
      </c>
    </row>
    <row r="224" spans="5:6">
      <c r="E224" s="108" t="s">
        <v>2304</v>
      </c>
      <c r="F224" s="111" t="s">
        <v>2493</v>
      </c>
    </row>
    <row r="225" spans="5:6">
      <c r="E225" s="108" t="s">
        <v>2305</v>
      </c>
      <c r="F225" s="111" t="s">
        <v>2493</v>
      </c>
    </row>
    <row r="226" spans="5:6">
      <c r="E226" s="108" t="s">
        <v>2306</v>
      </c>
      <c r="F226" s="111" t="s">
        <v>2493</v>
      </c>
    </row>
    <row r="227" spans="5:6">
      <c r="E227" s="108" t="s">
        <v>2307</v>
      </c>
      <c r="F227" s="111" t="s">
        <v>2493</v>
      </c>
    </row>
    <row r="228" spans="5:6">
      <c r="E228" s="108" t="s">
        <v>2416</v>
      </c>
      <c r="F228" s="111" t="s">
        <v>2398</v>
      </c>
    </row>
  </sheetData>
  <sheetProtection algorithmName="SHA-512" hashValue="BSwXx4zTG/mz15NML9UW8Yc5OoBw4TfTZ/GCQBzN5ovGgFdY6S1lKDoIJEhu3I97dZzl3Y+okbdMfAoTZj68oQ==" saltValue="1TdDYa4dbyINEFkRkDtXUA==" spinCount="100000" sheet="1" objects="1" scenarios="1"/>
  <sortState ref="Q4:R228">
    <sortCondition descending="1" ref="R4:R1048576"/>
  </sortState>
  <mergeCells count="10">
    <mergeCell ref="M2:N2"/>
    <mergeCell ref="O2:P2"/>
    <mergeCell ref="Q2:R2"/>
    <mergeCell ref="A1:R1"/>
    <mergeCell ref="A2:B2"/>
    <mergeCell ref="C2:D2"/>
    <mergeCell ref="E2:F2"/>
    <mergeCell ref="G2:H2"/>
    <mergeCell ref="I2:J2"/>
    <mergeCell ref="K2:L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8" tint="-0.249977111117893"/>
  </sheetPr>
  <dimension ref="A1:AO1498"/>
  <sheetViews>
    <sheetView topLeftCell="A4" zoomScaleNormal="100" workbookViewId="0">
      <pane ySplit="321" topLeftCell="A424" activePane="bottomLeft" state="frozen"/>
      <selection activeCell="A4" sqref="A4"/>
      <selection pane="bottomLeft" activeCell="AH448" sqref="AH448"/>
    </sheetView>
  </sheetViews>
  <sheetFormatPr baseColWidth="10" defaultRowHeight="12.75"/>
  <cols>
    <col min="1" max="1" width="16.7109375" style="8" bestFit="1" customWidth="1"/>
    <col min="2" max="2" width="15.28515625" style="8" customWidth="1"/>
    <col min="3" max="10" width="11.42578125" style="8" hidden="1" customWidth="1"/>
    <col min="11" max="11" width="16" style="11" customWidth="1"/>
    <col min="12" max="19" width="11.42578125" style="8" hidden="1" customWidth="1"/>
    <col min="20" max="20" width="15.28515625" style="8" customWidth="1"/>
    <col min="21" max="28" width="11.42578125" style="12" hidden="1" customWidth="1"/>
    <col min="29" max="29" width="11.42578125" style="8" customWidth="1"/>
    <col min="30" max="30" width="13.28515625" style="8" customWidth="1"/>
    <col min="31" max="31" width="13.28515625" style="12" customWidth="1"/>
    <col min="32" max="32" width="19.7109375" style="8" customWidth="1"/>
    <col min="33" max="33" width="29.140625" style="8" customWidth="1"/>
    <col min="34" max="34" width="27.28515625" style="8" customWidth="1"/>
    <col min="35" max="35" width="14.42578125" style="8" customWidth="1"/>
    <col min="36" max="36" width="16.5703125" style="12" bestFit="1" customWidth="1"/>
    <col min="37" max="37" width="55.7109375" style="12" customWidth="1"/>
    <col min="38" max="38" width="14" style="98" customWidth="1"/>
    <col min="39" max="39" width="11.42578125" style="12"/>
    <col min="40" max="40" width="19" style="12" customWidth="1"/>
    <col min="41" max="41" width="13.7109375" style="12" customWidth="1"/>
    <col min="42" max="16384" width="11.42578125" style="12"/>
  </cols>
  <sheetData>
    <row r="1" spans="1:41" s="40" customFormat="1">
      <c r="A1" s="346"/>
      <c r="B1" s="100"/>
      <c r="C1" s="100"/>
      <c r="D1" s="100"/>
      <c r="E1" s="100"/>
      <c r="F1" s="100"/>
      <c r="G1" s="100"/>
      <c r="H1" s="100"/>
      <c r="I1" s="100"/>
      <c r="J1" s="100"/>
      <c r="K1" s="144"/>
      <c r="L1" s="100"/>
      <c r="M1" s="100"/>
      <c r="N1" s="100"/>
      <c r="O1" s="100"/>
      <c r="P1" s="100"/>
      <c r="Q1" s="100"/>
      <c r="R1" s="100"/>
      <c r="S1" s="100"/>
      <c r="T1" s="100"/>
      <c r="U1" s="99"/>
      <c r="V1" s="99"/>
      <c r="W1" s="99"/>
      <c r="X1" s="99"/>
      <c r="Y1" s="99"/>
      <c r="Z1" s="99"/>
      <c r="AA1" s="99"/>
      <c r="AB1" s="99"/>
      <c r="AC1" s="100"/>
      <c r="AD1" s="100"/>
      <c r="AE1" s="99"/>
      <c r="AF1" s="100"/>
      <c r="AG1" s="100"/>
      <c r="AH1" s="100"/>
      <c r="AI1" s="100"/>
      <c r="AJ1" s="99"/>
      <c r="AK1" s="99"/>
      <c r="AL1" s="101"/>
    </row>
    <row r="2" spans="1:41" s="40" customFormat="1" ht="25.5">
      <c r="A2" s="347"/>
      <c r="B2" s="103"/>
      <c r="C2" s="103"/>
      <c r="D2" s="103"/>
      <c r="E2" s="103"/>
      <c r="F2" s="103"/>
      <c r="G2" s="103"/>
      <c r="H2" s="103"/>
      <c r="I2" s="103"/>
      <c r="J2" s="103"/>
      <c r="K2" s="145"/>
      <c r="L2" s="103"/>
      <c r="M2" s="103"/>
      <c r="N2" s="103"/>
      <c r="O2" s="103"/>
      <c r="P2" s="103"/>
      <c r="Q2" s="103"/>
      <c r="R2" s="103"/>
      <c r="S2" s="103"/>
      <c r="T2" s="103"/>
      <c r="U2" s="102"/>
      <c r="V2" s="102"/>
      <c r="W2" s="102"/>
      <c r="X2" s="102"/>
      <c r="Y2" s="102"/>
      <c r="Z2" s="102"/>
      <c r="AA2" s="102"/>
      <c r="AB2" s="102"/>
      <c r="AC2" s="103"/>
      <c r="AD2" s="103"/>
      <c r="AE2" s="102"/>
      <c r="AF2" s="103"/>
      <c r="AG2" s="103"/>
      <c r="AH2" s="103"/>
      <c r="AI2" s="103"/>
      <c r="AJ2" s="102"/>
      <c r="AK2" s="102"/>
      <c r="AL2" s="101"/>
      <c r="AN2" s="277" t="s">
        <v>1114</v>
      </c>
      <c r="AO2" s="277" t="s">
        <v>2083</v>
      </c>
    </row>
    <row r="3" spans="1:41" s="40" customFormat="1">
      <c r="A3" s="347"/>
      <c r="B3" s="103"/>
      <c r="C3" s="103"/>
      <c r="D3" s="103"/>
      <c r="E3" s="103"/>
      <c r="F3" s="103"/>
      <c r="G3" s="103"/>
      <c r="H3" s="103"/>
      <c r="I3" s="103"/>
      <c r="J3" s="103"/>
      <c r="K3" s="145"/>
      <c r="L3" s="103"/>
      <c r="M3" s="103"/>
      <c r="N3" s="103"/>
      <c r="O3" s="103"/>
      <c r="P3" s="103"/>
      <c r="Q3" s="103"/>
      <c r="R3" s="103"/>
      <c r="S3" s="103"/>
      <c r="T3" s="103"/>
      <c r="U3" s="102"/>
      <c r="V3" s="102"/>
      <c r="W3" s="102"/>
      <c r="X3" s="102"/>
      <c r="Y3" s="102"/>
      <c r="Z3" s="102"/>
      <c r="AA3" s="102"/>
      <c r="AB3" s="102"/>
      <c r="AC3" s="103"/>
      <c r="AD3" s="103"/>
      <c r="AE3" s="102"/>
      <c r="AF3" s="103"/>
      <c r="AG3" s="103"/>
      <c r="AH3" s="103"/>
      <c r="AI3" s="103"/>
      <c r="AJ3" s="102"/>
      <c r="AK3" s="102"/>
      <c r="AL3" s="101"/>
      <c r="AN3" s="276" t="s">
        <v>504</v>
      </c>
      <c r="AO3" s="276" t="s">
        <v>2084</v>
      </c>
    </row>
    <row r="4" spans="1:41" s="40" customFormat="1">
      <c r="A4" s="347"/>
      <c r="B4" s="103"/>
      <c r="C4" s="103"/>
      <c r="D4" s="103"/>
      <c r="E4" s="103"/>
      <c r="F4" s="103"/>
      <c r="G4" s="103"/>
      <c r="H4" s="103"/>
      <c r="I4" s="103"/>
      <c r="J4" s="103"/>
      <c r="K4" s="145"/>
      <c r="L4" s="103"/>
      <c r="M4" s="103"/>
      <c r="N4" s="103"/>
      <c r="O4" s="103"/>
      <c r="P4" s="103"/>
      <c r="Q4" s="103"/>
      <c r="R4" s="103"/>
      <c r="S4" s="103"/>
      <c r="T4" s="103"/>
      <c r="U4" s="102"/>
      <c r="V4" s="102"/>
      <c r="W4" s="102"/>
      <c r="X4" s="102"/>
      <c r="Y4" s="102"/>
      <c r="Z4" s="102"/>
      <c r="AA4" s="102"/>
      <c r="AB4" s="102"/>
      <c r="AC4" s="103"/>
      <c r="AD4" s="103"/>
      <c r="AE4" s="102"/>
      <c r="AF4" s="103"/>
      <c r="AG4" s="103"/>
      <c r="AH4" s="103"/>
      <c r="AI4" s="103"/>
      <c r="AJ4" s="102"/>
      <c r="AK4" s="102"/>
      <c r="AL4" s="101"/>
      <c r="AN4" s="276" t="s">
        <v>55</v>
      </c>
      <c r="AO4" s="276" t="s">
        <v>2085</v>
      </c>
    </row>
    <row r="5" spans="1:41" s="40" customFormat="1">
      <c r="A5" s="347"/>
      <c r="B5" s="103"/>
      <c r="C5" s="103"/>
      <c r="D5" s="103"/>
      <c r="E5" s="103"/>
      <c r="F5" s="103"/>
      <c r="G5" s="103"/>
      <c r="H5" s="103"/>
      <c r="I5" s="103"/>
      <c r="J5" s="103"/>
      <c r="K5" s="145"/>
      <c r="L5" s="103"/>
      <c r="M5" s="103"/>
      <c r="N5" s="103"/>
      <c r="O5" s="103"/>
      <c r="P5" s="103"/>
      <c r="Q5" s="103"/>
      <c r="R5" s="103"/>
      <c r="S5" s="103"/>
      <c r="T5" s="103"/>
      <c r="U5" s="102"/>
      <c r="V5" s="102"/>
      <c r="W5" s="102"/>
      <c r="X5" s="102"/>
      <c r="Y5" s="102"/>
      <c r="Z5" s="102"/>
      <c r="AA5" s="102"/>
      <c r="AB5" s="102"/>
      <c r="AC5" s="103"/>
      <c r="AD5" s="103"/>
      <c r="AE5" s="102"/>
      <c r="AF5" s="103"/>
      <c r="AG5" s="103"/>
      <c r="AH5" s="103"/>
      <c r="AI5" s="103"/>
      <c r="AJ5" s="102"/>
      <c r="AK5" s="102"/>
      <c r="AL5" s="101"/>
      <c r="AN5" s="276" t="s">
        <v>114</v>
      </c>
    </row>
    <row r="6" spans="1:41" s="40" customFormat="1">
      <c r="A6" s="347"/>
      <c r="B6" s="103"/>
      <c r="C6" s="103"/>
      <c r="D6" s="103"/>
      <c r="E6" s="103"/>
      <c r="F6" s="103"/>
      <c r="G6" s="103"/>
      <c r="H6" s="103"/>
      <c r="I6" s="103"/>
      <c r="J6" s="103"/>
      <c r="K6" s="145"/>
      <c r="L6" s="103"/>
      <c r="M6" s="103"/>
      <c r="N6" s="103"/>
      <c r="O6" s="103"/>
      <c r="P6" s="103"/>
      <c r="Q6" s="103"/>
      <c r="R6" s="103"/>
      <c r="S6" s="103"/>
      <c r="T6" s="103"/>
      <c r="U6" s="102"/>
      <c r="V6" s="102"/>
      <c r="W6" s="102"/>
      <c r="X6" s="102"/>
      <c r="Y6" s="102"/>
      <c r="Z6" s="102"/>
      <c r="AA6" s="102"/>
      <c r="AB6" s="102"/>
      <c r="AC6" s="103"/>
      <c r="AD6" s="103"/>
      <c r="AE6" s="102"/>
      <c r="AF6" s="103"/>
      <c r="AG6" s="103"/>
      <c r="AH6" s="103"/>
      <c r="AI6" s="103"/>
      <c r="AJ6" s="102"/>
      <c r="AK6" s="102"/>
      <c r="AL6" s="101"/>
      <c r="AN6" s="276" t="s">
        <v>49</v>
      </c>
    </row>
    <row r="7" spans="1:41" s="40" customFormat="1">
      <c r="A7" s="347"/>
      <c r="B7" s="103"/>
      <c r="C7" s="103"/>
      <c r="D7" s="103"/>
      <c r="E7" s="103"/>
      <c r="F7" s="103"/>
      <c r="G7" s="103"/>
      <c r="H7" s="103"/>
      <c r="I7" s="103"/>
      <c r="J7" s="103"/>
      <c r="K7" s="145"/>
      <c r="L7" s="103"/>
      <c r="M7" s="103"/>
      <c r="N7" s="103"/>
      <c r="O7" s="103"/>
      <c r="P7" s="103"/>
      <c r="Q7" s="103"/>
      <c r="R7" s="103"/>
      <c r="S7" s="103"/>
      <c r="T7" s="103"/>
      <c r="U7" s="102"/>
      <c r="V7" s="102"/>
      <c r="W7" s="102"/>
      <c r="X7" s="102"/>
      <c r="Y7" s="102"/>
      <c r="Z7" s="102"/>
      <c r="AA7" s="102"/>
      <c r="AB7" s="102"/>
      <c r="AC7" s="103"/>
      <c r="AD7" s="103"/>
      <c r="AE7" s="102"/>
      <c r="AF7" s="103"/>
      <c r="AG7" s="103"/>
      <c r="AH7" s="103"/>
      <c r="AI7" s="103"/>
      <c r="AJ7" s="102"/>
      <c r="AK7" s="102"/>
      <c r="AL7" s="101"/>
      <c r="AN7" s="276" t="s">
        <v>127</v>
      </c>
    </row>
    <row r="8" spans="1:41" s="40" customFormat="1">
      <c r="A8" s="347"/>
      <c r="B8" s="103"/>
      <c r="C8" s="103"/>
      <c r="D8" s="103"/>
      <c r="E8" s="103"/>
      <c r="F8" s="103"/>
      <c r="G8" s="103"/>
      <c r="H8" s="103"/>
      <c r="I8" s="103"/>
      <c r="J8" s="103"/>
      <c r="K8" s="145"/>
      <c r="L8" s="103"/>
      <c r="M8" s="103"/>
      <c r="N8" s="103"/>
      <c r="O8" s="103"/>
      <c r="P8" s="103"/>
      <c r="Q8" s="103"/>
      <c r="R8" s="103"/>
      <c r="S8" s="103"/>
      <c r="T8" s="103"/>
      <c r="U8" s="102"/>
      <c r="V8" s="102"/>
      <c r="W8" s="102"/>
      <c r="X8" s="102"/>
      <c r="Y8" s="102"/>
      <c r="Z8" s="102"/>
      <c r="AA8" s="102"/>
      <c r="AB8" s="102"/>
      <c r="AC8" s="103"/>
      <c r="AD8" s="103"/>
      <c r="AE8" s="102"/>
      <c r="AF8" s="103"/>
      <c r="AG8" s="103"/>
      <c r="AH8" s="103"/>
      <c r="AI8" s="103"/>
      <c r="AJ8" s="102"/>
      <c r="AK8" s="102"/>
      <c r="AL8" s="101"/>
      <c r="AN8" s="276" t="s">
        <v>1145</v>
      </c>
    </row>
    <row r="9" spans="1:41" s="40" customFormat="1">
      <c r="A9" s="347"/>
      <c r="B9" s="103"/>
      <c r="C9" s="103"/>
      <c r="D9" s="103"/>
      <c r="E9" s="103"/>
      <c r="F9" s="103"/>
      <c r="G9" s="103"/>
      <c r="H9" s="103"/>
      <c r="I9" s="103"/>
      <c r="J9" s="103"/>
      <c r="K9" s="145"/>
      <c r="L9" s="103"/>
      <c r="M9" s="103"/>
      <c r="N9" s="103"/>
      <c r="O9" s="103"/>
      <c r="P9" s="103"/>
      <c r="Q9" s="103"/>
      <c r="R9" s="103"/>
      <c r="S9" s="103"/>
      <c r="T9" s="103"/>
      <c r="U9" s="102"/>
      <c r="V9" s="102"/>
      <c r="W9" s="102"/>
      <c r="X9" s="102"/>
      <c r="Y9" s="102"/>
      <c r="Z9" s="102"/>
      <c r="AA9" s="102"/>
      <c r="AB9" s="102"/>
      <c r="AC9" s="103"/>
      <c r="AD9" s="103"/>
      <c r="AE9" s="102"/>
      <c r="AF9" s="103"/>
      <c r="AG9" s="103"/>
      <c r="AH9" s="103"/>
      <c r="AI9" s="103"/>
      <c r="AJ9" s="102"/>
      <c r="AK9" s="102"/>
      <c r="AL9" s="101"/>
      <c r="AN9" s="276" t="s">
        <v>59</v>
      </c>
    </row>
    <row r="10" spans="1:41" s="40" customFormat="1">
      <c r="A10" s="347"/>
      <c r="B10" s="103"/>
      <c r="C10" s="103"/>
      <c r="D10" s="103"/>
      <c r="E10" s="103"/>
      <c r="F10" s="103"/>
      <c r="G10" s="103"/>
      <c r="H10" s="103"/>
      <c r="I10" s="103"/>
      <c r="J10" s="103"/>
      <c r="K10" s="145"/>
      <c r="L10" s="103"/>
      <c r="M10" s="103"/>
      <c r="N10" s="103"/>
      <c r="O10" s="103"/>
      <c r="P10" s="103"/>
      <c r="Q10" s="103"/>
      <c r="R10" s="103"/>
      <c r="S10" s="103"/>
      <c r="T10" s="103"/>
      <c r="U10" s="102"/>
      <c r="V10" s="102"/>
      <c r="W10" s="102"/>
      <c r="X10" s="102"/>
      <c r="Y10" s="102"/>
      <c r="Z10" s="102"/>
      <c r="AA10" s="102"/>
      <c r="AB10" s="102"/>
      <c r="AC10" s="103"/>
      <c r="AD10" s="103"/>
      <c r="AE10" s="102"/>
      <c r="AF10" s="103"/>
      <c r="AG10" s="103"/>
      <c r="AH10" s="103"/>
      <c r="AI10" s="103"/>
      <c r="AJ10" s="102"/>
      <c r="AK10" s="102"/>
      <c r="AL10" s="101"/>
      <c r="AN10" s="276" t="s">
        <v>2114</v>
      </c>
    </row>
    <row r="11" spans="1:41" s="40" customFormat="1">
      <c r="A11" s="347"/>
      <c r="B11" s="103"/>
      <c r="C11" s="103"/>
      <c r="D11" s="103"/>
      <c r="E11" s="103"/>
      <c r="F11" s="103"/>
      <c r="G11" s="103"/>
      <c r="H11" s="103"/>
      <c r="I11" s="103"/>
      <c r="J11" s="103"/>
      <c r="K11" s="145"/>
      <c r="L11" s="103"/>
      <c r="M11" s="103"/>
      <c r="N11" s="103"/>
      <c r="O11" s="103"/>
      <c r="P11" s="103"/>
      <c r="Q11" s="103"/>
      <c r="R11" s="103"/>
      <c r="S11" s="103"/>
      <c r="T11" s="103"/>
      <c r="U11" s="102"/>
      <c r="V11" s="102"/>
      <c r="W11" s="102"/>
      <c r="X11" s="102"/>
      <c r="Y11" s="102"/>
      <c r="Z11" s="102"/>
      <c r="AA11" s="102"/>
      <c r="AB11" s="102"/>
      <c r="AC11" s="103"/>
      <c r="AD11" s="103"/>
      <c r="AE11" s="102"/>
      <c r="AF11" s="103"/>
      <c r="AG11" s="103"/>
      <c r="AH11" s="103"/>
      <c r="AI11" s="103"/>
      <c r="AJ11" s="102"/>
      <c r="AK11" s="102"/>
      <c r="AL11" s="101"/>
      <c r="AN11" s="276" t="s">
        <v>2086</v>
      </c>
    </row>
    <row r="12" spans="1:41" s="40" customFormat="1" ht="26.25" customHeight="1">
      <c r="A12" s="347"/>
      <c r="B12" s="103"/>
      <c r="C12" s="103"/>
      <c r="D12" s="103"/>
      <c r="E12" s="103"/>
      <c r="F12" s="103"/>
      <c r="G12" s="103"/>
      <c r="H12" s="103"/>
      <c r="I12" s="103"/>
      <c r="J12" s="103"/>
      <c r="K12" s="145"/>
      <c r="L12" s="103"/>
      <c r="M12" s="103"/>
      <c r="N12" s="103"/>
      <c r="O12" s="103"/>
      <c r="P12" s="103"/>
      <c r="Q12" s="103"/>
      <c r="R12" s="103"/>
      <c r="S12" s="103"/>
      <c r="T12" s="434" t="s">
        <v>47</v>
      </c>
      <c r="U12" s="102"/>
      <c r="V12" s="102"/>
      <c r="W12" s="102"/>
      <c r="X12" s="102"/>
      <c r="Y12" s="102"/>
      <c r="Z12" s="102"/>
      <c r="AA12" s="102"/>
      <c r="AB12" s="102"/>
      <c r="AC12" s="103"/>
      <c r="AD12" s="103"/>
      <c r="AE12" s="102"/>
      <c r="AF12" s="103"/>
      <c r="AG12" s="103"/>
      <c r="AH12" s="103"/>
      <c r="AI12" s="103"/>
      <c r="AJ12" s="102"/>
      <c r="AK12" s="102"/>
      <c r="AL12" s="101"/>
      <c r="AN12" s="276" t="s">
        <v>2144</v>
      </c>
    </row>
    <row r="13" spans="1:41" s="40" customFormat="1">
      <c r="A13" s="347"/>
      <c r="B13" s="103"/>
      <c r="C13" s="103"/>
      <c r="D13" s="103"/>
      <c r="E13" s="103"/>
      <c r="F13" s="103"/>
      <c r="G13" s="103"/>
      <c r="H13" s="103"/>
      <c r="I13" s="103"/>
      <c r="J13" s="103"/>
      <c r="K13" s="145"/>
      <c r="L13" s="103"/>
      <c r="M13" s="103"/>
      <c r="N13" s="103"/>
      <c r="O13" s="103"/>
      <c r="P13" s="103"/>
      <c r="Q13" s="103"/>
      <c r="R13" s="103"/>
      <c r="S13" s="103"/>
      <c r="T13" s="435"/>
      <c r="U13" s="102"/>
      <c r="V13" s="102"/>
      <c r="W13" s="102"/>
      <c r="X13" s="102"/>
      <c r="Y13" s="102"/>
      <c r="Z13" s="102"/>
      <c r="AA13" s="102"/>
      <c r="AB13" s="102"/>
      <c r="AC13" s="103"/>
      <c r="AD13" s="103"/>
      <c r="AE13" s="102"/>
      <c r="AF13" s="103"/>
      <c r="AG13" s="103"/>
      <c r="AH13" s="103"/>
      <c r="AI13" s="103"/>
      <c r="AJ13" s="102"/>
      <c r="AK13" s="102"/>
      <c r="AL13" s="101"/>
    </row>
    <row r="14" spans="1:41" ht="11.25" hidden="1" customHeight="1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146"/>
      <c r="L14" s="66"/>
      <c r="M14" s="66"/>
      <c r="N14" s="66"/>
      <c r="O14" s="66"/>
      <c r="P14" s="66"/>
      <c r="Q14" s="66"/>
      <c r="R14" s="66"/>
      <c r="S14" s="66"/>
      <c r="T14" s="436"/>
      <c r="U14" s="63"/>
      <c r="V14" s="63"/>
      <c r="W14" s="63"/>
      <c r="X14" s="63"/>
      <c r="Y14" s="63"/>
      <c r="Z14" s="63"/>
      <c r="AA14" s="63"/>
      <c r="AB14" s="63"/>
      <c r="AC14" s="66"/>
      <c r="AD14" s="66"/>
      <c r="AE14" s="63"/>
      <c r="AF14" s="66"/>
      <c r="AG14" s="66"/>
      <c r="AH14" s="66"/>
      <c r="AI14" s="66"/>
      <c r="AJ14" s="63"/>
      <c r="AK14" s="63"/>
      <c r="AL14" s="95"/>
    </row>
    <row r="15" spans="1:41" ht="15.75" hidden="1">
      <c r="A15" s="67" t="s">
        <v>37</v>
      </c>
      <c r="B15" s="67" t="s">
        <v>45</v>
      </c>
      <c r="C15" s="67"/>
      <c r="D15" s="67"/>
      <c r="E15" s="67"/>
      <c r="F15" s="67"/>
      <c r="G15" s="67"/>
      <c r="H15" s="67"/>
      <c r="I15" s="67"/>
      <c r="J15" s="67"/>
      <c r="K15" s="147" t="s">
        <v>43</v>
      </c>
      <c r="L15" s="67"/>
      <c r="M15" s="67"/>
      <c r="N15" s="67"/>
      <c r="O15" s="67"/>
      <c r="P15" s="67"/>
      <c r="Q15" s="67"/>
      <c r="R15" s="67"/>
      <c r="S15" s="67"/>
      <c r="T15" s="67" t="s">
        <v>46</v>
      </c>
      <c r="U15" s="64"/>
      <c r="V15" s="64"/>
      <c r="W15" s="64"/>
      <c r="X15" s="64"/>
      <c r="Y15" s="64"/>
      <c r="Z15" s="64"/>
      <c r="AA15" s="64"/>
      <c r="AB15" s="64"/>
      <c r="AC15" s="67"/>
      <c r="AD15" s="67"/>
      <c r="AE15" s="64"/>
      <c r="AF15" s="67" t="s">
        <v>44</v>
      </c>
      <c r="AG15" s="67" t="s">
        <v>334</v>
      </c>
      <c r="AH15" s="67" t="s">
        <v>335</v>
      </c>
      <c r="AI15" s="67"/>
      <c r="AJ15" s="64" t="s">
        <v>609</v>
      </c>
      <c r="AK15" s="64" t="s">
        <v>856</v>
      </c>
      <c r="AL15" s="96" t="s">
        <v>652</v>
      </c>
    </row>
    <row r="16" spans="1:41" ht="15.75" hidden="1">
      <c r="A16" s="348" t="s">
        <v>78</v>
      </c>
      <c r="B16" s="68" t="s">
        <v>81</v>
      </c>
      <c r="C16" s="68"/>
      <c r="D16" s="68"/>
      <c r="E16" s="68"/>
      <c r="F16" s="68"/>
      <c r="G16" s="68"/>
      <c r="H16" s="68"/>
      <c r="I16" s="68"/>
      <c r="J16" s="68"/>
      <c r="K16" s="148" t="s">
        <v>80</v>
      </c>
      <c r="L16" s="68"/>
      <c r="M16" s="68"/>
      <c r="N16" s="68"/>
      <c r="O16" s="68"/>
      <c r="P16" s="68"/>
      <c r="Q16" s="68"/>
      <c r="R16" s="68"/>
      <c r="S16" s="68"/>
      <c r="T16" s="68" t="s">
        <v>82</v>
      </c>
      <c r="U16" s="65"/>
      <c r="V16" s="65"/>
      <c r="W16" s="65"/>
      <c r="X16" s="65"/>
      <c r="Y16" s="65"/>
      <c r="Z16" s="65"/>
      <c r="AA16" s="65"/>
      <c r="AB16" s="65"/>
      <c r="AC16" s="68"/>
      <c r="AD16" s="68"/>
      <c r="AE16" s="65"/>
      <c r="AF16" s="68" t="s">
        <v>79</v>
      </c>
      <c r="AG16" s="68" t="s">
        <v>83</v>
      </c>
      <c r="AH16" s="68" t="s">
        <v>84</v>
      </c>
      <c r="AI16" s="68"/>
      <c r="AJ16" s="65"/>
      <c r="AK16" s="65"/>
      <c r="AL16" s="97" t="s">
        <v>654</v>
      </c>
    </row>
    <row r="17" spans="1:38" hidden="1">
      <c r="A17" s="10" t="s">
        <v>27</v>
      </c>
      <c r="B17" s="10">
        <v>79</v>
      </c>
      <c r="C17" s="10"/>
      <c r="D17" s="10"/>
      <c r="E17" s="10"/>
      <c r="F17" s="10"/>
      <c r="G17" s="10"/>
      <c r="H17" s="10"/>
      <c r="I17" s="10"/>
      <c r="J17" s="10"/>
      <c r="K17" s="149">
        <v>15361395</v>
      </c>
      <c r="L17" s="10"/>
      <c r="M17" s="10"/>
      <c r="N17" s="10"/>
      <c r="O17" s="10"/>
      <c r="P17" s="10"/>
      <c r="Q17" s="10"/>
      <c r="R17" s="10"/>
      <c r="S17" s="10"/>
      <c r="T17" s="10">
        <v>53</v>
      </c>
      <c r="U17" s="15"/>
      <c r="V17" s="15"/>
      <c r="W17" s="15"/>
      <c r="X17" s="15"/>
      <c r="Y17" s="15"/>
      <c r="Z17" s="15"/>
      <c r="AA17" s="15"/>
      <c r="AB17" s="15"/>
      <c r="AC17" s="10"/>
      <c r="AD17" s="10"/>
      <c r="AE17" s="15"/>
      <c r="AF17" s="10">
        <v>252</v>
      </c>
      <c r="AG17" s="10">
        <v>87</v>
      </c>
      <c r="AH17" s="10">
        <v>84</v>
      </c>
      <c r="AI17" s="10"/>
      <c r="AJ17" s="15" t="s">
        <v>55</v>
      </c>
      <c r="AK17" s="12" t="s">
        <v>857</v>
      </c>
      <c r="AL17" s="124">
        <f t="shared" ref="AL17:AL80" si="0">AL18-7</f>
        <v>43063</v>
      </c>
    </row>
    <row r="18" spans="1:38" hidden="1">
      <c r="A18" s="10" t="s">
        <v>24</v>
      </c>
      <c r="B18" s="10">
        <v>86</v>
      </c>
      <c r="C18" s="10"/>
      <c r="D18" s="10"/>
      <c r="E18" s="10"/>
      <c r="F18" s="10"/>
      <c r="G18" s="10"/>
      <c r="H18" s="10"/>
      <c r="I18" s="10"/>
      <c r="J18" s="10"/>
      <c r="K18" s="149">
        <v>17467880</v>
      </c>
      <c r="L18" s="10"/>
      <c r="M18" s="10"/>
      <c r="N18" s="10"/>
      <c r="O18" s="10"/>
      <c r="P18" s="10"/>
      <c r="Q18" s="10"/>
      <c r="R18" s="10"/>
      <c r="S18" s="10"/>
      <c r="T18" s="10">
        <v>55</v>
      </c>
      <c r="U18" s="15"/>
      <c r="V18" s="15"/>
      <c r="W18" s="15"/>
      <c r="X18" s="15"/>
      <c r="Y18" s="15"/>
      <c r="Z18" s="15"/>
      <c r="AA18" s="15"/>
      <c r="AB18" s="15"/>
      <c r="AC18" s="10"/>
      <c r="AD18" s="10"/>
      <c r="AE18" s="15"/>
      <c r="AF18" s="10">
        <v>275</v>
      </c>
      <c r="AG18" s="10">
        <v>88</v>
      </c>
      <c r="AH18" s="10">
        <v>85</v>
      </c>
      <c r="AI18" s="10"/>
      <c r="AJ18" s="15" t="s">
        <v>59</v>
      </c>
      <c r="AL18" s="124">
        <f t="shared" si="0"/>
        <v>43070</v>
      </c>
    </row>
    <row r="19" spans="1:38" hidden="1">
      <c r="A19" s="10" t="s">
        <v>36</v>
      </c>
      <c r="B19" s="16">
        <v>87</v>
      </c>
      <c r="C19" s="16"/>
      <c r="D19" s="16"/>
      <c r="E19" s="16"/>
      <c r="F19" s="16"/>
      <c r="G19" s="16"/>
      <c r="H19" s="16"/>
      <c r="I19" s="16"/>
      <c r="J19" s="16"/>
      <c r="K19" s="149">
        <v>17556065</v>
      </c>
      <c r="L19" s="16"/>
      <c r="M19" s="16"/>
      <c r="N19" s="16"/>
      <c r="O19" s="16"/>
      <c r="P19" s="16"/>
      <c r="Q19" s="16"/>
      <c r="R19" s="16"/>
      <c r="S19" s="16"/>
      <c r="T19" s="16">
        <v>55</v>
      </c>
      <c r="U19" s="20"/>
      <c r="V19" s="20"/>
      <c r="W19" s="20"/>
      <c r="X19" s="20"/>
      <c r="Y19" s="20"/>
      <c r="Z19" s="20"/>
      <c r="AA19" s="20"/>
      <c r="AB19" s="20"/>
      <c r="AC19" s="16"/>
      <c r="AD19" s="16"/>
      <c r="AE19" s="20"/>
      <c r="AF19" s="10">
        <v>298</v>
      </c>
      <c r="AG19" s="10">
        <v>86</v>
      </c>
      <c r="AH19" s="10">
        <v>84</v>
      </c>
      <c r="AI19" s="10"/>
      <c r="AJ19" s="15" t="s">
        <v>59</v>
      </c>
      <c r="AL19" s="124">
        <f t="shared" si="0"/>
        <v>43077</v>
      </c>
    </row>
    <row r="20" spans="1:38" hidden="1">
      <c r="A20" s="10" t="s">
        <v>48</v>
      </c>
      <c r="B20" s="16">
        <v>81</v>
      </c>
      <c r="C20" s="16"/>
      <c r="D20" s="16"/>
      <c r="E20" s="16"/>
      <c r="F20" s="16"/>
      <c r="G20" s="16"/>
      <c r="H20" s="16"/>
      <c r="I20" s="16"/>
      <c r="J20" s="16"/>
      <c r="K20" s="149">
        <v>15841248</v>
      </c>
      <c r="L20" s="16"/>
      <c r="M20" s="16"/>
      <c r="N20" s="16"/>
      <c r="O20" s="16"/>
      <c r="P20" s="16"/>
      <c r="Q20" s="16"/>
      <c r="R20" s="16"/>
      <c r="S20" s="16"/>
      <c r="T20" s="16">
        <v>53</v>
      </c>
      <c r="U20" s="20"/>
      <c r="V20" s="20"/>
      <c r="W20" s="20"/>
      <c r="X20" s="20"/>
      <c r="Y20" s="20"/>
      <c r="Z20" s="20"/>
      <c r="AA20" s="20"/>
      <c r="AB20" s="20"/>
      <c r="AC20" s="16"/>
      <c r="AD20" s="16"/>
      <c r="AE20" s="20"/>
      <c r="AF20" s="10">
        <v>256</v>
      </c>
      <c r="AG20" s="10">
        <v>85</v>
      </c>
      <c r="AH20" s="10">
        <v>82</v>
      </c>
      <c r="AI20" s="10"/>
      <c r="AJ20" s="15" t="s">
        <v>49</v>
      </c>
      <c r="AL20" s="124">
        <f t="shared" si="0"/>
        <v>43084</v>
      </c>
    </row>
    <row r="21" spans="1:38" hidden="1">
      <c r="A21" s="10" t="s">
        <v>54</v>
      </c>
      <c r="B21" s="16">
        <v>84</v>
      </c>
      <c r="C21" s="16"/>
      <c r="D21" s="16"/>
      <c r="E21" s="16"/>
      <c r="F21" s="16"/>
      <c r="G21" s="16"/>
      <c r="H21" s="16"/>
      <c r="I21" s="16"/>
      <c r="J21" s="16"/>
      <c r="K21" s="149">
        <v>16184337</v>
      </c>
      <c r="L21" s="16"/>
      <c r="M21" s="16"/>
      <c r="N21" s="16"/>
      <c r="O21" s="16"/>
      <c r="P21" s="16"/>
      <c r="Q21" s="16"/>
      <c r="R21" s="16"/>
      <c r="S21" s="16"/>
      <c r="T21" s="16">
        <v>52</v>
      </c>
      <c r="U21" s="20"/>
      <c r="V21" s="20"/>
      <c r="W21" s="20"/>
      <c r="X21" s="20"/>
      <c r="Y21" s="20"/>
      <c r="Z21" s="20"/>
      <c r="AA21" s="20"/>
      <c r="AB21" s="20"/>
      <c r="AC21" s="16"/>
      <c r="AD21" s="16"/>
      <c r="AE21" s="20"/>
      <c r="AF21" s="10">
        <v>200</v>
      </c>
      <c r="AG21" s="10">
        <v>86</v>
      </c>
      <c r="AH21" s="10">
        <v>79</v>
      </c>
      <c r="AI21" s="10"/>
      <c r="AJ21" s="15" t="s">
        <v>55</v>
      </c>
      <c r="AL21" s="124">
        <f t="shared" si="0"/>
        <v>43091</v>
      </c>
    </row>
    <row r="22" spans="1:38" hidden="1">
      <c r="A22" s="10" t="s">
        <v>60</v>
      </c>
      <c r="B22" s="16">
        <v>78</v>
      </c>
      <c r="C22" s="16"/>
      <c r="D22" s="16"/>
      <c r="E22" s="16"/>
      <c r="F22" s="16"/>
      <c r="G22" s="16"/>
      <c r="H22" s="16"/>
      <c r="I22" s="16"/>
      <c r="J22" s="16"/>
      <c r="K22" s="149">
        <v>14365424</v>
      </c>
      <c r="L22" s="16"/>
      <c r="M22" s="16"/>
      <c r="N22" s="16"/>
      <c r="O22" s="16"/>
      <c r="P22" s="16"/>
      <c r="Q22" s="16"/>
      <c r="R22" s="16"/>
      <c r="S22" s="16"/>
      <c r="T22" s="16">
        <v>50</v>
      </c>
      <c r="U22" s="20"/>
      <c r="V22" s="20"/>
      <c r="W22" s="20"/>
      <c r="X22" s="20"/>
      <c r="Y22" s="20"/>
      <c r="Z22" s="20"/>
      <c r="AA22" s="20"/>
      <c r="AB22" s="20"/>
      <c r="AC22" s="16"/>
      <c r="AD22" s="16"/>
      <c r="AE22" s="20"/>
      <c r="AF22" s="10">
        <v>232</v>
      </c>
      <c r="AG22" s="10">
        <v>86</v>
      </c>
      <c r="AH22" s="10">
        <v>81</v>
      </c>
      <c r="AI22" s="10"/>
      <c r="AJ22" s="15" t="s">
        <v>49</v>
      </c>
      <c r="AL22" s="124">
        <f>AL23-7</f>
        <v>43098</v>
      </c>
    </row>
    <row r="23" spans="1:38" hidden="1">
      <c r="A23" s="10" t="s">
        <v>58</v>
      </c>
      <c r="B23" s="16">
        <v>80</v>
      </c>
      <c r="C23" s="16"/>
      <c r="D23" s="16"/>
      <c r="E23" s="16"/>
      <c r="F23" s="16"/>
      <c r="G23" s="16"/>
      <c r="H23" s="16"/>
      <c r="I23" s="16"/>
      <c r="J23" s="16"/>
      <c r="K23" s="149">
        <v>15576435</v>
      </c>
      <c r="L23" s="16"/>
      <c r="M23" s="16"/>
      <c r="N23" s="16"/>
      <c r="O23" s="16"/>
      <c r="P23" s="16"/>
      <c r="Q23" s="16"/>
      <c r="R23" s="16"/>
      <c r="S23" s="16"/>
      <c r="T23" s="16">
        <v>53</v>
      </c>
      <c r="U23" s="20"/>
      <c r="V23" s="20"/>
      <c r="W23" s="20"/>
      <c r="X23" s="20"/>
      <c r="Y23" s="20"/>
      <c r="Z23" s="20"/>
      <c r="AA23" s="20"/>
      <c r="AB23" s="20"/>
      <c r="AC23" s="16"/>
      <c r="AD23" s="16"/>
      <c r="AE23" s="20"/>
      <c r="AF23" s="10">
        <v>267</v>
      </c>
      <c r="AG23" s="10">
        <v>89</v>
      </c>
      <c r="AH23" s="10">
        <v>86</v>
      </c>
      <c r="AI23" s="10"/>
      <c r="AJ23" s="15" t="s">
        <v>59</v>
      </c>
      <c r="AL23" s="124">
        <f t="shared" si="0"/>
        <v>43105</v>
      </c>
    </row>
    <row r="24" spans="1:38" hidden="1">
      <c r="A24" s="10" t="s">
        <v>61</v>
      </c>
      <c r="B24" s="16">
        <v>76</v>
      </c>
      <c r="C24" s="16"/>
      <c r="D24" s="16"/>
      <c r="E24" s="16"/>
      <c r="F24" s="16"/>
      <c r="G24" s="16"/>
      <c r="H24" s="16"/>
      <c r="I24" s="16"/>
      <c r="J24" s="16"/>
      <c r="K24" s="149">
        <v>15299809</v>
      </c>
      <c r="L24" s="16"/>
      <c r="M24" s="16"/>
      <c r="N24" s="16"/>
      <c r="O24" s="16"/>
      <c r="P24" s="16"/>
      <c r="Q24" s="16"/>
      <c r="R24" s="16"/>
      <c r="S24" s="16"/>
      <c r="T24" s="16">
        <v>55</v>
      </c>
      <c r="U24" s="20"/>
      <c r="V24" s="20"/>
      <c r="W24" s="20"/>
      <c r="X24" s="20"/>
      <c r="Y24" s="20"/>
      <c r="Z24" s="20"/>
      <c r="AA24" s="20"/>
      <c r="AB24" s="20"/>
      <c r="AC24" s="16"/>
      <c r="AD24" s="16"/>
      <c r="AE24" s="20"/>
      <c r="AF24" s="441">
        <v>266</v>
      </c>
      <c r="AG24" s="10">
        <v>86</v>
      </c>
      <c r="AH24" s="10">
        <v>84</v>
      </c>
      <c r="AI24" s="10"/>
      <c r="AJ24" s="15" t="s">
        <v>55</v>
      </c>
      <c r="AL24" s="124">
        <f t="shared" si="0"/>
        <v>43112</v>
      </c>
    </row>
    <row r="25" spans="1:38" hidden="1">
      <c r="A25" s="21" t="s">
        <v>62</v>
      </c>
      <c r="B25" s="437">
        <v>79</v>
      </c>
      <c r="C25" s="437"/>
      <c r="D25" s="437"/>
      <c r="E25" s="437"/>
      <c r="F25" s="437"/>
      <c r="G25" s="437"/>
      <c r="H25" s="437"/>
      <c r="I25" s="437"/>
      <c r="J25" s="437"/>
      <c r="K25" s="150">
        <v>15943681</v>
      </c>
      <c r="L25" s="437"/>
      <c r="M25" s="437"/>
      <c r="N25" s="437"/>
      <c r="O25" s="437"/>
      <c r="P25" s="437"/>
      <c r="Q25" s="437"/>
      <c r="R25" s="437"/>
      <c r="S25" s="437"/>
      <c r="T25" s="437">
        <v>54</v>
      </c>
      <c r="U25" s="14"/>
      <c r="V25" s="14"/>
      <c r="W25" s="14"/>
      <c r="X25" s="14"/>
      <c r="Y25" s="14"/>
      <c r="Z25" s="14"/>
      <c r="AA25" s="14"/>
      <c r="AB25" s="14"/>
      <c r="AC25" s="437"/>
      <c r="AD25" s="437"/>
      <c r="AE25" s="14"/>
      <c r="AF25" s="349">
        <v>243</v>
      </c>
      <c r="AG25" s="21">
        <v>87</v>
      </c>
      <c r="AH25" s="21">
        <v>84</v>
      </c>
      <c r="AI25" s="21"/>
      <c r="AJ25" s="13" t="s">
        <v>49</v>
      </c>
      <c r="AL25" s="124">
        <f t="shared" si="0"/>
        <v>43119</v>
      </c>
    </row>
    <row r="26" spans="1:38" hidden="1">
      <c r="A26" s="21" t="s">
        <v>72</v>
      </c>
      <c r="B26" s="437">
        <v>82</v>
      </c>
      <c r="C26" s="437"/>
      <c r="D26" s="437"/>
      <c r="E26" s="437"/>
      <c r="F26" s="437"/>
      <c r="G26" s="437"/>
      <c r="H26" s="437"/>
      <c r="I26" s="437"/>
      <c r="J26" s="437"/>
      <c r="K26" s="151">
        <v>17212223</v>
      </c>
      <c r="L26" s="437"/>
      <c r="M26" s="437"/>
      <c r="N26" s="437"/>
      <c r="O26" s="437"/>
      <c r="P26" s="437"/>
      <c r="Q26" s="437"/>
      <c r="R26" s="437"/>
      <c r="S26" s="437"/>
      <c r="T26" s="437">
        <v>58</v>
      </c>
      <c r="U26" s="14"/>
      <c r="V26" s="14"/>
      <c r="W26" s="14"/>
      <c r="X26" s="14"/>
      <c r="Y26" s="14"/>
      <c r="Z26" s="14"/>
      <c r="AA26" s="14"/>
      <c r="AB26" s="14"/>
      <c r="AC26" s="437"/>
      <c r="AD26" s="437"/>
      <c r="AE26" s="14"/>
      <c r="AF26" s="349">
        <v>314</v>
      </c>
      <c r="AG26" s="21">
        <v>91</v>
      </c>
      <c r="AH26" s="21">
        <v>89</v>
      </c>
      <c r="AI26" s="21"/>
      <c r="AJ26" s="13" t="s">
        <v>55</v>
      </c>
      <c r="AL26" s="124">
        <f t="shared" si="0"/>
        <v>43126</v>
      </c>
    </row>
    <row r="27" spans="1:38" hidden="1">
      <c r="A27" s="21" t="s">
        <v>76</v>
      </c>
      <c r="B27" s="437">
        <v>75</v>
      </c>
      <c r="C27" s="437"/>
      <c r="D27" s="437"/>
      <c r="E27" s="437"/>
      <c r="F27" s="437"/>
      <c r="G27" s="437"/>
      <c r="H27" s="437"/>
      <c r="I27" s="437"/>
      <c r="J27" s="437"/>
      <c r="K27" s="150">
        <v>13755566</v>
      </c>
      <c r="L27" s="437"/>
      <c r="M27" s="437"/>
      <c r="N27" s="437"/>
      <c r="O27" s="437"/>
      <c r="P27" s="437"/>
      <c r="Q27" s="437"/>
      <c r="R27" s="437"/>
      <c r="S27" s="437"/>
      <c r="T27" s="437">
        <v>50</v>
      </c>
      <c r="U27" s="14"/>
      <c r="V27" s="14"/>
      <c r="W27" s="14"/>
      <c r="X27" s="14"/>
      <c r="Y27" s="14"/>
      <c r="Z27" s="14"/>
      <c r="AA27" s="14"/>
      <c r="AB27" s="14"/>
      <c r="AC27" s="437"/>
      <c r="AD27" s="437"/>
      <c r="AE27" s="14"/>
      <c r="AF27" s="349">
        <v>269</v>
      </c>
      <c r="AG27" s="21">
        <v>86</v>
      </c>
      <c r="AH27" s="21">
        <v>82</v>
      </c>
      <c r="AI27" s="21"/>
      <c r="AJ27" s="13" t="s">
        <v>49</v>
      </c>
      <c r="AL27" s="124">
        <f t="shared" si="0"/>
        <v>43133</v>
      </c>
    </row>
    <row r="28" spans="1:38" hidden="1">
      <c r="A28" s="21" t="s">
        <v>77</v>
      </c>
      <c r="B28" s="437">
        <v>82</v>
      </c>
      <c r="C28" s="437"/>
      <c r="D28" s="437"/>
      <c r="E28" s="437"/>
      <c r="F28" s="437"/>
      <c r="G28" s="437"/>
      <c r="H28" s="437"/>
      <c r="I28" s="437"/>
      <c r="J28" s="437"/>
      <c r="K28" s="150">
        <v>17221725</v>
      </c>
      <c r="L28" s="437"/>
      <c r="M28" s="437"/>
      <c r="N28" s="437"/>
      <c r="O28" s="437"/>
      <c r="P28" s="437"/>
      <c r="Q28" s="437"/>
      <c r="R28" s="437"/>
      <c r="S28" s="437"/>
      <c r="T28" s="437">
        <v>57</v>
      </c>
      <c r="U28" s="14"/>
      <c r="V28" s="14"/>
      <c r="W28" s="14"/>
      <c r="X28" s="14"/>
      <c r="Y28" s="14"/>
      <c r="Z28" s="14"/>
      <c r="AA28" s="14"/>
      <c r="AB28" s="14"/>
      <c r="AC28" s="437"/>
      <c r="AD28" s="437"/>
      <c r="AE28" s="14"/>
      <c r="AF28" s="349">
        <v>242</v>
      </c>
      <c r="AG28" s="21">
        <v>88</v>
      </c>
      <c r="AH28" s="21">
        <v>85</v>
      </c>
      <c r="AI28" s="21"/>
      <c r="AJ28" s="13" t="s">
        <v>59</v>
      </c>
      <c r="AL28" s="124">
        <f t="shared" si="0"/>
        <v>43140</v>
      </c>
    </row>
    <row r="29" spans="1:38" hidden="1">
      <c r="A29" s="21" t="s">
        <v>90</v>
      </c>
      <c r="B29" s="437">
        <v>80</v>
      </c>
      <c r="C29" s="437"/>
      <c r="D29" s="437"/>
      <c r="E29" s="437"/>
      <c r="F29" s="437"/>
      <c r="G29" s="437"/>
      <c r="H29" s="437"/>
      <c r="I29" s="437"/>
      <c r="J29" s="437"/>
      <c r="K29" s="151">
        <v>16382092</v>
      </c>
      <c r="L29" s="437"/>
      <c r="M29" s="437"/>
      <c r="N29" s="437"/>
      <c r="O29" s="437"/>
      <c r="P29" s="437"/>
      <c r="Q29" s="437"/>
      <c r="R29" s="437"/>
      <c r="S29" s="437"/>
      <c r="T29" s="437">
        <v>56</v>
      </c>
      <c r="U29" s="14"/>
      <c r="V29" s="14"/>
      <c r="W29" s="14"/>
      <c r="X29" s="14"/>
      <c r="Y29" s="14"/>
      <c r="Z29" s="14"/>
      <c r="AA29" s="14"/>
      <c r="AB29" s="14"/>
      <c r="AC29" s="437"/>
      <c r="AD29" s="437"/>
      <c r="AE29" s="14"/>
      <c r="AF29" s="349">
        <v>274</v>
      </c>
      <c r="AG29" s="21">
        <v>88</v>
      </c>
      <c r="AH29" s="21">
        <v>85</v>
      </c>
      <c r="AI29" s="21"/>
      <c r="AJ29" s="13" t="s">
        <v>55</v>
      </c>
      <c r="AL29" s="124">
        <f t="shared" si="0"/>
        <v>43147</v>
      </c>
    </row>
    <row r="30" spans="1:38" hidden="1">
      <c r="A30" s="21" t="s">
        <v>97</v>
      </c>
      <c r="B30" s="437">
        <v>87</v>
      </c>
      <c r="C30" s="437"/>
      <c r="D30" s="437"/>
      <c r="E30" s="437"/>
      <c r="F30" s="437"/>
      <c r="G30" s="437"/>
      <c r="H30" s="437"/>
      <c r="I30" s="437"/>
      <c r="J30" s="437"/>
      <c r="K30" s="152">
        <v>17894315</v>
      </c>
      <c r="L30" s="437"/>
      <c r="M30" s="437"/>
      <c r="N30" s="437"/>
      <c r="O30" s="437"/>
      <c r="P30" s="437"/>
      <c r="Q30" s="437"/>
      <c r="R30" s="437"/>
      <c r="S30" s="437"/>
      <c r="T30" s="437">
        <v>55</v>
      </c>
      <c r="U30" s="14"/>
      <c r="V30" s="14"/>
      <c r="W30" s="14"/>
      <c r="X30" s="14"/>
      <c r="Y30" s="14"/>
      <c r="Z30" s="14"/>
      <c r="AA30" s="14"/>
      <c r="AB30" s="14"/>
      <c r="AC30" s="437"/>
      <c r="AD30" s="437"/>
      <c r="AE30" s="14"/>
      <c r="AF30" s="349">
        <v>231</v>
      </c>
      <c r="AG30" s="9" t="s">
        <v>117</v>
      </c>
      <c r="AH30" s="18">
        <v>80</v>
      </c>
      <c r="AI30" s="18"/>
      <c r="AJ30" s="15" t="s">
        <v>49</v>
      </c>
      <c r="AL30" s="124">
        <f t="shared" si="0"/>
        <v>43154</v>
      </c>
    </row>
    <row r="31" spans="1:38" hidden="1">
      <c r="A31" s="21" t="s">
        <v>96</v>
      </c>
      <c r="B31" s="437">
        <v>58</v>
      </c>
      <c r="C31" s="437"/>
      <c r="D31" s="437"/>
      <c r="E31" s="437"/>
      <c r="F31" s="437"/>
      <c r="G31" s="437"/>
      <c r="H31" s="437"/>
      <c r="I31" s="437"/>
      <c r="J31" s="437"/>
      <c r="K31" s="153">
        <v>10359200</v>
      </c>
      <c r="L31" s="437"/>
      <c r="M31" s="437"/>
      <c r="N31" s="437"/>
      <c r="O31" s="437"/>
      <c r="P31" s="437"/>
      <c r="Q31" s="437"/>
      <c r="R31" s="437"/>
      <c r="S31" s="437"/>
      <c r="T31" s="437">
        <v>49</v>
      </c>
      <c r="U31" s="14"/>
      <c r="V31" s="14"/>
      <c r="W31" s="14"/>
      <c r="X31" s="14"/>
      <c r="Y31" s="14"/>
      <c r="Z31" s="14"/>
      <c r="AA31" s="14"/>
      <c r="AB31" s="14"/>
      <c r="AC31" s="437"/>
      <c r="AD31" s="437"/>
      <c r="AE31" s="14"/>
      <c r="AF31" s="349">
        <v>285</v>
      </c>
      <c r="AG31" s="18">
        <v>89</v>
      </c>
      <c r="AH31" s="18">
        <v>87</v>
      </c>
      <c r="AI31" s="18"/>
      <c r="AJ31" s="13" t="s">
        <v>55</v>
      </c>
      <c r="AL31" s="124">
        <f t="shared" si="0"/>
        <v>43161</v>
      </c>
    </row>
    <row r="32" spans="1:38" s="15" customFormat="1" ht="12" hidden="1" customHeight="1">
      <c r="A32" s="21" t="s">
        <v>98</v>
      </c>
      <c r="B32" s="10">
        <v>78</v>
      </c>
      <c r="C32" s="10"/>
      <c r="D32" s="10"/>
      <c r="E32" s="10"/>
      <c r="F32" s="10"/>
      <c r="G32" s="10"/>
      <c r="H32" s="10"/>
      <c r="I32" s="10"/>
      <c r="J32" s="10"/>
      <c r="K32" s="149">
        <v>16595861</v>
      </c>
      <c r="L32" s="10"/>
      <c r="M32" s="10"/>
      <c r="N32" s="10"/>
      <c r="O32" s="10"/>
      <c r="P32" s="10"/>
      <c r="Q32" s="10"/>
      <c r="R32" s="10"/>
      <c r="S32" s="10"/>
      <c r="T32" s="10">
        <v>51</v>
      </c>
      <c r="AC32" s="10"/>
      <c r="AD32" s="10"/>
      <c r="AF32" s="441">
        <v>230</v>
      </c>
      <c r="AG32" s="10">
        <v>85</v>
      </c>
      <c r="AH32" s="16">
        <v>81</v>
      </c>
      <c r="AI32" s="16"/>
      <c r="AJ32" s="15" t="s">
        <v>59</v>
      </c>
      <c r="AL32" s="124">
        <f t="shared" si="0"/>
        <v>43168</v>
      </c>
    </row>
    <row r="33" spans="1:38" hidden="1">
      <c r="A33" s="21" t="s">
        <v>99</v>
      </c>
      <c r="B33" s="10">
        <v>87</v>
      </c>
      <c r="C33" s="10"/>
      <c r="D33" s="10"/>
      <c r="E33" s="10"/>
      <c r="F33" s="10"/>
      <c r="G33" s="10"/>
      <c r="H33" s="10"/>
      <c r="I33" s="10"/>
      <c r="J33" s="10"/>
      <c r="K33" s="149">
        <v>17786738</v>
      </c>
      <c r="L33" s="10"/>
      <c r="M33" s="10"/>
      <c r="N33" s="10"/>
      <c r="O33" s="10"/>
      <c r="P33" s="10"/>
      <c r="Q33" s="10"/>
      <c r="R33" s="10"/>
      <c r="S33" s="10"/>
      <c r="T33" s="10">
        <v>55</v>
      </c>
      <c r="U33" s="15"/>
      <c r="V33" s="15"/>
      <c r="W33" s="15"/>
      <c r="X33" s="15"/>
      <c r="Y33" s="15"/>
      <c r="Z33" s="15"/>
      <c r="AA33" s="15"/>
      <c r="AB33" s="15"/>
      <c r="AC33" s="10"/>
      <c r="AD33" s="10"/>
      <c r="AE33" s="15"/>
      <c r="AF33" s="441">
        <v>263</v>
      </c>
      <c r="AG33" s="10">
        <v>87</v>
      </c>
      <c r="AH33" s="16">
        <v>84</v>
      </c>
      <c r="AI33" s="16"/>
      <c r="AJ33" s="15" t="s">
        <v>49</v>
      </c>
      <c r="AL33" s="124">
        <f t="shared" si="0"/>
        <v>43175</v>
      </c>
    </row>
    <row r="34" spans="1:38" hidden="1">
      <c r="A34" s="21" t="s">
        <v>100</v>
      </c>
      <c r="B34" s="10">
        <v>83</v>
      </c>
      <c r="C34" s="10"/>
      <c r="D34" s="10"/>
      <c r="E34" s="10"/>
      <c r="F34" s="10"/>
      <c r="G34" s="10"/>
      <c r="H34" s="10"/>
      <c r="I34" s="10"/>
      <c r="J34" s="10"/>
      <c r="K34" s="149">
        <v>16185499</v>
      </c>
      <c r="L34" s="10"/>
      <c r="M34" s="10"/>
      <c r="N34" s="10"/>
      <c r="O34" s="10"/>
      <c r="P34" s="10"/>
      <c r="Q34" s="10"/>
      <c r="R34" s="10"/>
      <c r="S34" s="10"/>
      <c r="T34" s="10">
        <v>52</v>
      </c>
      <c r="U34" s="15"/>
      <c r="V34" s="15"/>
      <c r="W34" s="15"/>
      <c r="X34" s="15"/>
      <c r="Y34" s="15"/>
      <c r="Z34" s="15"/>
      <c r="AA34" s="15"/>
      <c r="AB34" s="15"/>
      <c r="AC34" s="10"/>
      <c r="AD34" s="10"/>
      <c r="AE34" s="15"/>
      <c r="AF34" s="441">
        <v>255</v>
      </c>
      <c r="AG34" s="10">
        <v>86</v>
      </c>
      <c r="AH34" s="16">
        <v>83</v>
      </c>
      <c r="AI34" s="16"/>
      <c r="AJ34" s="15" t="s">
        <v>55</v>
      </c>
      <c r="AL34" s="124">
        <f t="shared" si="0"/>
        <v>43182</v>
      </c>
    </row>
    <row r="35" spans="1:38" hidden="1">
      <c r="A35" s="21" t="s">
        <v>101</v>
      </c>
      <c r="B35" s="10">
        <v>80</v>
      </c>
      <c r="C35" s="10"/>
      <c r="D35" s="10"/>
      <c r="E35" s="10"/>
      <c r="F35" s="10"/>
      <c r="G35" s="10"/>
      <c r="H35" s="10"/>
      <c r="I35" s="10"/>
      <c r="J35" s="10"/>
      <c r="K35" s="152">
        <v>12687049</v>
      </c>
      <c r="L35" s="10"/>
      <c r="M35" s="10"/>
      <c r="N35" s="10"/>
      <c r="O35" s="10"/>
      <c r="P35" s="10"/>
      <c r="Q35" s="10"/>
      <c r="R35" s="10"/>
      <c r="S35" s="10"/>
      <c r="T35" s="10">
        <v>43</v>
      </c>
      <c r="U35" s="15"/>
      <c r="V35" s="15"/>
      <c r="W35" s="15"/>
      <c r="X35" s="15"/>
      <c r="Y35" s="15"/>
      <c r="Z35" s="15"/>
      <c r="AA35" s="15"/>
      <c r="AB35" s="15"/>
      <c r="AC35" s="10"/>
      <c r="AD35" s="10"/>
      <c r="AE35" s="15"/>
      <c r="AF35" s="441">
        <v>251</v>
      </c>
      <c r="AG35" s="10">
        <v>85</v>
      </c>
      <c r="AH35" s="16">
        <v>82</v>
      </c>
      <c r="AI35" s="16"/>
      <c r="AJ35" s="15" t="s">
        <v>59</v>
      </c>
      <c r="AL35" s="124">
        <f t="shared" si="0"/>
        <v>43189</v>
      </c>
    </row>
    <row r="36" spans="1:38" hidden="1">
      <c r="A36" s="21" t="s">
        <v>102</v>
      </c>
      <c r="B36" s="10">
        <v>78</v>
      </c>
      <c r="C36" s="10"/>
      <c r="D36" s="10"/>
      <c r="E36" s="10"/>
      <c r="F36" s="10"/>
      <c r="G36" s="10"/>
      <c r="H36" s="10"/>
      <c r="I36" s="10"/>
      <c r="J36" s="10"/>
      <c r="K36" s="149">
        <v>14035088</v>
      </c>
      <c r="L36" s="10"/>
      <c r="M36" s="10"/>
      <c r="N36" s="10"/>
      <c r="O36" s="10"/>
      <c r="P36" s="10"/>
      <c r="Q36" s="10"/>
      <c r="R36" s="10"/>
      <c r="S36" s="10"/>
      <c r="T36" s="10">
        <v>49</v>
      </c>
      <c r="U36" s="15"/>
      <c r="V36" s="15"/>
      <c r="W36" s="15"/>
      <c r="X36" s="15"/>
      <c r="Y36" s="15"/>
      <c r="Z36" s="15"/>
      <c r="AA36" s="15"/>
      <c r="AB36" s="15"/>
      <c r="AC36" s="10"/>
      <c r="AD36" s="10"/>
      <c r="AE36" s="15"/>
      <c r="AF36" s="441">
        <v>243</v>
      </c>
      <c r="AG36" s="10">
        <v>88</v>
      </c>
      <c r="AH36" s="16">
        <v>85</v>
      </c>
      <c r="AI36" s="16"/>
      <c r="AJ36" s="15" t="s">
        <v>49</v>
      </c>
      <c r="AL36" s="124">
        <f t="shared" si="0"/>
        <v>43196</v>
      </c>
    </row>
    <row r="37" spans="1:38" hidden="1">
      <c r="A37" s="21" t="s">
        <v>103</v>
      </c>
      <c r="B37" s="10">
        <v>74</v>
      </c>
      <c r="C37" s="10"/>
      <c r="D37" s="10"/>
      <c r="E37" s="10"/>
      <c r="F37" s="10"/>
      <c r="G37" s="10"/>
      <c r="H37" s="10"/>
      <c r="I37" s="10"/>
      <c r="J37" s="10"/>
      <c r="K37" s="152">
        <v>12024815</v>
      </c>
      <c r="L37" s="10"/>
      <c r="M37" s="10"/>
      <c r="N37" s="10"/>
      <c r="O37" s="10"/>
      <c r="P37" s="10"/>
      <c r="Q37" s="10"/>
      <c r="R37" s="10"/>
      <c r="S37" s="10"/>
      <c r="T37" s="10">
        <v>48</v>
      </c>
      <c r="U37" s="15"/>
      <c r="V37" s="15"/>
      <c r="W37" s="15"/>
      <c r="X37" s="15"/>
      <c r="Y37" s="15"/>
      <c r="Z37" s="15"/>
      <c r="AA37" s="15"/>
      <c r="AB37" s="15"/>
      <c r="AC37" s="10"/>
      <c r="AD37" s="10"/>
      <c r="AE37" s="15"/>
      <c r="AF37" s="441">
        <v>223</v>
      </c>
      <c r="AG37" s="10">
        <v>85</v>
      </c>
      <c r="AH37" s="16">
        <v>82</v>
      </c>
      <c r="AI37" s="16"/>
      <c r="AJ37" s="15" t="s">
        <v>55</v>
      </c>
      <c r="AL37" s="124">
        <v>43203</v>
      </c>
    </row>
    <row r="38" spans="1:38" hidden="1">
      <c r="A38" s="21" t="s">
        <v>105</v>
      </c>
      <c r="B38" s="10">
        <v>77</v>
      </c>
      <c r="C38" s="10"/>
      <c r="D38" s="10"/>
      <c r="E38" s="10"/>
      <c r="F38" s="10"/>
      <c r="G38" s="10"/>
      <c r="H38" s="10"/>
      <c r="I38" s="10"/>
      <c r="J38" s="10"/>
      <c r="K38" s="152">
        <v>13444992</v>
      </c>
      <c r="L38" s="10"/>
      <c r="M38" s="10"/>
      <c r="N38" s="10"/>
      <c r="O38" s="10"/>
      <c r="P38" s="10"/>
      <c r="Q38" s="10"/>
      <c r="R38" s="10"/>
      <c r="S38" s="10"/>
      <c r="T38" s="10">
        <v>51</v>
      </c>
      <c r="U38" s="15"/>
      <c r="V38" s="15"/>
      <c r="W38" s="15"/>
      <c r="X38" s="15"/>
      <c r="Y38" s="15"/>
      <c r="Z38" s="15"/>
      <c r="AA38" s="15"/>
      <c r="AB38" s="15"/>
      <c r="AC38" s="10"/>
      <c r="AD38" s="10"/>
      <c r="AE38" s="15"/>
      <c r="AF38" s="441">
        <v>234</v>
      </c>
      <c r="AG38" s="10">
        <v>91</v>
      </c>
      <c r="AH38" s="10">
        <v>88</v>
      </c>
      <c r="AI38" s="10"/>
      <c r="AJ38" s="15" t="s">
        <v>55</v>
      </c>
      <c r="AL38" s="124">
        <f t="shared" si="0"/>
        <v>43217</v>
      </c>
    </row>
    <row r="39" spans="1:38" hidden="1">
      <c r="A39" s="349" t="s">
        <v>106</v>
      </c>
      <c r="B39" s="10">
        <v>78</v>
      </c>
      <c r="C39" s="10"/>
      <c r="D39" s="10"/>
      <c r="E39" s="10"/>
      <c r="F39" s="10"/>
      <c r="G39" s="10"/>
      <c r="H39" s="10"/>
      <c r="I39" s="10"/>
      <c r="J39" s="10"/>
      <c r="K39" s="152">
        <v>13653559</v>
      </c>
      <c r="L39" s="10"/>
      <c r="M39" s="10"/>
      <c r="N39" s="10"/>
      <c r="O39" s="10"/>
      <c r="P39" s="10"/>
      <c r="Q39" s="10"/>
      <c r="R39" s="10"/>
      <c r="S39" s="10"/>
      <c r="T39" s="10">
        <v>50</v>
      </c>
      <c r="U39" s="15"/>
      <c r="V39" s="15"/>
      <c r="W39" s="15"/>
      <c r="X39" s="15"/>
      <c r="Y39" s="15"/>
      <c r="Z39" s="15"/>
      <c r="AA39" s="15"/>
      <c r="AB39" s="15"/>
      <c r="AC39" s="10"/>
      <c r="AD39" s="10"/>
      <c r="AE39" s="15"/>
      <c r="AF39" s="441">
        <v>223</v>
      </c>
      <c r="AG39" s="10">
        <v>89</v>
      </c>
      <c r="AH39" s="10">
        <v>85</v>
      </c>
      <c r="AI39" s="10"/>
      <c r="AJ39" s="15" t="s">
        <v>133</v>
      </c>
      <c r="AK39" s="12" t="s">
        <v>225</v>
      </c>
      <c r="AL39" s="124">
        <v>43224</v>
      </c>
    </row>
    <row r="40" spans="1:38" hidden="1">
      <c r="A40" s="21" t="s">
        <v>109</v>
      </c>
      <c r="B40" s="10">
        <v>88</v>
      </c>
      <c r="C40" s="10"/>
      <c r="D40" s="10"/>
      <c r="E40" s="10"/>
      <c r="F40" s="10"/>
      <c r="G40" s="10"/>
      <c r="H40" s="10"/>
      <c r="I40" s="10"/>
      <c r="J40" s="10"/>
      <c r="K40" s="152">
        <v>15615522</v>
      </c>
      <c r="L40" s="10"/>
      <c r="M40" s="10"/>
      <c r="N40" s="10"/>
      <c r="O40" s="10"/>
      <c r="P40" s="10"/>
      <c r="Q40" s="10"/>
      <c r="R40" s="10"/>
      <c r="S40" s="10"/>
      <c r="T40" s="10">
        <v>48</v>
      </c>
      <c r="U40" s="15"/>
      <c r="V40" s="15"/>
      <c r="W40" s="15"/>
      <c r="X40" s="15"/>
      <c r="Y40" s="15"/>
      <c r="Z40" s="15"/>
      <c r="AA40" s="15"/>
      <c r="AB40" s="15"/>
      <c r="AC40" s="10"/>
      <c r="AD40" s="10"/>
      <c r="AE40" s="15"/>
      <c r="AF40" s="441">
        <v>281</v>
      </c>
      <c r="AG40" s="19" t="s">
        <v>115</v>
      </c>
      <c r="AH40" s="19" t="s">
        <v>115</v>
      </c>
      <c r="AI40" s="19"/>
      <c r="AJ40" s="15" t="s">
        <v>110</v>
      </c>
      <c r="AK40" s="12" t="s">
        <v>338</v>
      </c>
      <c r="AL40" s="124">
        <f t="shared" si="0"/>
        <v>43245</v>
      </c>
    </row>
    <row r="41" spans="1:38" hidden="1">
      <c r="A41" s="21" t="s">
        <v>112</v>
      </c>
      <c r="B41" s="10">
        <v>81</v>
      </c>
      <c r="C41" s="10"/>
      <c r="D41" s="10"/>
      <c r="E41" s="10"/>
      <c r="F41" s="10"/>
      <c r="G41" s="10"/>
      <c r="H41" s="10"/>
      <c r="I41" s="10"/>
      <c r="J41" s="10"/>
      <c r="K41" s="152">
        <v>14989557</v>
      </c>
      <c r="L41" s="10"/>
      <c r="M41" s="10"/>
      <c r="N41" s="10"/>
      <c r="O41" s="10"/>
      <c r="P41" s="10"/>
      <c r="Q41" s="10"/>
      <c r="R41" s="10"/>
      <c r="S41" s="10"/>
      <c r="T41" s="10">
        <v>50</v>
      </c>
      <c r="U41" s="15"/>
      <c r="V41" s="15"/>
      <c r="W41" s="15"/>
      <c r="X41" s="15"/>
      <c r="Y41" s="15"/>
      <c r="Z41" s="15"/>
      <c r="AA41" s="15"/>
      <c r="AB41" s="15"/>
      <c r="AC41" s="10"/>
      <c r="AD41" s="10"/>
      <c r="AE41" s="15"/>
      <c r="AF41" s="441">
        <v>269</v>
      </c>
      <c r="AG41" s="10">
        <v>87</v>
      </c>
      <c r="AH41" s="10">
        <v>85</v>
      </c>
      <c r="AI41" s="10"/>
      <c r="AJ41" s="15" t="s">
        <v>114</v>
      </c>
      <c r="AL41" s="124">
        <f t="shared" si="0"/>
        <v>43252</v>
      </c>
    </row>
    <row r="42" spans="1:38" hidden="1">
      <c r="A42" s="21" t="s">
        <v>113</v>
      </c>
      <c r="B42" s="10">
        <v>69</v>
      </c>
      <c r="C42" s="10"/>
      <c r="D42" s="10"/>
      <c r="E42" s="10"/>
      <c r="F42" s="10"/>
      <c r="G42" s="10"/>
      <c r="H42" s="10"/>
      <c r="I42" s="10"/>
      <c r="J42" s="10"/>
      <c r="K42" s="152">
        <v>11949583</v>
      </c>
      <c r="L42" s="10"/>
      <c r="M42" s="10"/>
      <c r="N42" s="10"/>
      <c r="O42" s="10"/>
      <c r="P42" s="10"/>
      <c r="Q42" s="10"/>
      <c r="R42" s="10"/>
      <c r="S42" s="10"/>
      <c r="T42" s="10">
        <v>48</v>
      </c>
      <c r="U42" s="15"/>
      <c r="V42" s="15"/>
      <c r="W42" s="15"/>
      <c r="X42" s="15"/>
      <c r="Y42" s="15"/>
      <c r="Z42" s="15"/>
      <c r="AA42" s="15"/>
      <c r="AB42" s="15"/>
      <c r="AC42" s="10"/>
      <c r="AD42" s="10"/>
      <c r="AE42" s="15"/>
      <c r="AF42" s="441">
        <v>275</v>
      </c>
      <c r="AG42" s="10">
        <v>86</v>
      </c>
      <c r="AH42" s="10">
        <v>85</v>
      </c>
      <c r="AI42" s="10"/>
      <c r="AJ42" s="15" t="s">
        <v>114</v>
      </c>
      <c r="AL42" s="124">
        <f t="shared" si="0"/>
        <v>43259</v>
      </c>
    </row>
    <row r="43" spans="1:38" hidden="1">
      <c r="A43" s="21" t="s">
        <v>116</v>
      </c>
      <c r="B43" s="10">
        <v>87</v>
      </c>
      <c r="C43" s="10"/>
      <c r="D43" s="10"/>
      <c r="E43" s="10"/>
      <c r="F43" s="10"/>
      <c r="G43" s="10"/>
      <c r="H43" s="10"/>
      <c r="I43" s="10"/>
      <c r="J43" s="10"/>
      <c r="K43" s="152">
        <v>17779227</v>
      </c>
      <c r="L43" s="10"/>
      <c r="M43" s="10"/>
      <c r="N43" s="10"/>
      <c r="O43" s="10"/>
      <c r="P43" s="10"/>
      <c r="Q43" s="10"/>
      <c r="R43" s="10"/>
      <c r="S43" s="10"/>
      <c r="T43" s="10">
        <v>55</v>
      </c>
      <c r="U43" s="15"/>
      <c r="V43" s="15"/>
      <c r="W43" s="15"/>
      <c r="X43" s="15"/>
      <c r="Y43" s="15"/>
      <c r="Z43" s="15"/>
      <c r="AA43" s="15"/>
      <c r="AB43" s="15"/>
      <c r="AC43" s="10"/>
      <c r="AD43" s="10"/>
      <c r="AE43" s="15"/>
      <c r="AF43" s="441">
        <v>307</v>
      </c>
      <c r="AG43" s="10">
        <v>88</v>
      </c>
      <c r="AH43" s="10">
        <v>85</v>
      </c>
      <c r="AI43" s="10"/>
      <c r="AJ43" s="15" t="s">
        <v>841</v>
      </c>
      <c r="AL43" s="124">
        <f t="shared" si="0"/>
        <v>43266</v>
      </c>
    </row>
    <row r="44" spans="1:38" hidden="1">
      <c r="A44" s="21" t="s">
        <v>118</v>
      </c>
      <c r="B44" s="10">
        <v>86</v>
      </c>
      <c r="C44" s="10"/>
      <c r="D44" s="10"/>
      <c r="E44" s="10"/>
      <c r="F44" s="10"/>
      <c r="G44" s="10"/>
      <c r="H44" s="10"/>
      <c r="I44" s="10"/>
      <c r="J44" s="10"/>
      <c r="K44" s="152">
        <v>15893605</v>
      </c>
      <c r="L44" s="10"/>
      <c r="M44" s="10"/>
      <c r="N44" s="10"/>
      <c r="O44" s="10"/>
      <c r="P44" s="10"/>
      <c r="Q44" s="10"/>
      <c r="R44" s="10"/>
      <c r="S44" s="10"/>
      <c r="T44" s="10">
        <v>50</v>
      </c>
      <c r="U44" s="15"/>
      <c r="V44" s="15"/>
      <c r="W44" s="15"/>
      <c r="X44" s="15"/>
      <c r="Y44" s="15"/>
      <c r="Z44" s="15"/>
      <c r="AA44" s="15"/>
      <c r="AB44" s="15"/>
      <c r="AC44" s="10"/>
      <c r="AD44" s="10"/>
      <c r="AE44" s="15"/>
      <c r="AF44" s="441">
        <v>280</v>
      </c>
      <c r="AG44" s="10">
        <v>85</v>
      </c>
      <c r="AH44" s="10">
        <v>82</v>
      </c>
      <c r="AI44" s="10"/>
      <c r="AJ44" s="15" t="s">
        <v>842</v>
      </c>
      <c r="AL44" s="124">
        <f t="shared" si="0"/>
        <v>43273</v>
      </c>
    </row>
    <row r="45" spans="1:38" hidden="1">
      <c r="A45" s="21" t="s">
        <v>119</v>
      </c>
      <c r="B45" s="10">
        <v>86</v>
      </c>
      <c r="C45" s="10"/>
      <c r="D45" s="10"/>
      <c r="E45" s="10"/>
      <c r="F45" s="10"/>
      <c r="G45" s="10"/>
      <c r="H45" s="10"/>
      <c r="I45" s="10"/>
      <c r="J45" s="10"/>
      <c r="K45" s="152">
        <v>17444617</v>
      </c>
      <c r="L45" s="10"/>
      <c r="M45" s="10"/>
      <c r="N45" s="10"/>
      <c r="O45" s="10"/>
      <c r="P45" s="10"/>
      <c r="Q45" s="10"/>
      <c r="R45" s="10"/>
      <c r="S45" s="10"/>
      <c r="T45" s="10">
        <v>54</v>
      </c>
      <c r="U45" s="15"/>
      <c r="V45" s="15"/>
      <c r="W45" s="15"/>
      <c r="X45" s="15"/>
      <c r="Y45" s="15"/>
      <c r="Z45" s="15"/>
      <c r="AA45" s="15"/>
      <c r="AB45" s="15"/>
      <c r="AC45" s="10"/>
      <c r="AD45" s="10"/>
      <c r="AE45" s="15"/>
      <c r="AF45" s="441">
        <v>286</v>
      </c>
      <c r="AG45" s="10">
        <v>85</v>
      </c>
      <c r="AH45" s="10">
        <v>83</v>
      </c>
      <c r="AI45" s="10"/>
      <c r="AJ45" s="15" t="s">
        <v>841</v>
      </c>
      <c r="AL45" s="124">
        <f t="shared" si="0"/>
        <v>43280</v>
      </c>
    </row>
    <row r="46" spans="1:38" hidden="1">
      <c r="A46" s="21" t="s">
        <v>120</v>
      </c>
      <c r="B46" s="10">
        <v>83</v>
      </c>
      <c r="C46" s="10"/>
      <c r="D46" s="10"/>
      <c r="E46" s="10"/>
      <c r="F46" s="10"/>
      <c r="G46" s="10"/>
      <c r="H46" s="10"/>
      <c r="I46" s="10"/>
      <c r="J46" s="10"/>
      <c r="K46" s="152">
        <v>15868700</v>
      </c>
      <c r="L46" s="10"/>
      <c r="M46" s="10"/>
      <c r="N46" s="10"/>
      <c r="O46" s="10"/>
      <c r="P46" s="10"/>
      <c r="Q46" s="10"/>
      <c r="R46" s="10"/>
      <c r="S46" s="10"/>
      <c r="T46" s="10">
        <v>52</v>
      </c>
      <c r="U46" s="15"/>
      <c r="V46" s="15"/>
      <c r="W46" s="15"/>
      <c r="X46" s="15"/>
      <c r="Y46" s="15"/>
      <c r="Z46" s="15"/>
      <c r="AA46" s="15"/>
      <c r="AB46" s="15"/>
      <c r="AC46" s="10"/>
      <c r="AD46" s="10"/>
      <c r="AE46" s="15"/>
      <c r="AF46" s="441">
        <v>303</v>
      </c>
      <c r="AG46" s="10">
        <v>88</v>
      </c>
      <c r="AH46" s="10">
        <v>86</v>
      </c>
      <c r="AI46" s="10"/>
      <c r="AJ46" s="15" t="s">
        <v>132</v>
      </c>
      <c r="AL46" s="124">
        <f t="shared" si="0"/>
        <v>43287</v>
      </c>
    </row>
    <row r="47" spans="1:38" hidden="1">
      <c r="A47" s="21" t="s">
        <v>121</v>
      </c>
      <c r="B47" s="10">
        <v>85</v>
      </c>
      <c r="C47" s="10"/>
      <c r="D47" s="10"/>
      <c r="E47" s="10"/>
      <c r="F47" s="10"/>
      <c r="G47" s="10"/>
      <c r="H47" s="10"/>
      <c r="I47" s="10"/>
      <c r="J47" s="10"/>
      <c r="K47" s="152">
        <v>16365359</v>
      </c>
      <c r="L47" s="10"/>
      <c r="M47" s="10"/>
      <c r="N47" s="10"/>
      <c r="O47" s="10"/>
      <c r="P47" s="10"/>
      <c r="Q47" s="10"/>
      <c r="R47" s="10"/>
      <c r="S47" s="10"/>
      <c r="T47" s="10">
        <v>51</v>
      </c>
      <c r="U47" s="15"/>
      <c r="V47" s="15"/>
      <c r="W47" s="15"/>
      <c r="X47" s="15"/>
      <c r="Y47" s="15"/>
      <c r="Z47" s="15"/>
      <c r="AA47" s="15"/>
      <c r="AB47" s="15"/>
      <c r="AC47" s="10"/>
      <c r="AD47" s="10"/>
      <c r="AE47" s="15"/>
      <c r="AF47" s="441">
        <v>305</v>
      </c>
      <c r="AG47" s="10">
        <v>88</v>
      </c>
      <c r="AH47" s="10">
        <v>86</v>
      </c>
      <c r="AI47" s="10"/>
      <c r="AJ47" s="15" t="s">
        <v>132</v>
      </c>
      <c r="AL47" s="124">
        <f t="shared" si="0"/>
        <v>43294</v>
      </c>
    </row>
    <row r="48" spans="1:38" hidden="1">
      <c r="A48" s="21" t="s">
        <v>122</v>
      </c>
      <c r="B48" s="10">
        <v>86</v>
      </c>
      <c r="C48" s="10"/>
      <c r="D48" s="10"/>
      <c r="E48" s="10"/>
      <c r="F48" s="10"/>
      <c r="G48" s="10"/>
      <c r="H48" s="10"/>
      <c r="I48" s="10"/>
      <c r="J48" s="10"/>
      <c r="K48" s="152">
        <v>15955395</v>
      </c>
      <c r="L48" s="10"/>
      <c r="M48" s="10"/>
      <c r="N48" s="10"/>
      <c r="O48" s="10"/>
      <c r="P48" s="10"/>
      <c r="Q48" s="10"/>
      <c r="R48" s="10"/>
      <c r="S48" s="10"/>
      <c r="T48" s="10">
        <v>50</v>
      </c>
      <c r="U48" s="15"/>
      <c r="V48" s="15"/>
      <c r="W48" s="15"/>
      <c r="X48" s="15"/>
      <c r="Y48" s="15"/>
      <c r="Z48" s="15"/>
      <c r="AA48" s="15"/>
      <c r="AB48" s="15"/>
      <c r="AC48" s="10"/>
      <c r="AD48" s="10"/>
      <c r="AE48" s="15"/>
      <c r="AF48" s="441">
        <v>267</v>
      </c>
      <c r="AG48" s="10">
        <v>85</v>
      </c>
      <c r="AH48" s="10">
        <v>82</v>
      </c>
      <c r="AI48" s="10"/>
      <c r="AJ48" s="15" t="s">
        <v>114</v>
      </c>
      <c r="AL48" s="124">
        <f t="shared" si="0"/>
        <v>43301</v>
      </c>
    </row>
    <row r="49" spans="1:38" hidden="1">
      <c r="A49" s="21" t="s">
        <v>123</v>
      </c>
      <c r="B49" s="10">
        <v>86</v>
      </c>
      <c r="C49" s="10"/>
      <c r="D49" s="10"/>
      <c r="E49" s="10"/>
      <c r="F49" s="10"/>
      <c r="G49" s="10"/>
      <c r="H49" s="10"/>
      <c r="I49" s="10"/>
      <c r="J49" s="10"/>
      <c r="K49" s="152">
        <v>15919302</v>
      </c>
      <c r="L49" s="10"/>
      <c r="M49" s="10"/>
      <c r="N49" s="10"/>
      <c r="O49" s="10"/>
      <c r="P49" s="10"/>
      <c r="Q49" s="10"/>
      <c r="R49" s="10"/>
      <c r="S49" s="10"/>
      <c r="T49" s="10">
        <v>50</v>
      </c>
      <c r="U49" s="15"/>
      <c r="V49" s="15"/>
      <c r="W49" s="15"/>
      <c r="X49" s="15"/>
      <c r="Y49" s="15"/>
      <c r="Z49" s="15"/>
      <c r="AA49" s="15"/>
      <c r="AB49" s="15"/>
      <c r="AC49" s="10"/>
      <c r="AD49" s="10"/>
      <c r="AE49" s="15"/>
      <c r="AF49" s="441">
        <v>264</v>
      </c>
      <c r="AG49" s="10">
        <v>84</v>
      </c>
      <c r="AH49" s="10">
        <v>80</v>
      </c>
      <c r="AI49" s="10"/>
      <c r="AJ49" s="15" t="s">
        <v>55</v>
      </c>
      <c r="AL49" s="124">
        <f t="shared" si="0"/>
        <v>43308</v>
      </c>
    </row>
    <row r="50" spans="1:38" hidden="1">
      <c r="A50" s="21" t="s">
        <v>124</v>
      </c>
      <c r="B50" s="10">
        <v>83</v>
      </c>
      <c r="C50" s="10"/>
      <c r="D50" s="10"/>
      <c r="E50" s="10"/>
      <c r="F50" s="10"/>
      <c r="G50" s="10"/>
      <c r="H50" s="10"/>
      <c r="I50" s="10"/>
      <c r="J50" s="10"/>
      <c r="K50" s="152">
        <v>14794185</v>
      </c>
      <c r="L50" s="10"/>
      <c r="M50" s="10"/>
      <c r="N50" s="10"/>
      <c r="O50" s="10"/>
      <c r="P50" s="10"/>
      <c r="Q50" s="10"/>
      <c r="R50" s="10"/>
      <c r="S50" s="10"/>
      <c r="T50" s="10">
        <v>48</v>
      </c>
      <c r="U50" s="15"/>
      <c r="V50" s="15"/>
      <c r="W50" s="15"/>
      <c r="X50" s="15"/>
      <c r="Y50" s="15"/>
      <c r="Z50" s="15"/>
      <c r="AA50" s="15"/>
      <c r="AB50" s="15"/>
      <c r="AC50" s="10"/>
      <c r="AD50" s="10"/>
      <c r="AE50" s="15"/>
      <c r="AF50" s="441">
        <v>264</v>
      </c>
      <c r="AG50" s="10">
        <v>86</v>
      </c>
      <c r="AH50" s="10">
        <v>83</v>
      </c>
      <c r="AI50" s="10"/>
      <c r="AJ50" s="15" t="s">
        <v>59</v>
      </c>
      <c r="AL50" s="124">
        <f t="shared" si="0"/>
        <v>43315</v>
      </c>
    </row>
    <row r="51" spans="1:38" hidden="1">
      <c r="A51" s="350" t="s">
        <v>125</v>
      </c>
      <c r="B51" s="10">
        <v>78</v>
      </c>
      <c r="C51" s="10"/>
      <c r="D51" s="10"/>
      <c r="E51" s="10"/>
      <c r="F51" s="10"/>
      <c r="G51" s="10"/>
      <c r="H51" s="10"/>
      <c r="I51" s="10"/>
      <c r="J51" s="10"/>
      <c r="K51" s="154">
        <v>6417680</v>
      </c>
      <c r="L51" s="10"/>
      <c r="M51" s="10"/>
      <c r="N51" s="10"/>
      <c r="O51" s="10"/>
      <c r="P51" s="10"/>
      <c r="Q51" s="10"/>
      <c r="R51" s="10"/>
      <c r="S51" s="10"/>
      <c r="T51" s="438">
        <v>26</v>
      </c>
      <c r="U51" s="15"/>
      <c r="V51" s="15"/>
      <c r="W51" s="15"/>
      <c r="X51" s="15"/>
      <c r="Y51" s="15"/>
      <c r="Z51" s="15"/>
      <c r="AA51" s="15"/>
      <c r="AB51" s="15"/>
      <c r="AC51" s="10"/>
      <c r="AD51" s="10"/>
      <c r="AE51" s="15"/>
      <c r="AF51" s="10">
        <v>207</v>
      </c>
      <c r="AG51" s="19" t="s">
        <v>115</v>
      </c>
      <c r="AH51" s="19" t="s">
        <v>115</v>
      </c>
      <c r="AI51" s="19"/>
      <c r="AJ51" s="15" t="s">
        <v>49</v>
      </c>
      <c r="AK51" s="35" t="s">
        <v>653</v>
      </c>
      <c r="AL51" s="124">
        <f t="shared" si="0"/>
        <v>43322</v>
      </c>
    </row>
    <row r="52" spans="1:38" hidden="1">
      <c r="A52" s="350" t="s">
        <v>126</v>
      </c>
      <c r="B52" s="10">
        <v>61</v>
      </c>
      <c r="C52" s="10"/>
      <c r="D52" s="10"/>
      <c r="E52" s="10"/>
      <c r="F52" s="10"/>
      <c r="G52" s="10"/>
      <c r="H52" s="10"/>
      <c r="I52" s="10"/>
      <c r="J52" s="10"/>
      <c r="K52" s="154">
        <v>7421302</v>
      </c>
      <c r="L52" s="10"/>
      <c r="M52" s="10"/>
      <c r="N52" s="10"/>
      <c r="O52" s="10"/>
      <c r="P52" s="10"/>
      <c r="Q52" s="10"/>
      <c r="R52" s="10"/>
      <c r="S52" s="10"/>
      <c r="T52" s="10">
        <v>34</v>
      </c>
      <c r="U52" s="15"/>
      <c r="V52" s="15"/>
      <c r="W52" s="15"/>
      <c r="X52" s="15"/>
      <c r="Y52" s="15"/>
      <c r="Z52" s="15"/>
      <c r="AA52" s="15"/>
      <c r="AB52" s="15"/>
      <c r="AC52" s="10"/>
      <c r="AD52" s="10"/>
      <c r="AE52" s="15"/>
      <c r="AF52" s="10">
        <v>176</v>
      </c>
      <c r="AG52" s="10">
        <v>68</v>
      </c>
      <c r="AH52" s="10">
        <v>67</v>
      </c>
      <c r="AI52" s="10"/>
      <c r="AJ52" s="15" t="s">
        <v>127</v>
      </c>
      <c r="AK52" s="35" t="s">
        <v>224</v>
      </c>
      <c r="AL52" s="124">
        <f t="shared" si="0"/>
        <v>43329</v>
      </c>
    </row>
    <row r="53" spans="1:38" hidden="1">
      <c r="A53" s="21" t="s">
        <v>129</v>
      </c>
      <c r="B53" s="10">
        <v>83</v>
      </c>
      <c r="C53" s="10"/>
      <c r="D53" s="10"/>
      <c r="E53" s="10"/>
      <c r="F53" s="10"/>
      <c r="G53" s="10"/>
      <c r="H53" s="10"/>
      <c r="I53" s="10"/>
      <c r="J53" s="10"/>
      <c r="K53" s="152">
        <v>15402104</v>
      </c>
      <c r="L53" s="10"/>
      <c r="M53" s="10"/>
      <c r="N53" s="10"/>
      <c r="O53" s="10"/>
      <c r="P53" s="10"/>
      <c r="Q53" s="10"/>
      <c r="R53" s="10"/>
      <c r="S53" s="10"/>
      <c r="T53" s="10">
        <v>50</v>
      </c>
      <c r="U53" s="15"/>
      <c r="V53" s="15"/>
      <c r="W53" s="15"/>
      <c r="X53" s="15"/>
      <c r="Y53" s="15"/>
      <c r="Z53" s="15"/>
      <c r="AA53" s="15"/>
      <c r="AB53" s="15"/>
      <c r="AC53" s="10"/>
      <c r="AD53" s="10"/>
      <c r="AE53" s="15"/>
      <c r="AF53" s="10">
        <v>278</v>
      </c>
      <c r="AG53" s="10">
        <v>86</v>
      </c>
      <c r="AH53" s="10">
        <v>84</v>
      </c>
      <c r="AI53" s="10"/>
      <c r="AJ53" s="15" t="s">
        <v>127</v>
      </c>
      <c r="AL53" s="124">
        <f t="shared" si="0"/>
        <v>43336</v>
      </c>
    </row>
    <row r="54" spans="1:38" hidden="1">
      <c r="A54" s="21" t="s">
        <v>130</v>
      </c>
      <c r="B54" s="10">
        <v>79</v>
      </c>
      <c r="C54" s="10"/>
      <c r="D54" s="10"/>
      <c r="E54" s="10"/>
      <c r="F54" s="10"/>
      <c r="G54" s="10"/>
      <c r="H54" s="10"/>
      <c r="I54" s="10"/>
      <c r="J54" s="10"/>
      <c r="K54" s="152">
        <v>14842399</v>
      </c>
      <c r="L54" s="10"/>
      <c r="M54" s="10"/>
      <c r="N54" s="10"/>
      <c r="O54" s="10"/>
      <c r="P54" s="10"/>
      <c r="Q54" s="10"/>
      <c r="R54" s="10"/>
      <c r="S54" s="10"/>
      <c r="T54" s="10">
        <v>51</v>
      </c>
      <c r="U54" s="15"/>
      <c r="V54" s="15"/>
      <c r="W54" s="15"/>
      <c r="X54" s="15"/>
      <c r="Y54" s="15"/>
      <c r="Z54" s="15"/>
      <c r="AA54" s="15"/>
      <c r="AB54" s="15"/>
      <c r="AC54" s="10"/>
      <c r="AD54" s="10"/>
      <c r="AE54" s="15"/>
      <c r="AF54" s="10">
        <v>273</v>
      </c>
      <c r="AG54" s="10">
        <v>88</v>
      </c>
      <c r="AH54" s="10">
        <v>85</v>
      </c>
      <c r="AI54" s="10"/>
      <c r="AJ54" s="15" t="s">
        <v>114</v>
      </c>
      <c r="AL54" s="124">
        <f t="shared" si="0"/>
        <v>43343</v>
      </c>
    </row>
    <row r="55" spans="1:38" hidden="1">
      <c r="A55" s="21" t="s">
        <v>131</v>
      </c>
      <c r="B55" s="10">
        <v>82</v>
      </c>
      <c r="C55" s="10"/>
      <c r="D55" s="10"/>
      <c r="E55" s="10"/>
      <c r="F55" s="10"/>
      <c r="G55" s="10"/>
      <c r="H55" s="10"/>
      <c r="I55" s="10"/>
      <c r="J55" s="10"/>
      <c r="K55" s="152">
        <v>13390415</v>
      </c>
      <c r="L55" s="10"/>
      <c r="M55" s="10"/>
      <c r="N55" s="10"/>
      <c r="O55" s="10"/>
      <c r="P55" s="10"/>
      <c r="Q55" s="10"/>
      <c r="R55" s="10"/>
      <c r="S55" s="10"/>
      <c r="T55" s="10">
        <v>46</v>
      </c>
      <c r="U55" s="15"/>
      <c r="V55" s="15"/>
      <c r="W55" s="15"/>
      <c r="X55" s="15"/>
      <c r="Y55" s="15"/>
      <c r="Z55" s="15"/>
      <c r="AA55" s="15"/>
      <c r="AB55" s="15"/>
      <c r="AC55" s="10"/>
      <c r="AD55" s="10"/>
      <c r="AE55" s="15"/>
      <c r="AF55" s="10">
        <v>230</v>
      </c>
      <c r="AG55" s="10">
        <v>86</v>
      </c>
      <c r="AH55" s="10">
        <v>80</v>
      </c>
      <c r="AI55" s="10"/>
      <c r="AJ55" s="15" t="s">
        <v>114</v>
      </c>
      <c r="AL55" s="124">
        <f t="shared" si="0"/>
        <v>43350</v>
      </c>
    </row>
    <row r="56" spans="1:38" hidden="1">
      <c r="A56" s="21" t="s">
        <v>223</v>
      </c>
      <c r="B56" s="10">
        <v>86</v>
      </c>
      <c r="C56" s="10"/>
      <c r="D56" s="10"/>
      <c r="E56" s="10"/>
      <c r="F56" s="10"/>
      <c r="G56" s="10"/>
      <c r="H56" s="10"/>
      <c r="I56" s="10"/>
      <c r="J56" s="10"/>
      <c r="K56" s="152">
        <v>16395238</v>
      </c>
      <c r="L56" s="10"/>
      <c r="M56" s="10"/>
      <c r="N56" s="10"/>
      <c r="O56" s="10"/>
      <c r="P56" s="10"/>
      <c r="Q56" s="10"/>
      <c r="R56" s="10"/>
      <c r="S56" s="10"/>
      <c r="T56" s="10">
        <v>51</v>
      </c>
      <c r="U56" s="15"/>
      <c r="V56" s="15"/>
      <c r="W56" s="15"/>
      <c r="X56" s="15"/>
      <c r="Y56" s="15"/>
      <c r="Z56" s="15"/>
      <c r="AA56" s="15"/>
      <c r="AB56" s="15"/>
      <c r="AC56" s="10"/>
      <c r="AD56" s="10"/>
      <c r="AE56" s="15"/>
      <c r="AF56" s="441">
        <v>303</v>
      </c>
      <c r="AG56" s="8">
        <v>89</v>
      </c>
      <c r="AH56" s="10">
        <v>86</v>
      </c>
      <c r="AI56" s="10"/>
      <c r="AJ56" s="39" t="s">
        <v>127</v>
      </c>
      <c r="AL56" s="124">
        <f t="shared" si="0"/>
        <v>43357</v>
      </c>
    </row>
    <row r="57" spans="1:38" hidden="1">
      <c r="A57" s="21" t="s">
        <v>226</v>
      </c>
      <c r="B57" s="8">
        <v>87</v>
      </c>
      <c r="K57" s="11">
        <v>16809655</v>
      </c>
      <c r="T57" s="8">
        <v>52</v>
      </c>
      <c r="AF57" s="8">
        <v>286</v>
      </c>
      <c r="AG57" s="8">
        <v>81</v>
      </c>
      <c r="AH57" s="8">
        <v>80</v>
      </c>
      <c r="AJ57" s="12" t="s">
        <v>114</v>
      </c>
      <c r="AL57" s="124">
        <v>43364</v>
      </c>
    </row>
    <row r="58" spans="1:38" hidden="1">
      <c r="A58" s="21" t="s">
        <v>231</v>
      </c>
      <c r="B58" s="8">
        <v>88</v>
      </c>
      <c r="K58" s="11">
        <v>15782804</v>
      </c>
      <c r="T58" s="8">
        <v>48</v>
      </c>
      <c r="AF58" s="8">
        <v>283</v>
      </c>
      <c r="AG58" s="8">
        <v>86</v>
      </c>
      <c r="AH58" s="8">
        <v>84</v>
      </c>
      <c r="AJ58" s="12" t="s">
        <v>114</v>
      </c>
      <c r="AL58" s="124">
        <f t="shared" si="0"/>
        <v>43371</v>
      </c>
    </row>
    <row r="59" spans="1:38" hidden="1">
      <c r="A59" s="21" t="s">
        <v>233</v>
      </c>
      <c r="B59" s="8">
        <v>86</v>
      </c>
      <c r="K59" s="11">
        <v>16858044</v>
      </c>
      <c r="T59" s="8">
        <v>53</v>
      </c>
      <c r="AF59" s="8">
        <v>296</v>
      </c>
      <c r="AG59" s="8">
        <v>79</v>
      </c>
      <c r="AH59" s="8">
        <v>78</v>
      </c>
      <c r="AJ59" s="12" t="s">
        <v>114</v>
      </c>
      <c r="AL59" s="124">
        <f t="shared" si="0"/>
        <v>43378</v>
      </c>
    </row>
    <row r="60" spans="1:38" hidden="1">
      <c r="A60" s="21" t="s">
        <v>237</v>
      </c>
      <c r="B60" s="8">
        <v>85</v>
      </c>
      <c r="K60" s="11">
        <v>17381042</v>
      </c>
      <c r="T60" s="8">
        <v>55</v>
      </c>
      <c r="AF60" s="8">
        <v>291</v>
      </c>
      <c r="AG60" s="8">
        <v>89</v>
      </c>
      <c r="AH60" s="8">
        <v>87</v>
      </c>
      <c r="AJ60" s="12" t="s">
        <v>55</v>
      </c>
      <c r="AL60" s="124">
        <f t="shared" si="0"/>
        <v>43385</v>
      </c>
    </row>
    <row r="61" spans="1:38" hidden="1">
      <c r="A61" s="21" t="s">
        <v>240</v>
      </c>
      <c r="B61" s="8">
        <v>84</v>
      </c>
      <c r="K61" s="11">
        <v>17120235</v>
      </c>
      <c r="T61" s="8">
        <v>55</v>
      </c>
      <c r="AF61" s="275">
        <v>314</v>
      </c>
      <c r="AG61" s="8">
        <v>89</v>
      </c>
      <c r="AH61" s="8">
        <v>87</v>
      </c>
      <c r="AJ61" s="40" t="s">
        <v>114</v>
      </c>
      <c r="AL61" s="124">
        <f t="shared" si="0"/>
        <v>43392</v>
      </c>
    </row>
    <row r="62" spans="1:38" hidden="1">
      <c r="A62" s="21" t="s">
        <v>241</v>
      </c>
      <c r="B62" s="8">
        <v>84</v>
      </c>
      <c r="K62" s="11">
        <v>15650976</v>
      </c>
      <c r="T62" s="8">
        <v>50</v>
      </c>
      <c r="AF62" s="8">
        <v>294</v>
      </c>
      <c r="AG62" s="8">
        <v>75</v>
      </c>
      <c r="AH62" s="8">
        <v>75</v>
      </c>
      <c r="AJ62" s="12" t="s">
        <v>114</v>
      </c>
      <c r="AL62" s="124">
        <f t="shared" si="0"/>
        <v>43399</v>
      </c>
    </row>
    <row r="63" spans="1:38" hidden="1">
      <c r="A63" s="21" t="s">
        <v>242</v>
      </c>
      <c r="B63" s="8">
        <v>87</v>
      </c>
      <c r="K63" s="11">
        <v>16550722</v>
      </c>
      <c r="T63" s="8">
        <v>51</v>
      </c>
      <c r="AF63" s="8">
        <v>271</v>
      </c>
      <c r="AG63" s="8">
        <v>86</v>
      </c>
      <c r="AH63" s="8">
        <v>82</v>
      </c>
      <c r="AJ63" s="12" t="s">
        <v>55</v>
      </c>
      <c r="AL63" s="124">
        <f t="shared" si="0"/>
        <v>43406</v>
      </c>
    </row>
    <row r="64" spans="1:38" hidden="1">
      <c r="A64" s="21" t="s">
        <v>245</v>
      </c>
      <c r="B64" s="8">
        <v>68</v>
      </c>
      <c r="K64" s="11">
        <v>13254520</v>
      </c>
      <c r="T64" s="8">
        <v>54</v>
      </c>
      <c r="AF64" s="8">
        <v>292</v>
      </c>
      <c r="AG64" s="8">
        <v>86</v>
      </c>
      <c r="AH64" s="8">
        <v>84</v>
      </c>
      <c r="AJ64" s="12" t="s">
        <v>127</v>
      </c>
      <c r="AL64" s="124">
        <f t="shared" si="0"/>
        <v>43413</v>
      </c>
    </row>
    <row r="65" spans="1:38" hidden="1">
      <c r="A65" s="21" t="s">
        <v>246</v>
      </c>
      <c r="B65" s="8">
        <v>85</v>
      </c>
      <c r="K65" s="11">
        <v>15823696</v>
      </c>
      <c r="T65" s="8">
        <v>50</v>
      </c>
      <c r="AF65" s="8">
        <v>300</v>
      </c>
      <c r="AG65" s="8">
        <v>86</v>
      </c>
      <c r="AH65" s="8">
        <v>84</v>
      </c>
      <c r="AJ65" s="12" t="s">
        <v>114</v>
      </c>
      <c r="AL65" s="124">
        <f t="shared" si="0"/>
        <v>43420</v>
      </c>
    </row>
    <row r="66" spans="1:38" hidden="1">
      <c r="A66" s="21" t="s">
        <v>247</v>
      </c>
      <c r="B66" s="8">
        <v>84</v>
      </c>
      <c r="K66" s="11">
        <v>16273715</v>
      </c>
      <c r="T66" s="8">
        <v>52</v>
      </c>
      <c r="AF66" s="8">
        <v>288</v>
      </c>
      <c r="AG66" s="8">
        <v>87</v>
      </c>
      <c r="AH66" s="8">
        <v>84</v>
      </c>
      <c r="AJ66" s="12" t="s">
        <v>55</v>
      </c>
      <c r="AL66" s="124">
        <f t="shared" si="0"/>
        <v>43427</v>
      </c>
    </row>
    <row r="67" spans="1:38" hidden="1">
      <c r="A67" s="21" t="s">
        <v>249</v>
      </c>
      <c r="B67" s="8">
        <v>86</v>
      </c>
      <c r="K67" s="11">
        <v>14750063</v>
      </c>
      <c r="T67" s="8">
        <v>46</v>
      </c>
      <c r="AF67" s="8">
        <v>264</v>
      </c>
      <c r="AG67" s="8">
        <v>84</v>
      </c>
      <c r="AH67" s="8">
        <v>81</v>
      </c>
      <c r="AJ67" s="12" t="s">
        <v>114</v>
      </c>
      <c r="AL67" s="124">
        <f t="shared" si="0"/>
        <v>43434</v>
      </c>
    </row>
    <row r="68" spans="1:38" hidden="1">
      <c r="A68" s="21" t="s">
        <v>255</v>
      </c>
      <c r="B68" s="8">
        <v>85</v>
      </c>
      <c r="K68" s="11">
        <v>17011182</v>
      </c>
      <c r="T68" s="8">
        <v>53</v>
      </c>
      <c r="U68" s="37"/>
      <c r="V68" s="37"/>
      <c r="W68" s="37"/>
      <c r="X68" s="37"/>
      <c r="Y68" s="37"/>
      <c r="Z68" s="37"/>
      <c r="AA68" s="37"/>
      <c r="AB68" s="37"/>
      <c r="AE68" s="37"/>
      <c r="AF68" s="8">
        <v>261</v>
      </c>
      <c r="AG68" s="8">
        <v>88</v>
      </c>
      <c r="AH68" s="8">
        <v>85</v>
      </c>
      <c r="AJ68" s="12" t="s">
        <v>55</v>
      </c>
      <c r="AL68" s="124">
        <f t="shared" si="0"/>
        <v>43441</v>
      </c>
    </row>
    <row r="69" spans="1:38" hidden="1">
      <c r="A69" s="21" t="s">
        <v>258</v>
      </c>
      <c r="B69" s="8">
        <v>85</v>
      </c>
      <c r="K69" s="11">
        <v>17093802</v>
      </c>
      <c r="T69" s="8">
        <v>54</v>
      </c>
      <c r="U69" s="37"/>
      <c r="V69" s="37"/>
      <c r="W69" s="37"/>
      <c r="X69" s="37"/>
      <c r="Y69" s="37"/>
      <c r="Z69" s="37"/>
      <c r="AA69" s="37"/>
      <c r="AB69" s="37"/>
      <c r="AE69" s="37"/>
      <c r="AF69" s="8">
        <v>265</v>
      </c>
      <c r="AG69" s="8">
        <v>87</v>
      </c>
      <c r="AH69" s="8">
        <v>84</v>
      </c>
      <c r="AJ69" s="12" t="s">
        <v>114</v>
      </c>
      <c r="AL69" s="124">
        <f t="shared" si="0"/>
        <v>43448</v>
      </c>
    </row>
    <row r="70" spans="1:38" hidden="1">
      <c r="A70" s="21" t="s">
        <v>264</v>
      </c>
      <c r="B70" s="8">
        <v>88</v>
      </c>
      <c r="K70" s="11">
        <v>16909630</v>
      </c>
      <c r="T70" s="8">
        <v>51</v>
      </c>
      <c r="U70" s="37"/>
      <c r="V70" s="37"/>
      <c r="W70" s="37"/>
      <c r="X70" s="37"/>
      <c r="Y70" s="37"/>
      <c r="Z70" s="37"/>
      <c r="AA70" s="37"/>
      <c r="AB70" s="37"/>
      <c r="AE70" s="37"/>
      <c r="AF70" s="8">
        <v>259</v>
      </c>
      <c r="AG70" s="8">
        <v>86</v>
      </c>
      <c r="AH70" s="8">
        <v>82</v>
      </c>
      <c r="AJ70" s="12" t="s">
        <v>49</v>
      </c>
      <c r="AL70" s="124">
        <f t="shared" si="0"/>
        <v>43455</v>
      </c>
    </row>
    <row r="71" spans="1:38" hidden="1">
      <c r="A71" s="349" t="s">
        <v>266</v>
      </c>
      <c r="B71" s="8">
        <v>85</v>
      </c>
      <c r="K71" s="11">
        <v>16475525</v>
      </c>
      <c r="T71" s="8">
        <v>52</v>
      </c>
      <c r="U71" s="37"/>
      <c r="V71" s="37"/>
      <c r="W71" s="37"/>
      <c r="X71" s="37"/>
      <c r="Y71" s="37"/>
      <c r="Z71" s="37"/>
      <c r="AA71" s="37"/>
      <c r="AB71" s="37"/>
      <c r="AE71" s="37"/>
      <c r="AF71" s="8">
        <v>278</v>
      </c>
      <c r="AG71" s="8">
        <v>85</v>
      </c>
      <c r="AH71" s="8">
        <v>83</v>
      </c>
      <c r="AJ71" s="12" t="s">
        <v>127</v>
      </c>
      <c r="AL71" s="124">
        <v>43462</v>
      </c>
    </row>
    <row r="72" spans="1:38" hidden="1">
      <c r="A72" s="21" t="s">
        <v>267</v>
      </c>
      <c r="B72" s="8">
        <v>86</v>
      </c>
      <c r="K72" s="11">
        <v>16037063</v>
      </c>
      <c r="T72" s="8">
        <v>50</v>
      </c>
      <c r="U72" s="37"/>
      <c r="V72" s="37"/>
      <c r="W72" s="37"/>
      <c r="X72" s="37"/>
      <c r="Y72" s="37"/>
      <c r="Z72" s="37"/>
      <c r="AA72" s="37"/>
      <c r="AB72" s="37"/>
      <c r="AE72" s="37"/>
      <c r="AF72" s="8">
        <v>274</v>
      </c>
      <c r="AG72" s="8">
        <v>87</v>
      </c>
      <c r="AH72" s="8">
        <v>83</v>
      </c>
      <c r="AJ72" s="12" t="s">
        <v>127</v>
      </c>
      <c r="AL72" s="124">
        <f t="shared" si="0"/>
        <v>43476</v>
      </c>
    </row>
    <row r="73" spans="1:38" hidden="1">
      <c r="A73" s="36" t="s">
        <v>268</v>
      </c>
      <c r="B73" s="36">
        <v>85</v>
      </c>
      <c r="C73" s="36"/>
      <c r="D73" s="36"/>
      <c r="E73" s="36"/>
      <c r="F73" s="36"/>
      <c r="G73" s="36"/>
      <c r="H73" s="36"/>
      <c r="I73" s="36"/>
      <c r="J73" s="36"/>
      <c r="K73" s="11">
        <v>16559675</v>
      </c>
      <c r="L73" s="36"/>
      <c r="M73" s="36"/>
      <c r="N73" s="36"/>
      <c r="O73" s="36"/>
      <c r="P73" s="36"/>
      <c r="Q73" s="36"/>
      <c r="R73" s="36"/>
      <c r="S73" s="36"/>
      <c r="T73" s="36">
        <v>52</v>
      </c>
      <c r="U73" s="38"/>
      <c r="V73" s="38"/>
      <c r="W73" s="38"/>
      <c r="X73" s="38"/>
      <c r="Y73" s="38"/>
      <c r="Z73" s="38"/>
      <c r="AA73" s="38"/>
      <c r="AB73" s="38"/>
      <c r="AC73" s="36"/>
      <c r="AD73" s="36"/>
      <c r="AE73" s="38"/>
      <c r="AF73" s="36">
        <v>285</v>
      </c>
      <c r="AG73" s="36">
        <v>88</v>
      </c>
      <c r="AH73" s="36">
        <v>85</v>
      </c>
      <c r="AI73" s="36"/>
      <c r="AJ73" s="12" t="s">
        <v>127</v>
      </c>
      <c r="AL73" s="124">
        <f t="shared" si="0"/>
        <v>43483</v>
      </c>
    </row>
    <row r="74" spans="1:38" hidden="1">
      <c r="A74" s="36" t="s">
        <v>269</v>
      </c>
      <c r="B74" s="36">
        <v>91</v>
      </c>
      <c r="C74" s="36"/>
      <c r="D74" s="36"/>
      <c r="E74" s="36"/>
      <c r="F74" s="36"/>
      <c r="G74" s="36"/>
      <c r="H74" s="36"/>
      <c r="I74" s="36"/>
      <c r="J74" s="36"/>
      <c r="K74" s="11">
        <v>181321701</v>
      </c>
      <c r="L74" s="36"/>
      <c r="M74" s="36"/>
      <c r="N74" s="36"/>
      <c r="O74" s="36"/>
      <c r="P74" s="36"/>
      <c r="Q74" s="36"/>
      <c r="R74" s="36"/>
      <c r="S74" s="36"/>
      <c r="T74" s="36">
        <v>53</v>
      </c>
      <c r="U74" s="38"/>
      <c r="V74" s="38"/>
      <c r="W74" s="38"/>
      <c r="X74" s="38"/>
      <c r="Y74" s="38"/>
      <c r="Z74" s="38"/>
      <c r="AA74" s="38"/>
      <c r="AB74" s="38"/>
      <c r="AC74" s="36"/>
      <c r="AD74" s="36"/>
      <c r="AE74" s="38"/>
      <c r="AF74" s="36">
        <v>274</v>
      </c>
      <c r="AG74" s="36">
        <v>84</v>
      </c>
      <c r="AH74" s="36">
        <v>82</v>
      </c>
      <c r="AI74" s="36"/>
      <c r="AJ74" s="12" t="s">
        <v>55</v>
      </c>
      <c r="AL74" s="124">
        <f t="shared" si="0"/>
        <v>43490</v>
      </c>
    </row>
    <row r="75" spans="1:38" hidden="1">
      <c r="A75" s="36" t="s">
        <v>274</v>
      </c>
      <c r="B75" s="36">
        <v>87</v>
      </c>
      <c r="C75" s="36"/>
      <c r="D75" s="36"/>
      <c r="E75" s="36"/>
      <c r="F75" s="36"/>
      <c r="G75" s="36"/>
      <c r="H75" s="36"/>
      <c r="I75" s="36"/>
      <c r="J75" s="36"/>
      <c r="K75" s="11">
        <v>16839293</v>
      </c>
      <c r="L75" s="36"/>
      <c r="M75" s="36"/>
      <c r="N75" s="36"/>
      <c r="O75" s="36"/>
      <c r="P75" s="36"/>
      <c r="Q75" s="36"/>
      <c r="R75" s="36"/>
      <c r="S75" s="36"/>
      <c r="T75" s="36">
        <v>52</v>
      </c>
      <c r="U75" s="38"/>
      <c r="V75" s="38"/>
      <c r="W75" s="38"/>
      <c r="X75" s="38"/>
      <c r="Y75" s="38"/>
      <c r="Z75" s="38"/>
      <c r="AA75" s="38"/>
      <c r="AB75" s="38"/>
      <c r="AC75" s="36"/>
      <c r="AD75" s="36"/>
      <c r="AE75" s="38"/>
      <c r="AF75" s="36">
        <v>289</v>
      </c>
      <c r="AG75" s="36">
        <v>82</v>
      </c>
      <c r="AH75" s="36">
        <v>81</v>
      </c>
      <c r="AI75" s="36"/>
      <c r="AJ75" s="12" t="s">
        <v>127</v>
      </c>
      <c r="AL75" s="124">
        <f t="shared" si="0"/>
        <v>43497</v>
      </c>
    </row>
    <row r="76" spans="1:38" hidden="1">
      <c r="A76" s="21" t="s">
        <v>279</v>
      </c>
      <c r="B76" s="8">
        <v>83</v>
      </c>
      <c r="K76" s="11">
        <v>15530711</v>
      </c>
      <c r="T76" s="8">
        <v>50</v>
      </c>
      <c r="U76" s="37"/>
      <c r="V76" s="37"/>
      <c r="W76" s="37"/>
      <c r="X76" s="37"/>
      <c r="Y76" s="37"/>
      <c r="Z76" s="37"/>
      <c r="AA76" s="37"/>
      <c r="AB76" s="37"/>
      <c r="AE76" s="37"/>
      <c r="AF76" s="8">
        <v>258</v>
      </c>
      <c r="AG76" s="8">
        <v>87</v>
      </c>
      <c r="AH76" s="8">
        <v>84</v>
      </c>
      <c r="AJ76" s="12" t="s">
        <v>55</v>
      </c>
      <c r="AL76" s="124">
        <f t="shared" si="0"/>
        <v>43504</v>
      </c>
    </row>
    <row r="77" spans="1:38" hidden="1">
      <c r="A77" s="21" t="s">
        <v>282</v>
      </c>
      <c r="B77" s="8">
        <v>84</v>
      </c>
      <c r="K77" s="11">
        <v>16923608</v>
      </c>
      <c r="T77" s="8">
        <v>54</v>
      </c>
      <c r="U77" s="37"/>
      <c r="V77" s="37"/>
      <c r="W77" s="37"/>
      <c r="X77" s="37"/>
      <c r="Y77" s="37"/>
      <c r="Z77" s="37"/>
      <c r="AA77" s="37"/>
      <c r="AB77" s="37"/>
      <c r="AE77" s="37"/>
      <c r="AF77" s="8">
        <v>272</v>
      </c>
      <c r="AG77" s="8">
        <v>87</v>
      </c>
      <c r="AH77" s="8">
        <v>85</v>
      </c>
      <c r="AJ77" s="12" t="s">
        <v>59</v>
      </c>
      <c r="AL77" s="124">
        <f t="shared" si="0"/>
        <v>43511</v>
      </c>
    </row>
    <row r="78" spans="1:38" hidden="1">
      <c r="A78" s="21" t="s">
        <v>285</v>
      </c>
      <c r="B78" s="8">
        <v>86</v>
      </c>
      <c r="K78" s="11">
        <v>16907882</v>
      </c>
      <c r="T78" s="8">
        <v>52</v>
      </c>
      <c r="AF78" s="8">
        <v>279</v>
      </c>
      <c r="AG78" s="8">
        <v>87</v>
      </c>
      <c r="AH78" s="8">
        <v>85</v>
      </c>
      <c r="AJ78" s="12" t="s">
        <v>59</v>
      </c>
      <c r="AL78" s="124">
        <f t="shared" si="0"/>
        <v>43518</v>
      </c>
    </row>
    <row r="79" spans="1:38" hidden="1">
      <c r="A79" s="21" t="s">
        <v>286</v>
      </c>
      <c r="B79" s="8">
        <v>86</v>
      </c>
      <c r="K79" s="11">
        <v>17294764</v>
      </c>
      <c r="T79" s="8">
        <v>54</v>
      </c>
      <c r="AF79" s="275">
        <v>306</v>
      </c>
      <c r="AG79" s="8">
        <v>88</v>
      </c>
      <c r="AH79" s="8">
        <v>86</v>
      </c>
      <c r="AJ79" s="12" t="s">
        <v>59</v>
      </c>
      <c r="AL79" s="124">
        <f t="shared" si="0"/>
        <v>43525</v>
      </c>
    </row>
    <row r="80" spans="1:38" hidden="1">
      <c r="A80" s="21" t="s">
        <v>292</v>
      </c>
      <c r="B80" s="8">
        <v>88</v>
      </c>
      <c r="K80" s="11">
        <v>17178214</v>
      </c>
      <c r="T80" s="8">
        <v>52</v>
      </c>
      <c r="AF80" s="8">
        <v>284</v>
      </c>
      <c r="AG80" s="8">
        <v>85</v>
      </c>
      <c r="AH80" s="8">
        <v>83</v>
      </c>
      <c r="AJ80" s="12" t="s">
        <v>55</v>
      </c>
      <c r="AL80" s="124">
        <f t="shared" si="0"/>
        <v>43532</v>
      </c>
    </row>
    <row r="81" spans="1:38" hidden="1">
      <c r="A81" s="21" t="s">
        <v>293</v>
      </c>
      <c r="B81" s="8">
        <v>88</v>
      </c>
      <c r="K81" s="11">
        <v>16337292</v>
      </c>
      <c r="T81" s="8">
        <v>50</v>
      </c>
      <c r="AF81" s="8">
        <v>291</v>
      </c>
      <c r="AG81" s="8">
        <v>86</v>
      </c>
      <c r="AH81" s="8">
        <v>84</v>
      </c>
      <c r="AJ81" s="12" t="s">
        <v>127</v>
      </c>
      <c r="AL81" s="124">
        <f t="shared" ref="AL81:AL143" si="1">AL82-7</f>
        <v>43539</v>
      </c>
    </row>
    <row r="82" spans="1:38" hidden="1">
      <c r="A82" s="21" t="s">
        <v>297</v>
      </c>
      <c r="B82" s="8">
        <v>86</v>
      </c>
      <c r="K82" s="11">
        <v>16154519</v>
      </c>
      <c r="T82" s="8">
        <v>51</v>
      </c>
      <c r="AF82" s="8">
        <v>293</v>
      </c>
      <c r="AG82" s="8">
        <v>84</v>
      </c>
      <c r="AH82" s="8">
        <v>82</v>
      </c>
      <c r="AJ82" s="12" t="s">
        <v>127</v>
      </c>
      <c r="AL82" s="124">
        <f t="shared" si="1"/>
        <v>43546</v>
      </c>
    </row>
    <row r="83" spans="1:38" hidden="1">
      <c r="A83" s="21" t="s">
        <v>298</v>
      </c>
      <c r="B83" s="8">
        <v>85</v>
      </c>
      <c r="K83" s="11">
        <v>15106100</v>
      </c>
      <c r="T83" s="8">
        <v>48</v>
      </c>
      <c r="AF83" s="8">
        <v>292</v>
      </c>
      <c r="AG83" s="8">
        <v>86</v>
      </c>
      <c r="AH83" s="8">
        <v>83</v>
      </c>
      <c r="AJ83" s="12" t="s">
        <v>127</v>
      </c>
      <c r="AL83" s="124">
        <f t="shared" si="1"/>
        <v>43553</v>
      </c>
    </row>
    <row r="84" spans="1:38" hidden="1">
      <c r="A84" s="21" t="s">
        <v>307</v>
      </c>
      <c r="B84" s="8">
        <v>85</v>
      </c>
      <c r="K84" s="11">
        <v>15400431</v>
      </c>
      <c r="T84" s="8">
        <v>48</v>
      </c>
      <c r="AF84" s="8">
        <v>280</v>
      </c>
      <c r="AG84" s="8">
        <v>82</v>
      </c>
      <c r="AH84" s="8">
        <v>79</v>
      </c>
      <c r="AJ84" s="12" t="s">
        <v>49</v>
      </c>
      <c r="AL84" s="124">
        <f t="shared" si="1"/>
        <v>43560</v>
      </c>
    </row>
    <row r="85" spans="1:38" hidden="1">
      <c r="A85" s="21" t="s">
        <v>304</v>
      </c>
      <c r="B85" s="8">
        <v>87</v>
      </c>
      <c r="K85" s="11">
        <v>15596999</v>
      </c>
      <c r="T85" s="8">
        <v>48</v>
      </c>
      <c r="AF85" s="8">
        <v>293</v>
      </c>
      <c r="AG85" s="8">
        <v>83</v>
      </c>
      <c r="AH85" s="8">
        <v>81</v>
      </c>
      <c r="AJ85" s="12" t="s">
        <v>49</v>
      </c>
      <c r="AL85" s="124">
        <f t="shared" si="1"/>
        <v>43567</v>
      </c>
    </row>
    <row r="86" spans="1:38" hidden="1">
      <c r="A86" s="21" t="s">
        <v>308</v>
      </c>
      <c r="B86" s="8">
        <v>84</v>
      </c>
      <c r="K86" s="11">
        <v>15029268</v>
      </c>
      <c r="T86" s="8">
        <v>48</v>
      </c>
      <c r="AF86" s="8">
        <v>293</v>
      </c>
      <c r="AG86" s="8">
        <v>84</v>
      </c>
      <c r="AH86" s="8">
        <v>83</v>
      </c>
      <c r="AJ86" s="12" t="s">
        <v>127</v>
      </c>
      <c r="AL86" s="124">
        <f t="shared" si="1"/>
        <v>43574</v>
      </c>
    </row>
    <row r="87" spans="1:38" hidden="1">
      <c r="A87" s="21" t="s">
        <v>309</v>
      </c>
      <c r="B87" s="8">
        <v>88</v>
      </c>
      <c r="K87" s="11">
        <v>15205511</v>
      </c>
      <c r="T87" s="8">
        <v>46</v>
      </c>
      <c r="AF87" s="8">
        <v>247</v>
      </c>
      <c r="AG87" s="8">
        <v>75</v>
      </c>
      <c r="AH87" s="8">
        <v>74</v>
      </c>
      <c r="AJ87" s="12" t="s">
        <v>55</v>
      </c>
      <c r="AL87" s="124">
        <f t="shared" si="1"/>
        <v>43581</v>
      </c>
    </row>
    <row r="88" spans="1:38" hidden="1">
      <c r="A88" s="21" t="s">
        <v>314</v>
      </c>
      <c r="B88" s="8">
        <v>87</v>
      </c>
      <c r="K88" s="11">
        <v>17135944</v>
      </c>
      <c r="T88" s="8">
        <v>54</v>
      </c>
      <c r="AF88" s="8">
        <v>284</v>
      </c>
      <c r="AG88" s="8">
        <v>83</v>
      </c>
      <c r="AH88" s="8">
        <v>80</v>
      </c>
      <c r="AJ88" s="12" t="s">
        <v>55</v>
      </c>
      <c r="AL88" s="124">
        <f t="shared" si="1"/>
        <v>43588</v>
      </c>
    </row>
    <row r="89" spans="1:38" hidden="1">
      <c r="A89" s="21" t="s">
        <v>319</v>
      </c>
      <c r="B89" s="8">
        <v>87</v>
      </c>
      <c r="K89" s="11">
        <v>16313773</v>
      </c>
      <c r="T89" s="8">
        <v>50</v>
      </c>
      <c r="AF89" s="8">
        <v>307</v>
      </c>
      <c r="AG89" s="8">
        <v>84</v>
      </c>
      <c r="AH89" s="8">
        <v>82</v>
      </c>
      <c r="AJ89" s="12" t="s">
        <v>59</v>
      </c>
      <c r="AL89" s="124">
        <f t="shared" si="1"/>
        <v>43595</v>
      </c>
    </row>
    <row r="90" spans="1:38" hidden="1">
      <c r="A90" s="21" t="s">
        <v>320</v>
      </c>
      <c r="B90" s="8">
        <v>85</v>
      </c>
      <c r="K90" s="11">
        <v>14258427</v>
      </c>
      <c r="T90" s="8">
        <v>45</v>
      </c>
      <c r="AF90" s="8">
        <v>287</v>
      </c>
      <c r="AG90" s="8">
        <v>82</v>
      </c>
      <c r="AH90" s="8">
        <v>80</v>
      </c>
      <c r="AJ90" s="12" t="s">
        <v>114</v>
      </c>
      <c r="AL90" s="124">
        <f t="shared" si="1"/>
        <v>43602</v>
      </c>
    </row>
    <row r="91" spans="1:38" hidden="1">
      <c r="A91" s="21" t="s">
        <v>321</v>
      </c>
      <c r="B91" s="8">
        <v>87</v>
      </c>
      <c r="K91" s="11">
        <v>16616285</v>
      </c>
      <c r="T91" s="8">
        <v>51</v>
      </c>
      <c r="AF91" s="8">
        <v>300</v>
      </c>
      <c r="AG91" s="8">
        <v>86</v>
      </c>
      <c r="AH91" s="8">
        <v>83</v>
      </c>
      <c r="AJ91" s="12" t="s">
        <v>127</v>
      </c>
      <c r="AL91" s="124">
        <f t="shared" si="1"/>
        <v>43609</v>
      </c>
    </row>
    <row r="92" spans="1:38" hidden="1">
      <c r="A92" s="21" t="s">
        <v>329</v>
      </c>
      <c r="B92" s="8">
        <v>90</v>
      </c>
      <c r="K92" s="11">
        <v>18453013</v>
      </c>
      <c r="T92" s="8">
        <v>55</v>
      </c>
      <c r="AF92" s="8">
        <v>277</v>
      </c>
      <c r="AG92" s="8">
        <v>86</v>
      </c>
      <c r="AH92" s="8">
        <v>83</v>
      </c>
      <c r="AJ92" s="12" t="s">
        <v>49</v>
      </c>
      <c r="AL92" s="124">
        <f t="shared" si="1"/>
        <v>43616</v>
      </c>
    </row>
    <row r="93" spans="1:38" hidden="1">
      <c r="A93" s="21" t="s">
        <v>330</v>
      </c>
      <c r="B93" s="8">
        <v>88</v>
      </c>
      <c r="K93" s="11">
        <v>17302682</v>
      </c>
      <c r="T93" s="8">
        <v>54</v>
      </c>
      <c r="AF93" s="8">
        <v>296</v>
      </c>
      <c r="AG93" s="8">
        <v>86</v>
      </c>
      <c r="AH93" s="8">
        <v>85</v>
      </c>
      <c r="AJ93" s="12" t="s">
        <v>127</v>
      </c>
      <c r="AL93" s="124">
        <f t="shared" si="1"/>
        <v>43623</v>
      </c>
    </row>
    <row r="94" spans="1:38" hidden="1">
      <c r="A94" s="21" t="s">
        <v>331</v>
      </c>
      <c r="B94" s="8">
        <v>86</v>
      </c>
      <c r="K94" s="11">
        <v>16528995</v>
      </c>
      <c r="T94" s="8">
        <v>52</v>
      </c>
      <c r="AF94" s="8">
        <v>289</v>
      </c>
      <c r="AG94" s="8">
        <v>86</v>
      </c>
      <c r="AH94" s="8">
        <v>83</v>
      </c>
      <c r="AJ94" s="12" t="s">
        <v>114</v>
      </c>
      <c r="AL94" s="124">
        <f t="shared" si="1"/>
        <v>43630</v>
      </c>
    </row>
    <row r="95" spans="1:38" hidden="1">
      <c r="A95" s="21" t="s">
        <v>332</v>
      </c>
      <c r="B95" s="8">
        <v>87</v>
      </c>
      <c r="K95" s="11">
        <v>16029320</v>
      </c>
      <c r="T95" s="8">
        <v>49</v>
      </c>
      <c r="AF95" s="8">
        <v>288</v>
      </c>
      <c r="AG95" s="8">
        <v>74</v>
      </c>
      <c r="AH95" s="8">
        <v>74</v>
      </c>
      <c r="AJ95" s="12" t="s">
        <v>114</v>
      </c>
      <c r="AL95" s="124">
        <f t="shared" si="1"/>
        <v>43637</v>
      </c>
    </row>
    <row r="96" spans="1:38" hidden="1">
      <c r="A96" s="21" t="s">
        <v>333</v>
      </c>
      <c r="B96" s="8">
        <v>81</v>
      </c>
      <c r="K96" s="11">
        <v>14414474</v>
      </c>
      <c r="T96" s="8">
        <v>48</v>
      </c>
      <c r="AF96" s="8">
        <v>290</v>
      </c>
      <c r="AG96" s="8">
        <v>81</v>
      </c>
      <c r="AH96" s="8">
        <v>80</v>
      </c>
      <c r="AJ96" s="12" t="s">
        <v>127</v>
      </c>
      <c r="AL96" s="124">
        <f t="shared" si="1"/>
        <v>43644</v>
      </c>
    </row>
    <row r="97" spans="1:38" ht="69" hidden="1" customHeight="1">
      <c r="A97" s="21" t="s">
        <v>404</v>
      </c>
      <c r="B97" s="8">
        <v>79</v>
      </c>
      <c r="K97" s="11">
        <v>13508185</v>
      </c>
      <c r="T97" s="8">
        <v>46</v>
      </c>
      <c r="AF97" s="8">
        <v>276</v>
      </c>
      <c r="AG97" s="8">
        <v>82</v>
      </c>
      <c r="AH97" s="8">
        <v>80</v>
      </c>
      <c r="AJ97" s="12" t="s">
        <v>114</v>
      </c>
      <c r="AK97" s="45" t="s">
        <v>405</v>
      </c>
      <c r="AL97" s="124">
        <f t="shared" si="1"/>
        <v>43651</v>
      </c>
    </row>
    <row r="98" spans="1:38" hidden="1">
      <c r="A98" s="21" t="s">
        <v>406</v>
      </c>
      <c r="B98" s="8">
        <v>88</v>
      </c>
      <c r="K98" s="11">
        <v>16833039</v>
      </c>
      <c r="T98" s="8">
        <v>51</v>
      </c>
      <c r="AF98" s="8">
        <v>307</v>
      </c>
      <c r="AG98" s="8">
        <v>88</v>
      </c>
      <c r="AH98" s="8">
        <v>85</v>
      </c>
      <c r="AJ98" s="12" t="s">
        <v>127</v>
      </c>
      <c r="AL98" s="124">
        <f t="shared" si="1"/>
        <v>43658</v>
      </c>
    </row>
    <row r="99" spans="1:38" hidden="1">
      <c r="A99" s="21" t="s">
        <v>411</v>
      </c>
      <c r="B99" s="8">
        <v>86</v>
      </c>
      <c r="K99" s="11">
        <v>14762150</v>
      </c>
      <c r="T99" s="8">
        <v>46</v>
      </c>
      <c r="AF99" s="8">
        <v>270</v>
      </c>
      <c r="AG99" s="8">
        <v>85</v>
      </c>
      <c r="AH99" s="8">
        <v>82</v>
      </c>
      <c r="AJ99" s="12" t="s">
        <v>59</v>
      </c>
      <c r="AL99" s="124">
        <f t="shared" si="1"/>
        <v>43665</v>
      </c>
    </row>
    <row r="100" spans="1:38" hidden="1">
      <c r="A100" s="21" t="s">
        <v>412</v>
      </c>
      <c r="B100" s="8">
        <v>87</v>
      </c>
      <c r="K100" s="155">
        <v>15742673</v>
      </c>
      <c r="T100" s="8">
        <v>50</v>
      </c>
      <c r="AF100" s="8">
        <v>289</v>
      </c>
      <c r="AG100" s="8">
        <v>81</v>
      </c>
      <c r="AH100" s="8">
        <v>80</v>
      </c>
      <c r="AJ100" s="12" t="s">
        <v>55</v>
      </c>
      <c r="AL100" s="124">
        <f t="shared" si="1"/>
        <v>43672</v>
      </c>
    </row>
    <row r="101" spans="1:38" hidden="1">
      <c r="A101" s="21" t="s">
        <v>423</v>
      </c>
      <c r="B101" s="8">
        <v>86</v>
      </c>
      <c r="K101" s="11">
        <v>14186636</v>
      </c>
      <c r="T101" s="8">
        <v>44</v>
      </c>
      <c r="AF101" s="8">
        <v>271</v>
      </c>
      <c r="AG101" s="8">
        <v>82</v>
      </c>
      <c r="AH101" s="8">
        <v>79</v>
      </c>
      <c r="AJ101" s="12" t="s">
        <v>55</v>
      </c>
      <c r="AL101" s="124">
        <f t="shared" si="1"/>
        <v>43679</v>
      </c>
    </row>
    <row r="102" spans="1:38" hidden="1">
      <c r="A102" s="21" t="s">
        <v>432</v>
      </c>
      <c r="B102" s="8">
        <v>85</v>
      </c>
      <c r="K102" s="11">
        <v>16113793</v>
      </c>
      <c r="T102" s="8">
        <v>52</v>
      </c>
      <c r="AF102" s="8">
        <v>280</v>
      </c>
      <c r="AG102" s="8">
        <v>85</v>
      </c>
      <c r="AH102" s="8">
        <v>83</v>
      </c>
      <c r="AJ102" s="12" t="s">
        <v>55</v>
      </c>
      <c r="AL102" s="124">
        <f t="shared" si="1"/>
        <v>43686</v>
      </c>
    </row>
    <row r="103" spans="1:38" hidden="1">
      <c r="A103" s="21" t="s">
        <v>435</v>
      </c>
      <c r="B103" s="8">
        <v>89</v>
      </c>
      <c r="K103" s="11">
        <v>18207033</v>
      </c>
      <c r="T103" s="8">
        <v>56</v>
      </c>
      <c r="AF103" s="8">
        <v>282</v>
      </c>
      <c r="AG103" s="8">
        <v>88</v>
      </c>
      <c r="AH103" s="8">
        <v>85</v>
      </c>
      <c r="AJ103" s="12" t="s">
        <v>127</v>
      </c>
      <c r="AL103" s="124">
        <f t="shared" si="1"/>
        <v>43693</v>
      </c>
    </row>
    <row r="104" spans="1:38" hidden="1">
      <c r="A104" s="21" t="s">
        <v>436</v>
      </c>
      <c r="B104" s="8">
        <v>86</v>
      </c>
      <c r="K104" s="11">
        <v>15710779</v>
      </c>
      <c r="T104" s="8">
        <v>49</v>
      </c>
      <c r="AF104" s="8">
        <v>249</v>
      </c>
      <c r="AG104" s="8">
        <v>84</v>
      </c>
      <c r="AH104" s="8">
        <v>81</v>
      </c>
      <c r="AJ104" s="12" t="s">
        <v>55</v>
      </c>
      <c r="AL104" s="124">
        <f t="shared" si="1"/>
        <v>43700</v>
      </c>
    </row>
    <row r="105" spans="1:38" hidden="1">
      <c r="A105" s="21" t="s">
        <v>441</v>
      </c>
      <c r="B105" s="8">
        <v>85</v>
      </c>
      <c r="K105" s="11">
        <v>15671001</v>
      </c>
      <c r="T105" s="8">
        <v>50</v>
      </c>
      <c r="AF105" s="8">
        <v>256</v>
      </c>
      <c r="AG105" s="8">
        <v>83</v>
      </c>
      <c r="AH105" s="8">
        <v>80</v>
      </c>
      <c r="AJ105" s="12" t="s">
        <v>114</v>
      </c>
      <c r="AL105" s="124">
        <f t="shared" si="1"/>
        <v>43707</v>
      </c>
    </row>
    <row r="106" spans="1:38" hidden="1">
      <c r="A106" s="21" t="s">
        <v>447</v>
      </c>
      <c r="B106" s="8">
        <v>89</v>
      </c>
      <c r="K106" s="11">
        <v>17153491</v>
      </c>
      <c r="T106" s="8">
        <v>52</v>
      </c>
      <c r="AF106" s="8">
        <v>267</v>
      </c>
      <c r="AG106" s="8">
        <v>84</v>
      </c>
      <c r="AH106" s="8">
        <v>81</v>
      </c>
      <c r="AJ106" s="12" t="s">
        <v>55</v>
      </c>
      <c r="AL106" s="124">
        <f t="shared" si="1"/>
        <v>43714</v>
      </c>
    </row>
    <row r="107" spans="1:38" hidden="1">
      <c r="A107" s="21" t="s">
        <v>448</v>
      </c>
      <c r="B107" s="8">
        <v>83</v>
      </c>
      <c r="K107" s="11">
        <v>1522230</v>
      </c>
      <c r="T107" s="8">
        <v>50</v>
      </c>
      <c r="AF107" s="8">
        <v>303</v>
      </c>
      <c r="AG107" s="8">
        <v>84</v>
      </c>
      <c r="AH107" s="8">
        <v>82</v>
      </c>
      <c r="AJ107" s="12" t="s">
        <v>114</v>
      </c>
      <c r="AL107" s="124">
        <f t="shared" si="1"/>
        <v>43721</v>
      </c>
    </row>
    <row r="108" spans="1:38" hidden="1">
      <c r="A108" s="21" t="s">
        <v>449</v>
      </c>
      <c r="B108" s="8">
        <v>82</v>
      </c>
      <c r="K108" s="155">
        <v>15601455</v>
      </c>
      <c r="T108" s="8">
        <v>51</v>
      </c>
      <c r="AF108" s="8">
        <v>295</v>
      </c>
      <c r="AG108" s="8">
        <v>80</v>
      </c>
      <c r="AH108" s="8">
        <v>79</v>
      </c>
      <c r="AJ108" s="12" t="s">
        <v>843</v>
      </c>
      <c r="AL108" s="124">
        <f t="shared" si="1"/>
        <v>43728</v>
      </c>
    </row>
    <row r="109" spans="1:38" hidden="1">
      <c r="A109" s="21" t="s">
        <v>450</v>
      </c>
      <c r="B109" s="8">
        <v>83</v>
      </c>
      <c r="K109" s="11">
        <v>16400092</v>
      </c>
      <c r="T109" s="8">
        <v>54</v>
      </c>
      <c r="AF109" s="8">
        <v>302</v>
      </c>
      <c r="AG109" s="8">
        <v>86</v>
      </c>
      <c r="AH109" s="8">
        <v>84</v>
      </c>
      <c r="AJ109" s="12" t="s">
        <v>55</v>
      </c>
      <c r="AL109" s="124">
        <f t="shared" si="1"/>
        <v>43735</v>
      </c>
    </row>
    <row r="110" spans="1:38" hidden="1">
      <c r="A110" s="21" t="s">
        <v>458</v>
      </c>
      <c r="B110" s="8">
        <v>87</v>
      </c>
      <c r="K110" s="11">
        <v>15762085</v>
      </c>
      <c r="T110" s="8">
        <v>48</v>
      </c>
      <c r="AF110" s="8">
        <v>293</v>
      </c>
      <c r="AG110" s="8">
        <v>83</v>
      </c>
      <c r="AH110" s="8">
        <v>80</v>
      </c>
      <c r="AJ110" s="12" t="s">
        <v>114</v>
      </c>
      <c r="AL110" s="124">
        <f t="shared" si="1"/>
        <v>43742</v>
      </c>
    </row>
    <row r="111" spans="1:38" hidden="1">
      <c r="A111" s="351" t="s">
        <v>459</v>
      </c>
      <c r="B111" s="56">
        <v>86</v>
      </c>
      <c r="C111" s="56"/>
      <c r="D111" s="56"/>
      <c r="E111" s="56"/>
      <c r="F111" s="56"/>
      <c r="G111" s="56"/>
      <c r="H111" s="56"/>
      <c r="I111" s="56"/>
      <c r="J111" s="56"/>
      <c r="K111" s="156">
        <v>17765931</v>
      </c>
      <c r="L111" s="56"/>
      <c r="M111" s="56"/>
      <c r="N111" s="56"/>
      <c r="O111" s="56"/>
      <c r="P111" s="56"/>
      <c r="Q111" s="56"/>
      <c r="R111" s="56"/>
      <c r="S111" s="56"/>
      <c r="T111" s="56">
        <v>56</v>
      </c>
      <c r="U111" s="55"/>
      <c r="V111" s="55"/>
      <c r="W111" s="55"/>
      <c r="X111" s="55"/>
      <c r="Y111" s="55"/>
      <c r="Z111" s="55"/>
      <c r="AA111" s="55"/>
      <c r="AB111" s="55"/>
      <c r="AC111" s="56"/>
      <c r="AD111" s="56"/>
      <c r="AE111" s="55"/>
      <c r="AF111" s="56">
        <v>327</v>
      </c>
      <c r="AG111" s="56">
        <v>87</v>
      </c>
      <c r="AH111" s="56">
        <v>85</v>
      </c>
      <c r="AI111" s="56"/>
      <c r="AJ111" s="55" t="s">
        <v>127</v>
      </c>
      <c r="AL111" s="124">
        <f t="shared" si="1"/>
        <v>43749</v>
      </c>
    </row>
    <row r="112" spans="1:38" hidden="1">
      <c r="A112" s="21" t="s">
        <v>460</v>
      </c>
      <c r="B112" s="8">
        <v>86</v>
      </c>
      <c r="K112" s="11">
        <v>17051743</v>
      </c>
      <c r="T112" s="8">
        <v>54</v>
      </c>
      <c r="AF112" s="8">
        <v>314</v>
      </c>
      <c r="AG112" s="8">
        <v>86</v>
      </c>
      <c r="AH112" s="8">
        <v>84</v>
      </c>
      <c r="AJ112" s="12" t="s">
        <v>127</v>
      </c>
      <c r="AL112" s="124">
        <f t="shared" si="1"/>
        <v>43756</v>
      </c>
    </row>
    <row r="113" spans="1:38" hidden="1">
      <c r="A113" s="21" t="s">
        <v>462</v>
      </c>
      <c r="B113" s="8">
        <v>86</v>
      </c>
      <c r="K113" s="11">
        <v>17547895</v>
      </c>
      <c r="T113" s="8">
        <v>56</v>
      </c>
      <c r="AF113" s="8">
        <v>318</v>
      </c>
      <c r="AG113" s="52">
        <v>62</v>
      </c>
      <c r="AH113" s="51">
        <v>62</v>
      </c>
      <c r="AI113" s="51"/>
      <c r="AJ113" s="12" t="s">
        <v>127</v>
      </c>
      <c r="AL113" s="124">
        <f t="shared" si="1"/>
        <v>43763</v>
      </c>
    </row>
    <row r="114" spans="1:38" hidden="1">
      <c r="A114" s="21" t="s">
        <v>463</v>
      </c>
      <c r="B114" s="8">
        <v>87</v>
      </c>
      <c r="K114" s="11">
        <v>15995822</v>
      </c>
      <c r="T114" s="8">
        <v>50</v>
      </c>
      <c r="AF114" s="8">
        <v>297</v>
      </c>
      <c r="AG114" s="8">
        <v>80</v>
      </c>
      <c r="AH114" s="8">
        <v>79</v>
      </c>
      <c r="AJ114" s="12" t="s">
        <v>55</v>
      </c>
      <c r="AL114" s="124">
        <f t="shared" si="1"/>
        <v>43770</v>
      </c>
    </row>
    <row r="115" spans="1:38" hidden="1">
      <c r="A115" s="21" t="s">
        <v>466</v>
      </c>
      <c r="B115" s="8">
        <v>87</v>
      </c>
      <c r="K115" s="11">
        <v>16751879</v>
      </c>
      <c r="T115" s="8">
        <v>52</v>
      </c>
      <c r="AF115" s="8">
        <v>285</v>
      </c>
      <c r="AG115" s="8">
        <v>85</v>
      </c>
      <c r="AH115" s="8">
        <v>82</v>
      </c>
      <c r="AJ115" s="12" t="s">
        <v>114</v>
      </c>
      <c r="AL115" s="124">
        <f t="shared" si="1"/>
        <v>43777</v>
      </c>
    </row>
    <row r="116" spans="1:38" hidden="1">
      <c r="A116" s="21" t="s">
        <v>472</v>
      </c>
      <c r="B116" s="8">
        <v>86</v>
      </c>
      <c r="K116" s="11">
        <v>16215729</v>
      </c>
      <c r="T116" s="8">
        <v>50</v>
      </c>
      <c r="AF116" s="8">
        <v>296</v>
      </c>
      <c r="AG116" s="8">
        <v>85</v>
      </c>
      <c r="AH116" s="8">
        <v>83</v>
      </c>
      <c r="AJ116" s="12" t="s">
        <v>55</v>
      </c>
      <c r="AL116" s="124">
        <f>AL117-7</f>
        <v>43784</v>
      </c>
    </row>
    <row r="117" spans="1:38" hidden="1">
      <c r="A117" s="21" t="s">
        <v>473</v>
      </c>
      <c r="B117" s="8">
        <v>88</v>
      </c>
      <c r="K117" s="11">
        <v>17190804</v>
      </c>
      <c r="T117" s="8">
        <v>52</v>
      </c>
      <c r="AF117" s="8">
        <v>274</v>
      </c>
      <c r="AG117" s="8">
        <v>86</v>
      </c>
      <c r="AH117" s="8">
        <v>82</v>
      </c>
      <c r="AJ117" s="12" t="s">
        <v>49</v>
      </c>
      <c r="AL117" s="124">
        <f t="shared" si="1"/>
        <v>43791</v>
      </c>
    </row>
    <row r="118" spans="1:38" hidden="1">
      <c r="A118" s="21" t="s">
        <v>474</v>
      </c>
      <c r="B118" s="8">
        <v>88</v>
      </c>
      <c r="K118" s="11">
        <v>15581448</v>
      </c>
      <c r="T118" s="8">
        <v>47</v>
      </c>
      <c r="AF118" s="8">
        <v>288</v>
      </c>
      <c r="AG118" s="8">
        <v>82</v>
      </c>
      <c r="AH118" s="8">
        <v>80</v>
      </c>
      <c r="AJ118" s="12" t="s">
        <v>475</v>
      </c>
      <c r="AL118" s="124">
        <f t="shared" si="1"/>
        <v>43798</v>
      </c>
    </row>
    <row r="119" spans="1:38" hidden="1">
      <c r="A119" s="21" t="s">
        <v>483</v>
      </c>
      <c r="B119" s="8">
        <v>89</v>
      </c>
      <c r="K119" s="11">
        <v>17735782</v>
      </c>
      <c r="T119" s="8">
        <v>54</v>
      </c>
      <c r="AF119" s="8">
        <v>304</v>
      </c>
      <c r="AG119" s="8">
        <v>86</v>
      </c>
      <c r="AH119" s="8">
        <v>83</v>
      </c>
      <c r="AJ119" s="12" t="s">
        <v>114</v>
      </c>
      <c r="AL119" s="124">
        <f t="shared" si="1"/>
        <v>43805</v>
      </c>
    </row>
    <row r="120" spans="1:38" hidden="1">
      <c r="A120" s="351" t="s">
        <v>484</v>
      </c>
      <c r="B120" s="56">
        <v>90</v>
      </c>
      <c r="C120" s="56"/>
      <c r="D120" s="56"/>
      <c r="E120" s="56"/>
      <c r="F120" s="56"/>
      <c r="G120" s="56"/>
      <c r="H120" s="56"/>
      <c r="I120" s="56"/>
      <c r="J120" s="56"/>
      <c r="K120" s="156">
        <v>18626222</v>
      </c>
      <c r="L120" s="56"/>
      <c r="M120" s="56"/>
      <c r="N120" s="56"/>
      <c r="O120" s="56"/>
      <c r="P120" s="56"/>
      <c r="Q120" s="56"/>
      <c r="R120" s="56"/>
      <c r="S120" s="56"/>
      <c r="T120" s="56">
        <v>56</v>
      </c>
      <c r="U120" s="55"/>
      <c r="V120" s="55"/>
      <c r="W120" s="55"/>
      <c r="X120" s="55"/>
      <c r="Y120" s="55"/>
      <c r="Z120" s="55"/>
      <c r="AA120" s="55"/>
      <c r="AB120" s="55"/>
      <c r="AC120" s="56"/>
      <c r="AD120" s="56"/>
      <c r="AE120" s="55"/>
      <c r="AF120" s="56">
        <v>327</v>
      </c>
      <c r="AG120" s="56">
        <v>89</v>
      </c>
      <c r="AH120" s="56">
        <v>86</v>
      </c>
      <c r="AI120" s="56"/>
      <c r="AJ120" s="55" t="s">
        <v>127</v>
      </c>
      <c r="AL120" s="124">
        <f t="shared" si="1"/>
        <v>43812</v>
      </c>
    </row>
    <row r="121" spans="1:38" hidden="1">
      <c r="A121" s="21" t="s">
        <v>485</v>
      </c>
      <c r="B121" s="8">
        <v>87</v>
      </c>
      <c r="K121" s="11">
        <v>17270549</v>
      </c>
      <c r="T121" s="8">
        <v>54</v>
      </c>
      <c r="AF121" s="8">
        <v>300</v>
      </c>
      <c r="AG121" s="8">
        <v>87</v>
      </c>
      <c r="AH121" s="8">
        <v>84</v>
      </c>
      <c r="AJ121" s="12" t="s">
        <v>114</v>
      </c>
      <c r="AL121" s="124">
        <f t="shared" si="1"/>
        <v>43819</v>
      </c>
    </row>
    <row r="122" spans="1:38" hidden="1">
      <c r="A122" s="21" t="s">
        <v>486</v>
      </c>
      <c r="B122" s="8">
        <v>87</v>
      </c>
      <c r="K122" s="11">
        <v>17038777</v>
      </c>
      <c r="T122" s="8">
        <v>53</v>
      </c>
      <c r="AF122" s="8">
        <v>296</v>
      </c>
      <c r="AG122" s="8">
        <v>86</v>
      </c>
      <c r="AH122" s="8">
        <v>84</v>
      </c>
      <c r="AJ122" s="12" t="s">
        <v>515</v>
      </c>
      <c r="AL122" s="124">
        <v>43826</v>
      </c>
    </row>
    <row r="123" spans="1:38" hidden="1">
      <c r="A123" s="21" t="s">
        <v>495</v>
      </c>
      <c r="B123" s="8">
        <v>86</v>
      </c>
      <c r="K123" s="11">
        <v>15748137</v>
      </c>
      <c r="T123" s="8">
        <v>50</v>
      </c>
      <c r="AF123" s="8">
        <v>284</v>
      </c>
      <c r="AG123" s="8">
        <v>86</v>
      </c>
      <c r="AH123" s="8">
        <v>84</v>
      </c>
      <c r="AJ123" s="12" t="s">
        <v>55</v>
      </c>
      <c r="AL123" s="124">
        <v>43839</v>
      </c>
    </row>
    <row r="124" spans="1:38" hidden="1">
      <c r="A124" s="21" t="s">
        <v>494</v>
      </c>
      <c r="B124" s="8">
        <v>86</v>
      </c>
      <c r="K124" s="11">
        <v>17271351</v>
      </c>
      <c r="T124" s="8">
        <v>55</v>
      </c>
      <c r="AF124" s="8">
        <v>316</v>
      </c>
      <c r="AG124" s="8">
        <v>90</v>
      </c>
      <c r="AH124" s="8">
        <v>88</v>
      </c>
      <c r="AJ124" s="12" t="s">
        <v>496</v>
      </c>
      <c r="AL124" s="124">
        <f t="shared" si="1"/>
        <v>43875</v>
      </c>
    </row>
    <row r="125" spans="1:38" hidden="1">
      <c r="A125" s="21" t="s">
        <v>502</v>
      </c>
      <c r="B125" s="8">
        <v>86</v>
      </c>
      <c r="K125" s="11">
        <v>16419460</v>
      </c>
      <c r="T125" s="8">
        <v>52</v>
      </c>
      <c r="AF125" s="8">
        <v>308</v>
      </c>
      <c r="AG125" s="8">
        <v>89</v>
      </c>
      <c r="AH125" s="8">
        <v>87</v>
      </c>
      <c r="AJ125" s="12" t="s">
        <v>501</v>
      </c>
      <c r="AL125" s="124">
        <f t="shared" si="1"/>
        <v>43882</v>
      </c>
    </row>
    <row r="126" spans="1:38" hidden="1">
      <c r="A126" s="21" t="s">
        <v>506</v>
      </c>
      <c r="B126" s="8">
        <v>81</v>
      </c>
      <c r="K126" s="11">
        <v>15171005</v>
      </c>
      <c r="T126" s="8">
        <v>51</v>
      </c>
      <c r="AF126" s="8">
        <v>299</v>
      </c>
      <c r="AG126" s="8">
        <v>86</v>
      </c>
      <c r="AH126" s="8">
        <v>83</v>
      </c>
      <c r="AJ126" s="12" t="s">
        <v>504</v>
      </c>
      <c r="AL126" s="124">
        <f t="shared" si="1"/>
        <v>43889</v>
      </c>
    </row>
    <row r="127" spans="1:38" hidden="1">
      <c r="A127" s="21" t="s">
        <v>508</v>
      </c>
      <c r="B127" s="8">
        <v>87</v>
      </c>
      <c r="K127" s="11">
        <v>16612640</v>
      </c>
      <c r="T127" s="8">
        <v>51</v>
      </c>
      <c r="AF127" s="8">
        <v>287</v>
      </c>
      <c r="AG127" s="8">
        <v>88</v>
      </c>
      <c r="AH127" s="8">
        <v>86</v>
      </c>
      <c r="AJ127" s="12" t="s">
        <v>504</v>
      </c>
      <c r="AL127" s="124">
        <f t="shared" si="1"/>
        <v>43896</v>
      </c>
    </row>
    <row r="128" spans="1:38" hidden="1">
      <c r="A128" s="21" t="s">
        <v>510</v>
      </c>
      <c r="B128" s="8">
        <v>88</v>
      </c>
      <c r="K128" s="11">
        <v>16686829</v>
      </c>
      <c r="T128" s="8">
        <v>51</v>
      </c>
      <c r="AF128" s="8">
        <v>291</v>
      </c>
      <c r="AG128" s="8">
        <v>86</v>
      </c>
      <c r="AH128" s="8">
        <v>84</v>
      </c>
      <c r="AJ128" s="12" t="s">
        <v>504</v>
      </c>
      <c r="AL128" s="124">
        <f t="shared" si="1"/>
        <v>43903</v>
      </c>
    </row>
    <row r="129" spans="1:38" hidden="1">
      <c r="A129" s="21" t="s">
        <v>514</v>
      </c>
      <c r="B129" s="8">
        <v>87</v>
      </c>
      <c r="K129" s="11">
        <v>16599613</v>
      </c>
      <c r="T129" s="8">
        <v>51</v>
      </c>
      <c r="AF129" s="8">
        <v>294</v>
      </c>
      <c r="AG129" s="8">
        <v>87</v>
      </c>
      <c r="AH129" s="8">
        <v>84</v>
      </c>
      <c r="AJ129" s="12" t="s">
        <v>504</v>
      </c>
      <c r="AL129" s="124">
        <f t="shared" si="1"/>
        <v>43910</v>
      </c>
    </row>
    <row r="130" spans="1:38" hidden="1">
      <c r="A130" s="21" t="s">
        <v>517</v>
      </c>
      <c r="B130" s="8">
        <v>87</v>
      </c>
      <c r="K130" s="11">
        <v>15988408</v>
      </c>
      <c r="T130" s="8">
        <v>50</v>
      </c>
      <c r="AF130" s="8">
        <v>302</v>
      </c>
      <c r="AG130" s="8">
        <v>87</v>
      </c>
      <c r="AH130" s="8">
        <v>84</v>
      </c>
      <c r="AJ130" s="12" t="s">
        <v>114</v>
      </c>
      <c r="AL130" s="124">
        <f t="shared" si="1"/>
        <v>43917</v>
      </c>
    </row>
    <row r="131" spans="1:38" hidden="1">
      <c r="A131" s="21" t="s">
        <v>520</v>
      </c>
      <c r="B131" s="8">
        <v>86</v>
      </c>
      <c r="K131" s="11">
        <v>17062133</v>
      </c>
      <c r="T131" s="8">
        <v>53</v>
      </c>
      <c r="AF131" s="8">
        <v>301</v>
      </c>
      <c r="AG131" s="8">
        <v>86</v>
      </c>
      <c r="AH131" s="8">
        <v>84</v>
      </c>
      <c r="AJ131" s="12" t="s">
        <v>114</v>
      </c>
      <c r="AL131" s="124">
        <f t="shared" si="1"/>
        <v>43924</v>
      </c>
    </row>
    <row r="132" spans="1:38" hidden="1">
      <c r="A132" s="21" t="s">
        <v>521</v>
      </c>
      <c r="B132" s="8">
        <v>75</v>
      </c>
      <c r="K132" s="11">
        <v>10577410</v>
      </c>
      <c r="T132" s="8">
        <v>38</v>
      </c>
      <c r="AF132" s="8">
        <v>236</v>
      </c>
      <c r="AG132" s="8">
        <v>90</v>
      </c>
      <c r="AH132" s="8">
        <v>88</v>
      </c>
      <c r="AJ132" s="12" t="s">
        <v>504</v>
      </c>
      <c r="AL132" s="124">
        <f t="shared" si="1"/>
        <v>43931</v>
      </c>
    </row>
    <row r="133" spans="1:38" hidden="1">
      <c r="A133" s="21" t="s">
        <v>526</v>
      </c>
      <c r="B133" s="8">
        <v>88</v>
      </c>
      <c r="K133" s="11">
        <v>16275519</v>
      </c>
      <c r="T133" s="8">
        <v>50</v>
      </c>
      <c r="AF133" s="8">
        <v>271</v>
      </c>
      <c r="AG133" s="8">
        <v>85</v>
      </c>
      <c r="AH133" s="8">
        <v>82</v>
      </c>
      <c r="AJ133" s="12" t="s">
        <v>527</v>
      </c>
      <c r="AL133" s="124">
        <f t="shared" si="1"/>
        <v>43938</v>
      </c>
    </row>
    <row r="134" spans="1:38" hidden="1">
      <c r="A134" s="21" t="s">
        <v>532</v>
      </c>
      <c r="B134" s="8">
        <v>85</v>
      </c>
      <c r="K134" s="11">
        <v>14993130</v>
      </c>
      <c r="T134" s="8">
        <v>47</v>
      </c>
      <c r="AF134" s="8">
        <v>277</v>
      </c>
      <c r="AG134" s="8">
        <v>84</v>
      </c>
      <c r="AH134" s="8">
        <v>82</v>
      </c>
      <c r="AJ134" s="12" t="s">
        <v>55</v>
      </c>
      <c r="AL134" s="124">
        <f t="shared" si="1"/>
        <v>43945</v>
      </c>
    </row>
    <row r="135" spans="1:38" hidden="1">
      <c r="A135" s="21" t="s">
        <v>531</v>
      </c>
      <c r="B135" s="8">
        <v>85</v>
      </c>
      <c r="K135" s="11">
        <v>15831563</v>
      </c>
      <c r="T135" s="8">
        <v>50</v>
      </c>
      <c r="AF135" s="8">
        <v>304</v>
      </c>
      <c r="AG135" s="8">
        <v>88</v>
      </c>
      <c r="AH135" s="8">
        <v>86</v>
      </c>
      <c r="AJ135" s="12" t="s">
        <v>504</v>
      </c>
      <c r="AL135" s="124">
        <f t="shared" si="1"/>
        <v>43952</v>
      </c>
    </row>
    <row r="136" spans="1:38" hidden="1">
      <c r="A136" s="21" t="s">
        <v>536</v>
      </c>
      <c r="B136" s="8">
        <v>84</v>
      </c>
      <c r="K136" s="11">
        <v>15154779</v>
      </c>
      <c r="T136" s="8">
        <v>48</v>
      </c>
      <c r="AF136" s="8">
        <v>266</v>
      </c>
      <c r="AG136" s="8">
        <v>84</v>
      </c>
      <c r="AH136" s="8">
        <v>81</v>
      </c>
      <c r="AJ136" s="12" t="s">
        <v>475</v>
      </c>
      <c r="AL136" s="124">
        <f t="shared" si="1"/>
        <v>43959</v>
      </c>
    </row>
    <row r="137" spans="1:38" hidden="1">
      <c r="A137" s="21" t="s">
        <v>537</v>
      </c>
      <c r="B137" s="8">
        <v>80</v>
      </c>
      <c r="K137" s="11">
        <v>13554277</v>
      </c>
      <c r="T137" s="44">
        <v>46</v>
      </c>
      <c r="AF137" s="8">
        <v>279</v>
      </c>
      <c r="AG137" s="8">
        <v>86</v>
      </c>
      <c r="AH137" s="8">
        <v>83</v>
      </c>
      <c r="AJ137" s="12" t="s">
        <v>504</v>
      </c>
      <c r="AL137" s="124">
        <f t="shared" si="1"/>
        <v>43966</v>
      </c>
    </row>
    <row r="138" spans="1:38" hidden="1">
      <c r="A138" s="10" t="s">
        <v>538</v>
      </c>
      <c r="B138" s="8">
        <v>84</v>
      </c>
      <c r="K138" s="11">
        <v>16174397</v>
      </c>
      <c r="T138" s="8">
        <v>52</v>
      </c>
      <c r="AF138" s="8">
        <v>296</v>
      </c>
      <c r="AG138" s="8">
        <v>88</v>
      </c>
      <c r="AH138" s="8">
        <v>83</v>
      </c>
      <c r="AJ138" s="12" t="s">
        <v>504</v>
      </c>
      <c r="AK138" s="257"/>
      <c r="AL138" s="124">
        <f t="shared" si="1"/>
        <v>43973</v>
      </c>
    </row>
    <row r="139" spans="1:38" hidden="1">
      <c r="A139" s="21" t="s">
        <v>542</v>
      </c>
      <c r="B139" s="8">
        <v>85</v>
      </c>
      <c r="K139" s="11">
        <v>16450380</v>
      </c>
      <c r="T139" s="8">
        <v>52</v>
      </c>
      <c r="AF139" s="8">
        <v>294</v>
      </c>
      <c r="AG139" s="8">
        <v>87</v>
      </c>
      <c r="AH139" s="8">
        <v>85</v>
      </c>
      <c r="AJ139" s="12" t="s">
        <v>55</v>
      </c>
      <c r="AK139" s="257"/>
      <c r="AL139" s="124">
        <f t="shared" si="1"/>
        <v>43980</v>
      </c>
    </row>
    <row r="140" spans="1:38" hidden="1">
      <c r="A140" s="21" t="s">
        <v>543</v>
      </c>
      <c r="B140" s="8">
        <v>82</v>
      </c>
      <c r="K140" s="11">
        <v>16165640</v>
      </c>
      <c r="T140" s="8">
        <v>53</v>
      </c>
      <c r="AF140" s="8">
        <v>265</v>
      </c>
      <c r="AG140" s="8" t="s">
        <v>544</v>
      </c>
      <c r="AH140" s="8" t="s">
        <v>544</v>
      </c>
      <c r="AJ140" s="12" t="s">
        <v>49</v>
      </c>
      <c r="AK140" s="257" t="s">
        <v>544</v>
      </c>
      <c r="AL140" s="124">
        <f t="shared" si="1"/>
        <v>43987</v>
      </c>
    </row>
    <row r="141" spans="1:38" hidden="1">
      <c r="A141" s="21" t="s">
        <v>545</v>
      </c>
      <c r="B141" s="8">
        <v>86</v>
      </c>
      <c r="K141" s="11">
        <v>15882021</v>
      </c>
      <c r="T141" s="8">
        <v>49</v>
      </c>
      <c r="AF141" s="8">
        <v>268</v>
      </c>
      <c r="AG141" s="8">
        <v>86</v>
      </c>
      <c r="AH141" s="8">
        <v>83</v>
      </c>
      <c r="AJ141" s="12" t="s">
        <v>49</v>
      </c>
      <c r="AK141" s="257"/>
      <c r="AL141" s="124">
        <f t="shared" si="1"/>
        <v>43994</v>
      </c>
    </row>
    <row r="142" spans="1:38" hidden="1">
      <c r="A142" s="351" t="s">
        <v>546</v>
      </c>
      <c r="B142" s="56">
        <v>88</v>
      </c>
      <c r="C142" s="56"/>
      <c r="D142" s="56"/>
      <c r="E142" s="56"/>
      <c r="F142" s="56"/>
      <c r="G142" s="56"/>
      <c r="H142" s="56"/>
      <c r="I142" s="56"/>
      <c r="J142" s="56"/>
      <c r="K142" s="156">
        <v>18255739</v>
      </c>
      <c r="L142" s="56"/>
      <c r="M142" s="56"/>
      <c r="N142" s="56"/>
      <c r="O142" s="56"/>
      <c r="P142" s="56"/>
      <c r="Q142" s="56"/>
      <c r="R142" s="56"/>
      <c r="S142" s="56"/>
      <c r="T142" s="56">
        <v>57</v>
      </c>
      <c r="U142" s="55"/>
      <c r="V142" s="55"/>
      <c r="W142" s="55"/>
      <c r="X142" s="55"/>
      <c r="Y142" s="55"/>
      <c r="Z142" s="55"/>
      <c r="AA142" s="55"/>
      <c r="AB142" s="55"/>
      <c r="AC142" s="56"/>
      <c r="AD142" s="56"/>
      <c r="AE142" s="55"/>
      <c r="AF142" s="56">
        <v>317</v>
      </c>
      <c r="AG142" s="56">
        <v>89</v>
      </c>
      <c r="AH142" s="56">
        <v>87</v>
      </c>
      <c r="AI142" s="56"/>
      <c r="AJ142" s="55" t="s">
        <v>114</v>
      </c>
      <c r="AK142" s="257" t="s">
        <v>544</v>
      </c>
      <c r="AL142" s="124">
        <f t="shared" si="1"/>
        <v>44001</v>
      </c>
    </row>
    <row r="143" spans="1:38" hidden="1">
      <c r="A143" s="21" t="s">
        <v>550</v>
      </c>
      <c r="B143" s="8">
        <v>90</v>
      </c>
      <c r="K143" s="11">
        <v>18674733</v>
      </c>
      <c r="T143" s="8">
        <v>56</v>
      </c>
      <c r="AF143" s="8">
        <v>313</v>
      </c>
      <c r="AG143" s="8">
        <v>88</v>
      </c>
      <c r="AH143" s="8">
        <v>86</v>
      </c>
      <c r="AJ143" s="12" t="s">
        <v>504</v>
      </c>
      <c r="AK143" s="257"/>
      <c r="AL143" s="124">
        <f t="shared" si="1"/>
        <v>44008</v>
      </c>
    </row>
    <row r="144" spans="1:38" hidden="1">
      <c r="A144" s="21" t="s">
        <v>551</v>
      </c>
      <c r="B144" s="8">
        <v>83</v>
      </c>
      <c r="K144" s="11">
        <v>15295027</v>
      </c>
      <c r="T144" s="8">
        <v>50</v>
      </c>
      <c r="AF144" s="8">
        <v>281</v>
      </c>
      <c r="AG144" s="8">
        <v>86</v>
      </c>
      <c r="AH144" s="8">
        <v>83</v>
      </c>
      <c r="AJ144" s="12" t="s">
        <v>49</v>
      </c>
      <c r="AK144" s="257"/>
      <c r="AL144" s="124">
        <f t="shared" ref="AL144:AL182" si="2">AL145-7</f>
        <v>44015</v>
      </c>
    </row>
    <row r="145" spans="1:38" hidden="1">
      <c r="A145" s="21" t="s">
        <v>554</v>
      </c>
      <c r="B145" s="8">
        <v>89</v>
      </c>
      <c r="K145" s="11">
        <v>17689579</v>
      </c>
      <c r="T145" s="8">
        <v>53</v>
      </c>
      <c r="AF145" s="8">
        <v>300</v>
      </c>
      <c r="AG145" s="8">
        <v>87</v>
      </c>
      <c r="AH145" s="8">
        <v>84</v>
      </c>
      <c r="AJ145" s="12" t="s">
        <v>114</v>
      </c>
      <c r="AL145" s="124">
        <f t="shared" si="2"/>
        <v>44022</v>
      </c>
    </row>
    <row r="146" spans="1:38" hidden="1">
      <c r="A146" s="21" t="s">
        <v>558</v>
      </c>
      <c r="B146" s="8">
        <v>89</v>
      </c>
      <c r="K146" s="11">
        <v>17112735</v>
      </c>
      <c r="T146" s="8">
        <v>52</v>
      </c>
      <c r="AF146" s="8">
        <v>309</v>
      </c>
      <c r="AG146" s="8">
        <v>87</v>
      </c>
      <c r="AH146" s="8">
        <v>85</v>
      </c>
      <c r="AJ146" s="12" t="s">
        <v>114</v>
      </c>
      <c r="AL146" s="124">
        <f t="shared" si="2"/>
        <v>44029</v>
      </c>
    </row>
    <row r="147" spans="1:38" hidden="1">
      <c r="A147" s="21" t="s">
        <v>557</v>
      </c>
      <c r="B147" s="8">
        <v>85</v>
      </c>
      <c r="K147" s="11">
        <v>15933427</v>
      </c>
      <c r="T147" s="8">
        <v>50</v>
      </c>
      <c r="AF147" s="8">
        <v>292</v>
      </c>
      <c r="AG147" s="8">
        <v>82</v>
      </c>
      <c r="AH147" s="8">
        <v>81</v>
      </c>
      <c r="AJ147" s="12" t="s">
        <v>504</v>
      </c>
      <c r="AK147" s="12" t="s">
        <v>858</v>
      </c>
      <c r="AL147" s="124">
        <f t="shared" si="2"/>
        <v>44036</v>
      </c>
    </row>
    <row r="148" spans="1:38" hidden="1">
      <c r="A148" s="21" t="s">
        <v>559</v>
      </c>
      <c r="B148" s="8">
        <v>85</v>
      </c>
      <c r="K148" s="11">
        <v>13721340</v>
      </c>
      <c r="T148" s="44">
        <v>44</v>
      </c>
      <c r="AF148" s="8">
        <v>212</v>
      </c>
      <c r="AG148" s="8">
        <v>83</v>
      </c>
      <c r="AH148" s="44">
        <v>73</v>
      </c>
      <c r="AI148" s="44"/>
      <c r="AJ148" s="12" t="s">
        <v>49</v>
      </c>
      <c r="AL148" s="124">
        <f t="shared" si="2"/>
        <v>44043</v>
      </c>
    </row>
    <row r="149" spans="1:38" hidden="1">
      <c r="A149" s="21" t="s">
        <v>560</v>
      </c>
      <c r="B149" s="8">
        <v>86</v>
      </c>
      <c r="K149" s="11">
        <v>15925778</v>
      </c>
      <c r="T149" s="8">
        <v>50</v>
      </c>
      <c r="AF149" s="8">
        <v>302</v>
      </c>
      <c r="AG149" s="8">
        <v>86</v>
      </c>
      <c r="AH149" s="8">
        <v>84</v>
      </c>
      <c r="AJ149" s="12" t="s">
        <v>114</v>
      </c>
      <c r="AL149" s="124">
        <f t="shared" si="2"/>
        <v>44050</v>
      </c>
    </row>
    <row r="150" spans="1:38" hidden="1">
      <c r="A150" s="21" t="s">
        <v>1112</v>
      </c>
      <c r="B150" s="8">
        <v>86</v>
      </c>
      <c r="K150" s="11">
        <v>13719315</v>
      </c>
      <c r="T150" s="44">
        <v>43</v>
      </c>
      <c r="AF150" s="8">
        <v>258</v>
      </c>
      <c r="AG150" s="8">
        <v>81</v>
      </c>
      <c r="AH150" s="44">
        <v>77</v>
      </c>
      <c r="AI150" s="44"/>
      <c r="AJ150" s="12" t="s">
        <v>114</v>
      </c>
      <c r="AL150" s="124">
        <f t="shared" si="2"/>
        <v>44057</v>
      </c>
    </row>
    <row r="151" spans="1:38" hidden="1">
      <c r="A151" s="21" t="s">
        <v>565</v>
      </c>
      <c r="B151" s="8">
        <v>86</v>
      </c>
      <c r="K151" s="11">
        <v>15109992</v>
      </c>
      <c r="T151" s="8">
        <v>47</v>
      </c>
      <c r="AF151" s="8">
        <v>282</v>
      </c>
      <c r="AG151" s="8">
        <v>83</v>
      </c>
      <c r="AH151" s="8">
        <v>80</v>
      </c>
      <c r="AJ151" s="12" t="s">
        <v>504</v>
      </c>
      <c r="AL151" s="124">
        <f t="shared" si="2"/>
        <v>44064</v>
      </c>
    </row>
    <row r="152" spans="1:38" hidden="1">
      <c r="A152" s="21" t="s">
        <v>568</v>
      </c>
      <c r="B152" s="8">
        <v>87</v>
      </c>
      <c r="K152" s="11">
        <v>15974873</v>
      </c>
      <c r="T152" s="8">
        <v>49</v>
      </c>
      <c r="AF152" s="8">
        <v>267</v>
      </c>
      <c r="AG152" s="8">
        <v>83</v>
      </c>
      <c r="AH152" s="8">
        <v>80</v>
      </c>
      <c r="AJ152" s="12" t="s">
        <v>504</v>
      </c>
      <c r="AL152" s="124">
        <f t="shared" si="2"/>
        <v>44071</v>
      </c>
    </row>
    <row r="153" spans="1:38" hidden="1">
      <c r="A153" s="21" t="s">
        <v>572</v>
      </c>
      <c r="B153" s="8">
        <v>87</v>
      </c>
      <c r="K153" s="11">
        <v>15508610</v>
      </c>
      <c r="T153" s="8">
        <v>48</v>
      </c>
      <c r="AF153" s="8">
        <v>290</v>
      </c>
      <c r="AG153" s="44">
        <v>67</v>
      </c>
      <c r="AH153" s="44">
        <v>67</v>
      </c>
      <c r="AI153" s="44"/>
      <c r="AJ153" s="12" t="s">
        <v>114</v>
      </c>
      <c r="AL153" s="124">
        <f t="shared" si="2"/>
        <v>44078</v>
      </c>
    </row>
    <row r="154" spans="1:38" hidden="1">
      <c r="A154" s="21" t="s">
        <v>573</v>
      </c>
      <c r="B154" s="8">
        <v>86</v>
      </c>
      <c r="K154" s="11">
        <v>16725939</v>
      </c>
      <c r="T154" s="8">
        <v>52</v>
      </c>
      <c r="AF154" s="8">
        <v>297</v>
      </c>
      <c r="AG154" s="8">
        <v>87</v>
      </c>
      <c r="AH154" s="8">
        <v>83</v>
      </c>
      <c r="AJ154" s="12" t="s">
        <v>114</v>
      </c>
      <c r="AL154" s="124">
        <f t="shared" si="2"/>
        <v>44085</v>
      </c>
    </row>
    <row r="155" spans="1:38" hidden="1">
      <c r="A155" s="21" t="s">
        <v>577</v>
      </c>
      <c r="B155" s="8">
        <v>86</v>
      </c>
      <c r="K155" s="11">
        <v>15516460</v>
      </c>
      <c r="T155" s="8">
        <v>49</v>
      </c>
      <c r="AF155" s="8">
        <v>299</v>
      </c>
      <c r="AG155" s="8">
        <v>86</v>
      </c>
      <c r="AH155" s="8">
        <v>84</v>
      </c>
      <c r="AJ155" s="12" t="s">
        <v>127</v>
      </c>
      <c r="AL155" s="124">
        <f t="shared" si="2"/>
        <v>44092</v>
      </c>
    </row>
    <row r="156" spans="1:38" hidden="1">
      <c r="A156" s="21" t="s">
        <v>1113</v>
      </c>
      <c r="B156" s="8">
        <v>85</v>
      </c>
      <c r="K156" s="11">
        <v>16769002</v>
      </c>
      <c r="T156" s="8">
        <v>53</v>
      </c>
      <c r="AF156" s="8">
        <v>299</v>
      </c>
      <c r="AG156" s="8">
        <v>87</v>
      </c>
      <c r="AH156" s="8">
        <v>84</v>
      </c>
      <c r="AJ156" s="12" t="s">
        <v>127</v>
      </c>
      <c r="AL156" s="124">
        <f t="shared" si="2"/>
        <v>44099</v>
      </c>
    </row>
    <row r="157" spans="1:38" hidden="1">
      <c r="A157" s="21" t="s">
        <v>1111</v>
      </c>
      <c r="B157" s="8">
        <v>83</v>
      </c>
      <c r="K157" s="11">
        <v>14960768</v>
      </c>
      <c r="T157" s="8">
        <v>49</v>
      </c>
      <c r="AF157" s="8">
        <v>266</v>
      </c>
      <c r="AG157" s="8">
        <v>85</v>
      </c>
      <c r="AH157" s="8">
        <v>82</v>
      </c>
      <c r="AJ157" s="12" t="s">
        <v>127</v>
      </c>
      <c r="AL157" s="124">
        <f t="shared" si="2"/>
        <v>44106</v>
      </c>
    </row>
    <row r="158" spans="1:38" hidden="1">
      <c r="A158" s="21" t="s">
        <v>1102</v>
      </c>
      <c r="B158" s="8">
        <v>84</v>
      </c>
      <c r="K158" s="11">
        <v>14661785</v>
      </c>
      <c r="T158" s="8">
        <v>48</v>
      </c>
      <c r="AF158" s="8">
        <v>275</v>
      </c>
      <c r="AG158" s="8">
        <v>85</v>
      </c>
      <c r="AH158" s="8">
        <v>80</v>
      </c>
      <c r="AJ158" s="12" t="s">
        <v>114</v>
      </c>
      <c r="AL158" s="124">
        <f t="shared" si="2"/>
        <v>44113</v>
      </c>
    </row>
    <row r="159" spans="1:38" hidden="1">
      <c r="A159" s="21" t="s">
        <v>1110</v>
      </c>
      <c r="B159" s="8">
        <v>86</v>
      </c>
      <c r="K159" s="11">
        <v>16397008</v>
      </c>
      <c r="T159" s="8">
        <v>51</v>
      </c>
      <c r="AF159" s="8">
        <v>273</v>
      </c>
      <c r="AG159" s="8">
        <v>86</v>
      </c>
      <c r="AH159" s="8">
        <v>83</v>
      </c>
      <c r="AJ159" s="12" t="s">
        <v>49</v>
      </c>
      <c r="AL159" s="124">
        <f t="shared" si="2"/>
        <v>44120</v>
      </c>
    </row>
    <row r="160" spans="1:38" hidden="1">
      <c r="A160" s="21" t="s">
        <v>1101</v>
      </c>
      <c r="B160" s="8">
        <v>84</v>
      </c>
      <c r="K160" s="11">
        <v>15085686</v>
      </c>
      <c r="T160" s="8">
        <v>48</v>
      </c>
      <c r="AF160" s="8">
        <v>265</v>
      </c>
      <c r="AG160" s="8">
        <v>84</v>
      </c>
      <c r="AH160" s="8">
        <v>81</v>
      </c>
      <c r="AJ160" s="12" t="s">
        <v>55</v>
      </c>
      <c r="AL160" s="124">
        <f t="shared" si="2"/>
        <v>44127</v>
      </c>
    </row>
    <row r="161" spans="1:38" hidden="1">
      <c r="A161" s="21" t="s">
        <v>1100</v>
      </c>
      <c r="B161" s="8">
        <v>83</v>
      </c>
      <c r="K161" s="11">
        <v>15439951</v>
      </c>
      <c r="T161" s="8">
        <v>50</v>
      </c>
      <c r="AF161" s="8">
        <v>281</v>
      </c>
      <c r="AG161" s="8">
        <v>86</v>
      </c>
      <c r="AH161" s="8">
        <v>84</v>
      </c>
      <c r="AJ161" s="12" t="s">
        <v>127</v>
      </c>
      <c r="AL161" s="124">
        <f t="shared" si="2"/>
        <v>44134</v>
      </c>
    </row>
    <row r="162" spans="1:38" hidden="1">
      <c r="A162" s="21" t="s">
        <v>1099</v>
      </c>
      <c r="B162" s="8">
        <v>87</v>
      </c>
      <c r="K162" s="11">
        <v>15004591</v>
      </c>
      <c r="T162" s="44">
        <v>46</v>
      </c>
      <c r="AF162" s="8">
        <v>274</v>
      </c>
      <c r="AG162" s="8">
        <v>84</v>
      </c>
      <c r="AH162" s="8">
        <v>80</v>
      </c>
      <c r="AJ162" s="12" t="s">
        <v>114</v>
      </c>
      <c r="AL162" s="124">
        <f t="shared" si="2"/>
        <v>44141</v>
      </c>
    </row>
    <row r="163" spans="1:38" hidden="1">
      <c r="A163" s="21" t="s">
        <v>1098</v>
      </c>
      <c r="B163" s="8">
        <v>82</v>
      </c>
      <c r="K163" s="11">
        <v>15260711</v>
      </c>
      <c r="T163" s="8">
        <v>51</v>
      </c>
      <c r="AF163" s="8">
        <v>267</v>
      </c>
      <c r="AG163" s="8">
        <v>84</v>
      </c>
      <c r="AH163" s="8">
        <v>82</v>
      </c>
      <c r="AJ163" s="12" t="s">
        <v>114</v>
      </c>
      <c r="AL163" s="124">
        <f t="shared" si="2"/>
        <v>44148</v>
      </c>
    </row>
    <row r="164" spans="1:38" hidden="1">
      <c r="A164" s="21" t="s">
        <v>1097</v>
      </c>
      <c r="B164" s="8">
        <v>81</v>
      </c>
      <c r="K164" s="11">
        <v>15738217</v>
      </c>
      <c r="T164" s="8">
        <v>52</v>
      </c>
      <c r="AF164" s="8">
        <v>284</v>
      </c>
      <c r="AG164" s="8">
        <v>89</v>
      </c>
      <c r="AH164" s="8">
        <v>87</v>
      </c>
      <c r="AJ164" s="12" t="s">
        <v>127</v>
      </c>
      <c r="AL164" s="124">
        <f t="shared" si="2"/>
        <v>44155</v>
      </c>
    </row>
    <row r="165" spans="1:38" hidden="1">
      <c r="A165" s="21" t="s">
        <v>1096</v>
      </c>
      <c r="B165" s="8">
        <v>84</v>
      </c>
      <c r="K165" s="11">
        <v>16123823</v>
      </c>
      <c r="T165" s="8">
        <v>51</v>
      </c>
      <c r="AF165" s="8">
        <v>282</v>
      </c>
      <c r="AG165" s="8">
        <v>85</v>
      </c>
      <c r="AH165" s="8">
        <v>84</v>
      </c>
      <c r="AJ165" s="12" t="s">
        <v>504</v>
      </c>
      <c r="AL165" s="124">
        <f t="shared" si="2"/>
        <v>44162</v>
      </c>
    </row>
    <row r="166" spans="1:38" hidden="1">
      <c r="A166" s="21" t="s">
        <v>1095</v>
      </c>
      <c r="B166" s="8">
        <v>84</v>
      </c>
      <c r="K166" s="11">
        <v>15843331</v>
      </c>
      <c r="T166" s="8">
        <v>51</v>
      </c>
      <c r="AF166" s="8">
        <v>275</v>
      </c>
      <c r="AG166" s="57" t="s">
        <v>606</v>
      </c>
      <c r="AH166" s="57" t="s">
        <v>606</v>
      </c>
      <c r="AI166" s="57"/>
      <c r="AJ166" s="12" t="s">
        <v>127</v>
      </c>
      <c r="AK166" s="57" t="s">
        <v>605</v>
      </c>
      <c r="AL166" s="124">
        <f t="shared" si="2"/>
        <v>44169</v>
      </c>
    </row>
    <row r="167" spans="1:38" hidden="1">
      <c r="A167" s="21" t="s">
        <v>1094</v>
      </c>
      <c r="B167" s="8">
        <v>84</v>
      </c>
      <c r="K167" s="11">
        <v>16152529</v>
      </c>
      <c r="T167" s="8">
        <v>51</v>
      </c>
      <c r="AF167" s="8">
        <v>301</v>
      </c>
      <c r="AG167" s="8">
        <v>89</v>
      </c>
      <c r="AH167" s="8">
        <v>86</v>
      </c>
      <c r="AJ167" s="12" t="s">
        <v>114</v>
      </c>
      <c r="AL167" s="124">
        <f t="shared" si="2"/>
        <v>44176</v>
      </c>
    </row>
    <row r="168" spans="1:38" hidden="1">
      <c r="A168" s="21" t="s">
        <v>1093</v>
      </c>
      <c r="B168" s="8">
        <v>87</v>
      </c>
      <c r="K168" s="11">
        <v>15648751</v>
      </c>
      <c r="T168" s="8">
        <v>48</v>
      </c>
      <c r="AF168" s="8">
        <v>281</v>
      </c>
      <c r="AG168" s="8">
        <v>87</v>
      </c>
      <c r="AH168" s="8">
        <v>84</v>
      </c>
      <c r="AJ168" s="12" t="s">
        <v>127</v>
      </c>
      <c r="AL168" s="124">
        <f t="shared" si="2"/>
        <v>44183</v>
      </c>
    </row>
    <row r="169" spans="1:38" hidden="1">
      <c r="A169" s="21" t="s">
        <v>1092</v>
      </c>
      <c r="B169" s="8">
        <v>81</v>
      </c>
      <c r="K169" s="11">
        <v>16325544</v>
      </c>
      <c r="T169" s="8">
        <v>55</v>
      </c>
      <c r="AF169" s="8">
        <v>298</v>
      </c>
      <c r="AG169" s="8">
        <v>91</v>
      </c>
      <c r="AH169" s="8">
        <v>89</v>
      </c>
      <c r="AJ169" s="12" t="s">
        <v>114</v>
      </c>
      <c r="AL169" s="124">
        <v>44190</v>
      </c>
    </row>
    <row r="170" spans="1:38" hidden="1">
      <c r="A170" s="21" t="s">
        <v>1091</v>
      </c>
      <c r="B170" s="8">
        <v>84</v>
      </c>
      <c r="K170" s="11">
        <v>15785860</v>
      </c>
      <c r="T170" s="8">
        <v>50</v>
      </c>
      <c r="AF170" s="8">
        <v>264</v>
      </c>
      <c r="AG170" s="8">
        <v>85</v>
      </c>
      <c r="AH170" s="8">
        <v>83</v>
      </c>
      <c r="AJ170" s="12" t="s">
        <v>55</v>
      </c>
      <c r="AL170" s="124">
        <f t="shared" si="2"/>
        <v>44204</v>
      </c>
    </row>
    <row r="171" spans="1:38" hidden="1">
      <c r="A171" s="21" t="s">
        <v>1104</v>
      </c>
      <c r="B171" s="8">
        <v>84</v>
      </c>
      <c r="K171" s="11">
        <v>16105947</v>
      </c>
      <c r="T171" s="8">
        <v>51</v>
      </c>
      <c r="AF171" s="8">
        <v>276</v>
      </c>
      <c r="AG171" s="8">
        <v>88</v>
      </c>
      <c r="AH171" s="8">
        <v>86</v>
      </c>
      <c r="AJ171" s="12" t="s">
        <v>504</v>
      </c>
      <c r="AL171" s="124">
        <f t="shared" si="2"/>
        <v>44211</v>
      </c>
    </row>
    <row r="172" spans="1:38" hidden="1">
      <c r="A172" s="21" t="s">
        <v>1105</v>
      </c>
      <c r="B172" s="8">
        <v>84</v>
      </c>
      <c r="K172" s="11">
        <v>15547923</v>
      </c>
      <c r="T172" s="8">
        <v>50</v>
      </c>
      <c r="AF172" s="8">
        <v>269</v>
      </c>
      <c r="AG172" s="8">
        <v>86</v>
      </c>
      <c r="AH172" s="8">
        <v>83</v>
      </c>
      <c r="AJ172" s="12" t="s">
        <v>114</v>
      </c>
      <c r="AL172" s="124">
        <f t="shared" si="2"/>
        <v>44218</v>
      </c>
    </row>
    <row r="173" spans="1:38" hidden="1">
      <c r="A173" s="21" t="s">
        <v>633</v>
      </c>
      <c r="B173" s="8">
        <v>86</v>
      </c>
      <c r="K173" s="11">
        <v>16133526</v>
      </c>
      <c r="T173" s="8">
        <v>50</v>
      </c>
      <c r="AF173" s="8">
        <v>298</v>
      </c>
      <c r="AG173" s="8">
        <v>89</v>
      </c>
      <c r="AH173" s="8">
        <v>86</v>
      </c>
      <c r="AJ173" s="12" t="s">
        <v>114</v>
      </c>
      <c r="AL173" s="124">
        <f t="shared" si="2"/>
        <v>44225</v>
      </c>
    </row>
    <row r="174" spans="1:38" hidden="1">
      <c r="A174" s="21" t="s">
        <v>634</v>
      </c>
      <c r="B174" s="8">
        <v>83</v>
      </c>
      <c r="K174" s="155">
        <v>15282691</v>
      </c>
      <c r="T174" s="8">
        <v>49</v>
      </c>
      <c r="AF174" s="8">
        <v>284</v>
      </c>
      <c r="AG174" s="8">
        <v>88</v>
      </c>
      <c r="AH174" s="8">
        <v>86</v>
      </c>
      <c r="AJ174" s="12" t="s">
        <v>55</v>
      </c>
      <c r="AL174" s="124">
        <f t="shared" si="2"/>
        <v>44232</v>
      </c>
    </row>
    <row r="175" spans="1:38" hidden="1">
      <c r="A175" s="21" t="s">
        <v>1090</v>
      </c>
      <c r="B175" s="8">
        <v>84</v>
      </c>
      <c r="K175" s="11">
        <v>15013948</v>
      </c>
      <c r="T175" s="8">
        <v>48</v>
      </c>
      <c r="AF175" s="8">
        <v>294</v>
      </c>
      <c r="AG175" s="8">
        <v>87</v>
      </c>
      <c r="AH175" s="8">
        <v>85</v>
      </c>
      <c r="AJ175" s="12" t="s">
        <v>114</v>
      </c>
      <c r="AL175" s="124">
        <f t="shared" si="2"/>
        <v>44239</v>
      </c>
    </row>
    <row r="176" spans="1:38" hidden="1">
      <c r="A176" s="21" t="s">
        <v>1103</v>
      </c>
      <c r="B176" s="8">
        <v>83</v>
      </c>
      <c r="K176" s="11">
        <v>15160035</v>
      </c>
      <c r="T176" s="8">
        <v>48</v>
      </c>
      <c r="AF176" s="8">
        <v>273</v>
      </c>
      <c r="AG176" s="8">
        <v>88</v>
      </c>
      <c r="AH176" s="8">
        <v>84</v>
      </c>
      <c r="AJ176" s="12" t="s">
        <v>49</v>
      </c>
      <c r="AL176" s="124">
        <f t="shared" si="2"/>
        <v>44246</v>
      </c>
    </row>
    <row r="177" spans="1:38" hidden="1">
      <c r="A177" s="21" t="s">
        <v>1088</v>
      </c>
      <c r="B177" s="8">
        <v>86</v>
      </c>
      <c r="K177" s="11">
        <v>16349172</v>
      </c>
      <c r="T177" s="8">
        <v>51</v>
      </c>
      <c r="AF177" s="8">
        <v>290</v>
      </c>
      <c r="AG177" s="8">
        <v>87</v>
      </c>
      <c r="AH177" s="8">
        <v>85</v>
      </c>
      <c r="AJ177" s="12" t="s">
        <v>55</v>
      </c>
      <c r="AL177" s="124">
        <f t="shared" si="2"/>
        <v>44253</v>
      </c>
    </row>
    <row r="178" spans="1:38" hidden="1">
      <c r="A178" s="21" t="s">
        <v>1106</v>
      </c>
      <c r="B178" s="8">
        <v>83</v>
      </c>
      <c r="K178" s="11">
        <v>15927075</v>
      </c>
      <c r="T178" s="8">
        <v>51</v>
      </c>
      <c r="AF178" s="8">
        <v>282</v>
      </c>
      <c r="AG178" s="8">
        <v>89</v>
      </c>
      <c r="AH178" s="8">
        <v>86</v>
      </c>
      <c r="AJ178" s="12" t="s">
        <v>55</v>
      </c>
      <c r="AL178" s="124">
        <f t="shared" si="2"/>
        <v>44260</v>
      </c>
    </row>
    <row r="179" spans="1:38" hidden="1">
      <c r="A179" s="21" t="s">
        <v>1107</v>
      </c>
      <c r="B179" s="8">
        <v>83</v>
      </c>
      <c r="K179" s="11">
        <v>15221108</v>
      </c>
      <c r="T179" s="8">
        <v>49</v>
      </c>
      <c r="AF179" s="8">
        <v>283</v>
      </c>
      <c r="AG179" s="8">
        <v>88</v>
      </c>
      <c r="AH179" s="8">
        <v>85</v>
      </c>
      <c r="AJ179" s="12" t="s">
        <v>114</v>
      </c>
      <c r="AL179" s="124">
        <f t="shared" si="2"/>
        <v>44267</v>
      </c>
    </row>
    <row r="180" spans="1:38" hidden="1">
      <c r="A180" s="21" t="s">
        <v>1089</v>
      </c>
      <c r="B180" s="8">
        <v>82</v>
      </c>
      <c r="K180" s="11">
        <v>15346096</v>
      </c>
      <c r="T180" s="8">
        <v>51</v>
      </c>
      <c r="AF180" s="8">
        <v>293</v>
      </c>
      <c r="AG180" s="8">
        <v>88</v>
      </c>
      <c r="AH180" s="8">
        <v>86</v>
      </c>
      <c r="AJ180" s="12" t="s">
        <v>49</v>
      </c>
      <c r="AL180" s="124">
        <f t="shared" si="2"/>
        <v>44274</v>
      </c>
    </row>
    <row r="181" spans="1:38" hidden="1">
      <c r="A181" s="21" t="s">
        <v>1108</v>
      </c>
      <c r="B181" s="8">
        <v>84</v>
      </c>
      <c r="K181" s="11">
        <v>15619028</v>
      </c>
      <c r="T181" s="8">
        <v>50</v>
      </c>
      <c r="AF181" s="8">
        <v>273</v>
      </c>
      <c r="AG181" s="8">
        <v>86</v>
      </c>
      <c r="AH181" s="8">
        <v>83</v>
      </c>
      <c r="AJ181" s="12" t="s">
        <v>114</v>
      </c>
      <c r="AL181" s="124">
        <f t="shared" si="2"/>
        <v>44281</v>
      </c>
    </row>
    <row r="182" spans="1:38" hidden="1">
      <c r="A182" s="21" t="s">
        <v>1109</v>
      </c>
      <c r="B182" s="8">
        <v>84</v>
      </c>
      <c r="K182" s="11">
        <v>14999162</v>
      </c>
      <c r="T182" s="8">
        <v>48</v>
      </c>
      <c r="AF182" s="8">
        <v>288</v>
      </c>
      <c r="AG182" s="8">
        <v>86</v>
      </c>
      <c r="AH182" s="8">
        <v>83</v>
      </c>
      <c r="AJ182" s="12" t="s">
        <v>504</v>
      </c>
      <c r="AL182" s="124">
        <f t="shared" si="2"/>
        <v>44288</v>
      </c>
    </row>
    <row r="183" spans="1:38" hidden="1">
      <c r="A183" s="21" t="s">
        <v>1075</v>
      </c>
      <c r="B183" s="8">
        <v>83</v>
      </c>
      <c r="K183" s="11">
        <v>14730644</v>
      </c>
      <c r="T183" s="8">
        <v>47</v>
      </c>
      <c r="AF183" s="8">
        <v>264</v>
      </c>
      <c r="AG183" s="8">
        <v>86</v>
      </c>
      <c r="AH183" s="8">
        <v>82</v>
      </c>
      <c r="AJ183" s="12" t="s">
        <v>55</v>
      </c>
      <c r="AL183" s="124">
        <f>AL184-7</f>
        <v>44295</v>
      </c>
    </row>
    <row r="184" spans="1:38" hidden="1">
      <c r="A184" s="21" t="s">
        <v>1076</v>
      </c>
      <c r="B184" s="8">
        <v>85</v>
      </c>
      <c r="K184" s="11">
        <v>15170021</v>
      </c>
      <c r="T184" s="8">
        <v>48</v>
      </c>
      <c r="AF184" s="8">
        <v>272</v>
      </c>
      <c r="AG184" s="8">
        <v>85</v>
      </c>
      <c r="AH184" s="8">
        <v>82</v>
      </c>
      <c r="AJ184" s="12" t="s">
        <v>504</v>
      </c>
      <c r="AL184" s="124">
        <v>44302</v>
      </c>
    </row>
    <row r="185" spans="1:38" hidden="1">
      <c r="A185" s="21" t="s">
        <v>1077</v>
      </c>
      <c r="B185" s="8">
        <v>82</v>
      </c>
      <c r="K185" s="157">
        <v>12910537</v>
      </c>
      <c r="T185" s="44">
        <v>43</v>
      </c>
      <c r="AF185" s="8">
        <v>259</v>
      </c>
      <c r="AG185" s="57" t="s">
        <v>606</v>
      </c>
      <c r="AH185" s="57" t="s">
        <v>606</v>
      </c>
      <c r="AI185" s="57"/>
      <c r="AJ185" s="12" t="s">
        <v>504</v>
      </c>
      <c r="AK185" s="57" t="s">
        <v>646</v>
      </c>
      <c r="AL185" s="124">
        <v>44313</v>
      </c>
    </row>
    <row r="186" spans="1:38" hidden="1">
      <c r="A186" s="21" t="s">
        <v>1078</v>
      </c>
      <c r="B186" s="8">
        <v>83</v>
      </c>
      <c r="K186" s="11">
        <v>14110864</v>
      </c>
      <c r="T186" s="44">
        <v>46</v>
      </c>
      <c r="AF186" s="8">
        <v>288</v>
      </c>
      <c r="AG186" s="8">
        <v>85</v>
      </c>
      <c r="AH186" s="8">
        <v>82</v>
      </c>
      <c r="AJ186" s="12" t="s">
        <v>114</v>
      </c>
      <c r="AL186" s="124">
        <v>44320</v>
      </c>
    </row>
    <row r="187" spans="1:38" hidden="1">
      <c r="A187" s="352" t="s">
        <v>1079</v>
      </c>
      <c r="B187" s="50">
        <v>86</v>
      </c>
      <c r="C187" s="50"/>
      <c r="D187" s="50"/>
      <c r="E187" s="50"/>
      <c r="F187" s="50"/>
      <c r="G187" s="50"/>
      <c r="H187" s="50"/>
      <c r="I187" s="50"/>
      <c r="J187" s="50"/>
      <c r="K187" s="158">
        <v>14742780</v>
      </c>
      <c r="L187" s="50"/>
      <c r="M187" s="50"/>
      <c r="N187" s="50"/>
      <c r="O187" s="50"/>
      <c r="P187" s="50"/>
      <c r="Q187" s="50"/>
      <c r="R187" s="50"/>
      <c r="S187" s="50"/>
      <c r="T187" s="439">
        <v>46</v>
      </c>
      <c r="U187" s="94"/>
      <c r="V187" s="94"/>
      <c r="W187" s="94"/>
      <c r="X187" s="94"/>
      <c r="Y187" s="94"/>
      <c r="Z187" s="94"/>
      <c r="AA187" s="94"/>
      <c r="AB187" s="94"/>
      <c r="AC187" s="50"/>
      <c r="AD187" s="50"/>
      <c r="AE187" s="94"/>
      <c r="AF187" s="50">
        <v>305</v>
      </c>
      <c r="AG187" s="50">
        <v>85</v>
      </c>
      <c r="AH187" s="50">
        <v>82</v>
      </c>
      <c r="AI187" s="50"/>
      <c r="AJ187" s="94" t="s">
        <v>504</v>
      </c>
      <c r="AK187" s="94"/>
      <c r="AL187" s="124">
        <v>44347</v>
      </c>
    </row>
    <row r="188" spans="1:38" hidden="1">
      <c r="A188" s="352" t="s">
        <v>1080</v>
      </c>
      <c r="B188" s="50">
        <v>90</v>
      </c>
      <c r="C188" s="50"/>
      <c r="D188" s="50"/>
      <c r="E188" s="50"/>
      <c r="F188" s="50"/>
      <c r="G188" s="50"/>
      <c r="H188" s="50"/>
      <c r="I188" s="50"/>
      <c r="J188" s="50"/>
      <c r="K188" s="158">
        <v>15994129</v>
      </c>
      <c r="L188" s="50"/>
      <c r="M188" s="50"/>
      <c r="N188" s="50"/>
      <c r="O188" s="50"/>
      <c r="P188" s="50"/>
      <c r="Q188" s="50"/>
      <c r="R188" s="50"/>
      <c r="S188" s="50"/>
      <c r="T188" s="439">
        <v>47</v>
      </c>
      <c r="U188" s="94"/>
      <c r="V188" s="94"/>
      <c r="W188" s="94"/>
      <c r="X188" s="94"/>
      <c r="Y188" s="94"/>
      <c r="Z188" s="94"/>
      <c r="AA188" s="94"/>
      <c r="AB188" s="94"/>
      <c r="AC188" s="50"/>
      <c r="AD188" s="50"/>
      <c r="AE188" s="94"/>
      <c r="AF188" s="50">
        <v>304</v>
      </c>
      <c r="AG188" s="50">
        <v>85</v>
      </c>
      <c r="AH188" s="50">
        <v>82</v>
      </c>
      <c r="AI188" s="50"/>
      <c r="AJ188" s="94" t="s">
        <v>55</v>
      </c>
      <c r="AK188" s="94"/>
      <c r="AL188" s="124">
        <v>44347</v>
      </c>
    </row>
    <row r="189" spans="1:38" hidden="1">
      <c r="A189" s="352" t="s">
        <v>1081</v>
      </c>
      <c r="B189" s="50">
        <v>84</v>
      </c>
      <c r="C189" s="50"/>
      <c r="D189" s="50"/>
      <c r="E189" s="50"/>
      <c r="F189" s="50"/>
      <c r="G189" s="50"/>
      <c r="H189" s="50"/>
      <c r="I189" s="50"/>
      <c r="J189" s="50"/>
      <c r="K189" s="158">
        <v>11479526</v>
      </c>
      <c r="L189" s="50"/>
      <c r="M189" s="50"/>
      <c r="N189" s="50"/>
      <c r="O189" s="50"/>
      <c r="P189" s="50"/>
      <c r="Q189" s="50"/>
      <c r="R189" s="50"/>
      <c r="S189" s="50"/>
      <c r="T189" s="440">
        <v>37</v>
      </c>
      <c r="U189" s="94"/>
      <c r="V189" s="94"/>
      <c r="W189" s="94"/>
      <c r="X189" s="94"/>
      <c r="Y189" s="94"/>
      <c r="Z189" s="94"/>
      <c r="AA189" s="94"/>
      <c r="AB189" s="94"/>
      <c r="AC189" s="50"/>
      <c r="AD189" s="50"/>
      <c r="AE189" s="94"/>
      <c r="AF189" s="50">
        <v>207</v>
      </c>
      <c r="AG189" s="50">
        <v>87</v>
      </c>
      <c r="AH189" s="50">
        <v>81</v>
      </c>
      <c r="AI189" s="50"/>
      <c r="AJ189" s="94" t="s">
        <v>49</v>
      </c>
      <c r="AK189" t="s">
        <v>993</v>
      </c>
      <c r="AL189" s="124">
        <v>44347</v>
      </c>
    </row>
    <row r="190" spans="1:38" hidden="1">
      <c r="A190" s="21" t="s">
        <v>1082</v>
      </c>
      <c r="B190" s="8">
        <v>84</v>
      </c>
      <c r="K190" s="11">
        <v>11467746</v>
      </c>
      <c r="T190" s="44">
        <v>37</v>
      </c>
      <c r="AF190" s="8">
        <v>185</v>
      </c>
      <c r="AG190" s="8">
        <v>85</v>
      </c>
      <c r="AH190" s="8">
        <v>79</v>
      </c>
      <c r="AJ190" s="12" t="s">
        <v>504</v>
      </c>
      <c r="AK190" t="s">
        <v>993</v>
      </c>
      <c r="AL190" s="124">
        <v>44347</v>
      </c>
    </row>
    <row r="191" spans="1:38" hidden="1">
      <c r="A191" s="21" t="s">
        <v>1083</v>
      </c>
      <c r="B191" s="8">
        <v>88</v>
      </c>
      <c r="K191" s="11">
        <v>15205275</v>
      </c>
      <c r="T191" s="275">
        <v>46</v>
      </c>
      <c r="AF191" s="8">
        <v>286</v>
      </c>
      <c r="AG191" s="8">
        <v>82</v>
      </c>
      <c r="AH191" s="8">
        <v>80</v>
      </c>
      <c r="AJ191" s="12" t="s">
        <v>504</v>
      </c>
      <c r="AL191" s="124">
        <v>44354</v>
      </c>
    </row>
    <row r="192" spans="1:38" hidden="1">
      <c r="A192" s="21" t="s">
        <v>1084</v>
      </c>
      <c r="B192" s="8">
        <v>82</v>
      </c>
      <c r="K192" s="11">
        <v>14850443</v>
      </c>
      <c r="T192" s="275">
        <v>49</v>
      </c>
      <c r="AF192" s="8">
        <v>307</v>
      </c>
      <c r="AG192" s="8">
        <v>88</v>
      </c>
      <c r="AH192" s="8">
        <v>86</v>
      </c>
      <c r="AJ192" s="12" t="s">
        <v>994</v>
      </c>
      <c r="AL192" s="124">
        <v>44354</v>
      </c>
    </row>
    <row r="193" spans="1:38" hidden="1">
      <c r="A193" s="21" t="s">
        <v>1085</v>
      </c>
      <c r="B193" s="8">
        <v>84</v>
      </c>
      <c r="K193" s="11">
        <v>14939382</v>
      </c>
      <c r="T193" s="275">
        <v>47</v>
      </c>
      <c r="AF193" s="8">
        <v>281</v>
      </c>
      <c r="AG193" s="8">
        <v>86</v>
      </c>
      <c r="AH193" s="8">
        <v>83</v>
      </c>
      <c r="AJ193" s="12" t="s">
        <v>504</v>
      </c>
      <c r="AL193" s="124">
        <v>44358</v>
      </c>
    </row>
    <row r="194" spans="1:38" hidden="1">
      <c r="A194" s="21" t="s">
        <v>1086</v>
      </c>
      <c r="B194" s="8">
        <v>85</v>
      </c>
      <c r="K194" s="11">
        <v>14452478</v>
      </c>
      <c r="T194" s="8">
        <v>46</v>
      </c>
      <c r="AF194" s="8">
        <v>293</v>
      </c>
      <c r="AG194" s="8">
        <v>85</v>
      </c>
      <c r="AH194" s="8">
        <v>82</v>
      </c>
      <c r="AJ194" s="12" t="s">
        <v>49</v>
      </c>
      <c r="AL194" s="124">
        <v>44365</v>
      </c>
    </row>
    <row r="195" spans="1:38" hidden="1">
      <c r="A195" s="21" t="s">
        <v>1020</v>
      </c>
      <c r="B195" s="8">
        <v>84</v>
      </c>
      <c r="K195" s="11">
        <v>13271485</v>
      </c>
      <c r="T195" s="8">
        <v>42</v>
      </c>
      <c r="AF195" s="8">
        <v>263</v>
      </c>
      <c r="AG195" s="8">
        <v>84</v>
      </c>
      <c r="AH195" s="8">
        <v>80</v>
      </c>
      <c r="AJ195" s="12" t="s">
        <v>49</v>
      </c>
      <c r="AL195" s="124">
        <v>44375</v>
      </c>
    </row>
    <row r="196" spans="1:38" hidden="1">
      <c r="A196" s="21" t="s">
        <v>1023</v>
      </c>
      <c r="B196" s="8">
        <v>87</v>
      </c>
      <c r="K196" s="274">
        <v>14852664</v>
      </c>
      <c r="T196" s="8">
        <v>45</v>
      </c>
      <c r="AF196" s="8">
        <v>271</v>
      </c>
      <c r="AG196" s="8">
        <v>84</v>
      </c>
      <c r="AH196" s="8">
        <v>81</v>
      </c>
      <c r="AJ196" s="12" t="s">
        <v>55</v>
      </c>
      <c r="AL196" s="124">
        <v>44384</v>
      </c>
    </row>
    <row r="197" spans="1:38" hidden="1">
      <c r="A197" s="21" t="s">
        <v>1026</v>
      </c>
      <c r="B197" s="8">
        <v>83</v>
      </c>
      <c r="K197" s="11">
        <v>15022042</v>
      </c>
      <c r="T197" s="8">
        <v>49</v>
      </c>
      <c r="AF197" s="8">
        <v>280</v>
      </c>
      <c r="AG197" s="8">
        <v>85</v>
      </c>
      <c r="AH197" s="8">
        <v>82</v>
      </c>
      <c r="AJ197" s="12" t="s">
        <v>55</v>
      </c>
      <c r="AL197" s="124">
        <v>44389</v>
      </c>
    </row>
    <row r="198" spans="1:38" hidden="1">
      <c r="A198" s="21" t="s">
        <v>1027</v>
      </c>
      <c r="B198" s="8">
        <v>83</v>
      </c>
      <c r="K198" s="11">
        <v>14336099</v>
      </c>
      <c r="T198" s="8">
        <v>46</v>
      </c>
      <c r="AF198" s="8">
        <v>279</v>
      </c>
      <c r="AG198" s="8">
        <v>85</v>
      </c>
      <c r="AH198" s="8">
        <v>82</v>
      </c>
      <c r="AJ198" s="12" t="s">
        <v>504</v>
      </c>
      <c r="AL198" s="124">
        <v>44396</v>
      </c>
    </row>
    <row r="199" spans="1:38" hidden="1">
      <c r="A199" s="21" t="s">
        <v>1087</v>
      </c>
      <c r="B199" s="8">
        <v>79</v>
      </c>
      <c r="K199" s="11">
        <v>14864062</v>
      </c>
      <c r="T199" s="8">
        <v>51</v>
      </c>
      <c r="AF199" s="8">
        <v>311</v>
      </c>
      <c r="AG199" s="8">
        <v>90</v>
      </c>
      <c r="AH199" s="8">
        <v>88</v>
      </c>
      <c r="AJ199" s="12" t="s">
        <v>504</v>
      </c>
      <c r="AL199" s="124">
        <v>44400</v>
      </c>
    </row>
    <row r="200" spans="1:38" hidden="1">
      <c r="A200" s="8" t="s">
        <v>1041</v>
      </c>
      <c r="B200" s="8">
        <v>82</v>
      </c>
      <c r="K200" s="11">
        <v>14597202</v>
      </c>
      <c r="T200" s="8">
        <v>48</v>
      </c>
      <c r="AF200" s="8">
        <v>294</v>
      </c>
      <c r="AG200" s="8">
        <v>88</v>
      </c>
      <c r="AH200" s="8">
        <v>85</v>
      </c>
      <c r="AJ200" s="12" t="s">
        <v>49</v>
      </c>
      <c r="AL200" s="124">
        <v>44410</v>
      </c>
    </row>
    <row r="201" spans="1:38" hidden="1">
      <c r="A201" s="8" t="s">
        <v>1042</v>
      </c>
      <c r="B201" s="8">
        <v>82</v>
      </c>
      <c r="K201" s="11">
        <v>14751943</v>
      </c>
      <c r="T201" s="8">
        <v>46</v>
      </c>
      <c r="AF201" s="8">
        <v>288</v>
      </c>
      <c r="AG201" s="8">
        <v>88</v>
      </c>
      <c r="AH201" s="8">
        <v>85</v>
      </c>
      <c r="AJ201" s="12" t="s">
        <v>114</v>
      </c>
      <c r="AL201" s="124">
        <v>44417</v>
      </c>
    </row>
    <row r="202" spans="1:38" hidden="1">
      <c r="A202" s="8" t="s">
        <v>1045</v>
      </c>
      <c r="B202" s="8">
        <v>81</v>
      </c>
      <c r="K202" s="11">
        <v>14360595</v>
      </c>
      <c r="T202" s="8">
        <v>47</v>
      </c>
      <c r="AF202" s="8">
        <v>314</v>
      </c>
      <c r="AG202" s="8">
        <v>89</v>
      </c>
      <c r="AH202" s="8">
        <v>87</v>
      </c>
      <c r="AJ202" s="12" t="s">
        <v>49</v>
      </c>
      <c r="AL202" s="124">
        <v>44424</v>
      </c>
    </row>
    <row r="203" spans="1:38" hidden="1">
      <c r="A203" s="8" t="s">
        <v>1046</v>
      </c>
      <c r="B203" s="8">
        <v>83</v>
      </c>
      <c r="K203" s="11">
        <v>14981724</v>
      </c>
      <c r="T203" s="8">
        <v>48</v>
      </c>
      <c r="AF203" s="8">
        <v>266</v>
      </c>
      <c r="AG203" s="8">
        <v>86</v>
      </c>
      <c r="AH203" s="8">
        <v>81</v>
      </c>
      <c r="AJ203" s="12" t="s">
        <v>114</v>
      </c>
      <c r="AL203" s="124">
        <v>44431</v>
      </c>
    </row>
    <row r="204" spans="1:38" hidden="1">
      <c r="A204" s="8" t="s">
        <v>1048</v>
      </c>
      <c r="B204" s="8">
        <v>83</v>
      </c>
      <c r="K204" s="11">
        <v>15501896</v>
      </c>
      <c r="T204" s="8">
        <v>50</v>
      </c>
      <c r="AF204" s="8">
        <v>318</v>
      </c>
      <c r="AG204" s="8">
        <v>89</v>
      </c>
      <c r="AH204" s="8">
        <v>87</v>
      </c>
      <c r="AJ204" s="12" t="s">
        <v>114</v>
      </c>
      <c r="AL204" s="124">
        <v>44438</v>
      </c>
    </row>
    <row r="205" spans="1:38" hidden="1">
      <c r="A205" s="8" t="s">
        <v>1058</v>
      </c>
      <c r="B205" s="11">
        <v>77</v>
      </c>
      <c r="C205" s="11"/>
      <c r="D205" s="11"/>
      <c r="E205" s="11"/>
      <c r="F205" s="11"/>
      <c r="G205" s="11"/>
      <c r="H205" s="11"/>
      <c r="I205" s="11"/>
      <c r="J205" s="11"/>
      <c r="K205" s="11">
        <v>13929032</v>
      </c>
      <c r="L205" s="11"/>
      <c r="M205" s="11"/>
      <c r="N205" s="11"/>
      <c r="O205" s="11"/>
      <c r="P205" s="11"/>
      <c r="Q205" s="11"/>
      <c r="R205" s="11"/>
      <c r="S205" s="11"/>
      <c r="T205" s="11">
        <v>49</v>
      </c>
      <c r="U205" s="17"/>
      <c r="V205" s="17"/>
      <c r="W205" s="17"/>
      <c r="X205" s="17"/>
      <c r="Y205" s="17"/>
      <c r="Z205" s="17"/>
      <c r="AA205" s="17"/>
      <c r="AB205" s="17"/>
      <c r="AC205" s="11"/>
      <c r="AD205" s="11"/>
      <c r="AE205" s="17"/>
      <c r="AF205" s="11">
        <v>320</v>
      </c>
      <c r="AG205" s="11">
        <v>90</v>
      </c>
      <c r="AH205" s="11">
        <v>88</v>
      </c>
      <c r="AI205" s="11"/>
      <c r="AJ205" s="12" t="s">
        <v>504</v>
      </c>
      <c r="AL205" s="124">
        <v>44442</v>
      </c>
    </row>
    <row r="206" spans="1:38" hidden="1">
      <c r="A206" s="8" t="s">
        <v>1062</v>
      </c>
      <c r="B206" s="11">
        <v>77</v>
      </c>
      <c r="C206" s="11"/>
      <c r="D206" s="11"/>
      <c r="E206" s="11"/>
      <c r="F206" s="11"/>
      <c r="G206" s="11"/>
      <c r="H206" s="11"/>
      <c r="I206" s="11"/>
      <c r="J206" s="11"/>
      <c r="K206" s="11">
        <v>14670463</v>
      </c>
      <c r="L206" s="11"/>
      <c r="M206" s="11"/>
      <c r="N206" s="11"/>
      <c r="O206" s="11"/>
      <c r="P206" s="11"/>
      <c r="Q206" s="11"/>
      <c r="R206" s="11"/>
      <c r="S206" s="11"/>
      <c r="T206" s="11">
        <v>51</v>
      </c>
      <c r="U206" s="17"/>
      <c r="V206" s="17"/>
      <c r="W206" s="17"/>
      <c r="X206" s="17"/>
      <c r="Y206" s="17"/>
      <c r="Z206" s="17"/>
      <c r="AA206" s="17"/>
      <c r="AB206" s="17"/>
      <c r="AC206" s="11"/>
      <c r="AD206" s="11"/>
      <c r="AE206" s="17"/>
      <c r="AF206" s="11">
        <v>297</v>
      </c>
      <c r="AG206" s="11">
        <v>88</v>
      </c>
      <c r="AH206" s="11">
        <v>86</v>
      </c>
      <c r="AI206" s="11"/>
      <c r="AJ206" s="12" t="s">
        <v>114</v>
      </c>
      <c r="AL206" s="124">
        <v>44449</v>
      </c>
    </row>
    <row r="207" spans="1:38" hidden="1">
      <c r="A207" s="8" t="s">
        <v>1069</v>
      </c>
      <c r="B207" s="11">
        <v>84</v>
      </c>
      <c r="C207" s="11"/>
      <c r="D207" s="11"/>
      <c r="E207" s="11"/>
      <c r="F207" s="11"/>
      <c r="G207" s="11"/>
      <c r="H207" s="11"/>
      <c r="I207" s="11"/>
      <c r="J207" s="11"/>
      <c r="K207" s="11">
        <v>12760919</v>
      </c>
      <c r="L207" s="11"/>
      <c r="M207" s="11"/>
      <c r="N207" s="11"/>
      <c r="O207" s="11"/>
      <c r="P207" s="11"/>
      <c r="Q207" s="11"/>
      <c r="R207" s="11"/>
      <c r="S207" s="11"/>
      <c r="T207" s="11">
        <v>41</v>
      </c>
      <c r="U207" s="17"/>
      <c r="V207" s="17"/>
      <c r="W207" s="17"/>
      <c r="X207" s="17"/>
      <c r="Y207" s="17"/>
      <c r="Z207" s="17"/>
      <c r="AA207" s="17"/>
      <c r="AB207" s="17"/>
      <c r="AC207" s="11"/>
      <c r="AD207" s="11"/>
      <c r="AE207" s="17"/>
      <c r="AF207" s="11">
        <v>261</v>
      </c>
      <c r="AG207" s="11">
        <v>82</v>
      </c>
      <c r="AH207" s="11">
        <v>79</v>
      </c>
      <c r="AI207" s="11"/>
      <c r="AJ207" s="12" t="s">
        <v>32</v>
      </c>
      <c r="AL207" s="124">
        <v>44453</v>
      </c>
    </row>
    <row r="208" spans="1:38" hidden="1">
      <c r="A208" s="8" t="s">
        <v>1072</v>
      </c>
      <c r="B208" s="8">
        <v>80</v>
      </c>
      <c r="K208" s="11">
        <v>14114865</v>
      </c>
      <c r="T208" s="8">
        <v>48</v>
      </c>
      <c r="AF208" s="8">
        <v>303</v>
      </c>
      <c r="AG208" s="8">
        <v>88</v>
      </c>
      <c r="AH208" s="8">
        <v>85</v>
      </c>
      <c r="AJ208" s="12" t="s">
        <v>49</v>
      </c>
      <c r="AL208" s="124">
        <v>44459</v>
      </c>
    </row>
    <row r="209" spans="1:38" hidden="1">
      <c r="A209" s="8" t="s">
        <v>1073</v>
      </c>
      <c r="B209" s="8">
        <v>87</v>
      </c>
      <c r="K209" s="11">
        <v>15844197</v>
      </c>
      <c r="T209" s="8">
        <v>49</v>
      </c>
      <c r="AF209" s="8">
        <v>282</v>
      </c>
      <c r="AG209" s="8">
        <v>85</v>
      </c>
      <c r="AH209" s="8">
        <v>82</v>
      </c>
      <c r="AJ209" s="12" t="s">
        <v>227</v>
      </c>
      <c r="AL209" s="124">
        <v>44460</v>
      </c>
    </row>
    <row r="210" spans="1:38" hidden="1">
      <c r="A210" s="8" t="s">
        <v>1115</v>
      </c>
      <c r="B210" s="11">
        <v>81</v>
      </c>
      <c r="C210" s="11"/>
      <c r="D210" s="11"/>
      <c r="E210" s="11"/>
      <c r="F210" s="11"/>
      <c r="G210" s="11"/>
      <c r="H210" s="11"/>
      <c r="I210" s="11"/>
      <c r="J210" s="11"/>
      <c r="K210" s="11">
        <v>14840033</v>
      </c>
      <c r="L210" s="11"/>
      <c r="M210" s="11"/>
      <c r="N210" s="11"/>
      <c r="O210" s="11"/>
      <c r="P210" s="11"/>
      <c r="Q210" s="11"/>
      <c r="R210" s="11"/>
      <c r="S210" s="11"/>
      <c r="T210" s="11">
        <v>49</v>
      </c>
      <c r="U210" s="17"/>
      <c r="V210" s="17"/>
      <c r="W210" s="17"/>
      <c r="X210" s="17"/>
      <c r="Y210" s="17"/>
      <c r="Z210" s="17"/>
      <c r="AA210" s="17"/>
      <c r="AB210" s="17"/>
      <c r="AC210" s="11"/>
      <c r="AD210" s="11"/>
      <c r="AE210" s="17"/>
      <c r="AF210" s="11">
        <v>294</v>
      </c>
      <c r="AG210" s="8">
        <v>84</v>
      </c>
      <c r="AH210" s="8">
        <v>83</v>
      </c>
      <c r="AJ210" s="12" t="s">
        <v>504</v>
      </c>
      <c r="AL210" s="124">
        <v>44466</v>
      </c>
    </row>
    <row r="211" spans="1:38" hidden="1">
      <c r="A211" s="8" t="s">
        <v>1132</v>
      </c>
      <c r="B211" s="11">
        <v>82</v>
      </c>
      <c r="C211" s="11"/>
      <c r="D211" s="11"/>
      <c r="E211" s="11"/>
      <c r="F211" s="11"/>
      <c r="G211" s="11"/>
      <c r="H211" s="11"/>
      <c r="I211" s="11"/>
      <c r="J211" s="11"/>
      <c r="K211" s="11">
        <v>15363181</v>
      </c>
      <c r="L211" s="11"/>
      <c r="M211" s="11"/>
      <c r="N211" s="11"/>
      <c r="O211" s="11"/>
      <c r="P211" s="11"/>
      <c r="Q211" s="11"/>
      <c r="R211" s="11"/>
      <c r="S211" s="11"/>
      <c r="T211" s="11">
        <v>51</v>
      </c>
      <c r="U211" s="17"/>
      <c r="V211" s="17"/>
      <c r="W211" s="17"/>
      <c r="X211" s="17"/>
      <c r="Y211" s="17"/>
      <c r="Z211" s="17"/>
      <c r="AA211" s="17"/>
      <c r="AB211" s="17"/>
      <c r="AC211" s="11"/>
      <c r="AD211" s="11"/>
      <c r="AE211" s="17"/>
      <c r="AF211" s="11">
        <v>308</v>
      </c>
      <c r="AG211" s="8">
        <v>89</v>
      </c>
      <c r="AH211" s="8">
        <v>86</v>
      </c>
      <c r="AJ211" s="12" t="s">
        <v>114</v>
      </c>
      <c r="AL211" s="124">
        <v>44470</v>
      </c>
    </row>
    <row r="212" spans="1:38" hidden="1">
      <c r="A212" s="8" t="s">
        <v>1136</v>
      </c>
      <c r="B212" s="11">
        <v>85</v>
      </c>
      <c r="C212" s="11"/>
      <c r="D212" s="11"/>
      <c r="E212" s="11"/>
      <c r="F212" s="11"/>
      <c r="G212" s="11"/>
      <c r="H212" s="11"/>
      <c r="I212" s="11"/>
      <c r="J212" s="11"/>
      <c r="K212" s="11">
        <v>15229397</v>
      </c>
      <c r="L212" s="11"/>
      <c r="M212" s="11"/>
      <c r="N212" s="11"/>
      <c r="O212" s="11"/>
      <c r="P212" s="11"/>
      <c r="Q212" s="11"/>
      <c r="R212" s="11"/>
      <c r="S212" s="11"/>
      <c r="T212" s="11">
        <v>48</v>
      </c>
      <c r="U212" s="17"/>
      <c r="V212" s="17"/>
      <c r="W212" s="17"/>
      <c r="X212" s="17"/>
      <c r="Y212" s="17"/>
      <c r="Z212" s="17"/>
      <c r="AA212" s="17"/>
      <c r="AB212" s="17"/>
      <c r="AC212" s="11"/>
      <c r="AD212" s="11"/>
      <c r="AE212" s="17"/>
      <c r="AF212" s="11">
        <v>298</v>
      </c>
      <c r="AG212" s="8">
        <v>87</v>
      </c>
      <c r="AH212" s="8">
        <v>84</v>
      </c>
      <c r="AJ212" s="12" t="s">
        <v>1142</v>
      </c>
      <c r="AL212" s="124">
        <v>44474</v>
      </c>
    </row>
    <row r="213" spans="1:38" hidden="1">
      <c r="A213" s="8" t="s">
        <v>1139</v>
      </c>
      <c r="B213" s="8">
        <v>82</v>
      </c>
      <c r="K213" s="11">
        <v>15788255</v>
      </c>
      <c r="T213" s="8">
        <v>53</v>
      </c>
      <c r="AF213" s="8">
        <v>312</v>
      </c>
      <c r="AG213" s="8">
        <v>89</v>
      </c>
      <c r="AH213" s="8">
        <v>86</v>
      </c>
      <c r="AJ213" s="12" t="s">
        <v>55</v>
      </c>
      <c r="AL213" s="124">
        <v>44480</v>
      </c>
    </row>
    <row r="214" spans="1:38" hidden="1">
      <c r="A214" s="8" t="s">
        <v>1140</v>
      </c>
      <c r="B214" s="11">
        <v>85</v>
      </c>
      <c r="C214" s="11"/>
      <c r="D214" s="11"/>
      <c r="E214" s="11"/>
      <c r="F214" s="11"/>
      <c r="G214" s="11"/>
      <c r="H214" s="11"/>
      <c r="I214" s="11"/>
      <c r="J214" s="11"/>
      <c r="K214" s="11">
        <v>15938935</v>
      </c>
      <c r="L214" s="11"/>
      <c r="M214" s="11"/>
      <c r="N214" s="11"/>
      <c r="O214" s="11"/>
      <c r="P214" s="11"/>
      <c r="Q214" s="11"/>
      <c r="R214" s="11"/>
      <c r="S214" s="11"/>
      <c r="T214" s="11">
        <v>51</v>
      </c>
      <c r="U214" s="17"/>
      <c r="V214" s="17"/>
      <c r="W214" s="17"/>
      <c r="X214" s="17"/>
      <c r="Y214" s="17"/>
      <c r="Z214" s="17"/>
      <c r="AA214" s="17"/>
      <c r="AB214" s="17"/>
      <c r="AC214" s="11"/>
      <c r="AD214" s="11"/>
      <c r="AE214" s="17"/>
      <c r="AF214" s="11">
        <v>298</v>
      </c>
      <c r="AG214" s="8">
        <v>85</v>
      </c>
      <c r="AH214" s="8">
        <v>83</v>
      </c>
      <c r="AJ214" s="12" t="s">
        <v>114</v>
      </c>
      <c r="AL214" s="124">
        <v>44487</v>
      </c>
    </row>
    <row r="215" spans="1:38" hidden="1">
      <c r="A215" s="8" t="s">
        <v>1144</v>
      </c>
      <c r="B215" s="11">
        <v>87</v>
      </c>
      <c r="C215" s="11"/>
      <c r="D215" s="11"/>
      <c r="E215" s="11"/>
      <c r="F215" s="11"/>
      <c r="G215" s="11"/>
      <c r="H215" s="11"/>
      <c r="I215" s="11"/>
      <c r="J215" s="11"/>
      <c r="K215" s="11">
        <v>15585325</v>
      </c>
      <c r="L215" s="11"/>
      <c r="M215" s="11"/>
      <c r="N215" s="11"/>
      <c r="O215" s="11"/>
      <c r="P215" s="11"/>
      <c r="Q215" s="11"/>
      <c r="R215" s="11"/>
      <c r="S215" s="11"/>
      <c r="T215" s="11">
        <v>48</v>
      </c>
      <c r="U215" s="17"/>
      <c r="V215" s="17"/>
      <c r="W215" s="17"/>
      <c r="X215" s="17"/>
      <c r="Y215" s="17"/>
      <c r="Z215" s="17"/>
      <c r="AA215" s="17"/>
      <c r="AB215" s="17"/>
      <c r="AC215" s="11"/>
      <c r="AD215" s="11"/>
      <c r="AE215" s="17"/>
      <c r="AF215" s="11">
        <v>304</v>
      </c>
      <c r="AG215" s="8">
        <v>85</v>
      </c>
      <c r="AH215" s="8">
        <v>82</v>
      </c>
      <c r="AJ215" s="12" t="s">
        <v>504</v>
      </c>
      <c r="AL215" s="124">
        <v>44494</v>
      </c>
    </row>
    <row r="216" spans="1:38" hidden="1">
      <c r="A216" s="8" t="s">
        <v>1146</v>
      </c>
      <c r="B216" s="11">
        <v>86</v>
      </c>
      <c r="C216" s="11"/>
      <c r="D216" s="11"/>
      <c r="E216" s="11"/>
      <c r="F216" s="11"/>
      <c r="G216" s="11"/>
      <c r="H216" s="11"/>
      <c r="I216" s="11"/>
      <c r="J216" s="11"/>
      <c r="K216" s="11">
        <v>16372919</v>
      </c>
      <c r="L216" s="11"/>
      <c r="M216" s="11"/>
      <c r="N216" s="11"/>
      <c r="O216" s="11"/>
      <c r="P216" s="11"/>
      <c r="Q216" s="11"/>
      <c r="R216" s="11"/>
      <c r="S216" s="11"/>
      <c r="T216" s="11">
        <v>52</v>
      </c>
      <c r="U216" s="17"/>
      <c r="V216" s="17"/>
      <c r="W216" s="17"/>
      <c r="X216" s="17"/>
      <c r="Y216" s="17"/>
      <c r="Z216" s="17"/>
      <c r="AA216" s="17"/>
      <c r="AB216" s="17"/>
      <c r="AC216" s="11"/>
      <c r="AD216" s="11"/>
      <c r="AE216" s="17"/>
      <c r="AF216" s="11">
        <v>312</v>
      </c>
      <c r="AG216" s="8">
        <v>88</v>
      </c>
      <c r="AH216" s="8">
        <v>86</v>
      </c>
      <c r="AL216" s="124">
        <v>44497</v>
      </c>
    </row>
    <row r="217" spans="1:38" hidden="1">
      <c r="A217" s="8" t="s">
        <v>1149</v>
      </c>
      <c r="B217" s="8">
        <v>84</v>
      </c>
      <c r="K217" s="11">
        <v>16038859</v>
      </c>
      <c r="T217" s="8">
        <v>52</v>
      </c>
      <c r="AF217" s="8">
        <v>309</v>
      </c>
      <c r="AG217" s="8">
        <v>88</v>
      </c>
      <c r="AH217" s="8">
        <v>85</v>
      </c>
      <c r="AJ217" s="12" t="s">
        <v>114</v>
      </c>
      <c r="AL217" s="124">
        <v>44502</v>
      </c>
    </row>
    <row r="218" spans="1:38" hidden="1">
      <c r="A218" s="8" t="s">
        <v>1154</v>
      </c>
      <c r="B218" s="11">
        <v>84</v>
      </c>
      <c r="C218" s="11"/>
      <c r="D218" s="11"/>
      <c r="E218" s="11"/>
      <c r="F218" s="11"/>
      <c r="G218" s="11"/>
      <c r="H218" s="11"/>
      <c r="I218" s="11"/>
      <c r="J218" s="11"/>
      <c r="K218" s="11">
        <v>15964003</v>
      </c>
      <c r="L218" s="11"/>
      <c r="M218" s="11"/>
      <c r="N218" s="11"/>
      <c r="O218" s="11"/>
      <c r="P218" s="11"/>
      <c r="Q218" s="11"/>
      <c r="R218" s="11"/>
      <c r="S218" s="11"/>
      <c r="T218" s="11">
        <v>52</v>
      </c>
      <c r="U218" s="17"/>
      <c r="V218" s="17"/>
      <c r="W218" s="17"/>
      <c r="X218" s="17"/>
      <c r="Y218" s="17"/>
      <c r="Z218" s="17"/>
      <c r="AA218" s="17"/>
      <c r="AB218" s="17"/>
      <c r="AC218" s="11"/>
      <c r="AD218" s="11"/>
      <c r="AE218" s="17"/>
      <c r="AF218" s="11">
        <v>324</v>
      </c>
      <c r="AG218" s="8">
        <v>87</v>
      </c>
      <c r="AH218" s="8">
        <v>85</v>
      </c>
      <c r="AJ218" s="12" t="s">
        <v>1145</v>
      </c>
      <c r="AL218" s="124">
        <v>44503</v>
      </c>
    </row>
    <row r="219" spans="1:38" hidden="1">
      <c r="A219" s="8" t="s">
        <v>1155</v>
      </c>
      <c r="B219" s="11">
        <v>82</v>
      </c>
      <c r="C219" s="11"/>
      <c r="D219" s="11"/>
      <c r="E219" s="11"/>
      <c r="F219" s="11"/>
      <c r="G219" s="11"/>
      <c r="H219" s="11"/>
      <c r="I219" s="11"/>
      <c r="J219" s="11"/>
      <c r="K219" s="11">
        <v>14681783</v>
      </c>
      <c r="L219" s="11"/>
      <c r="M219" s="11"/>
      <c r="N219" s="11"/>
      <c r="O219" s="11"/>
      <c r="P219" s="11"/>
      <c r="Q219" s="11"/>
      <c r="R219" s="11"/>
      <c r="S219" s="11"/>
      <c r="T219" s="11">
        <v>48</v>
      </c>
      <c r="U219" s="17"/>
      <c r="V219" s="17"/>
      <c r="W219" s="17"/>
      <c r="X219" s="17"/>
      <c r="Y219" s="17"/>
      <c r="Z219" s="17"/>
      <c r="AA219" s="17"/>
      <c r="AB219" s="17"/>
      <c r="AC219" s="11"/>
      <c r="AD219" s="11"/>
      <c r="AE219" s="17"/>
      <c r="AF219" s="11">
        <v>309</v>
      </c>
      <c r="AG219" s="8">
        <v>88</v>
      </c>
      <c r="AH219" s="8">
        <v>85</v>
      </c>
      <c r="AJ219" s="12" t="s">
        <v>504</v>
      </c>
      <c r="AL219" s="124">
        <v>44505</v>
      </c>
    </row>
    <row r="220" spans="1:38" hidden="1">
      <c r="A220" s="8" t="s">
        <v>1158</v>
      </c>
      <c r="B220" s="11">
        <v>88</v>
      </c>
      <c r="C220" s="11"/>
      <c r="D220" s="11"/>
      <c r="E220" s="11"/>
      <c r="F220" s="11"/>
      <c r="G220" s="11"/>
      <c r="H220" s="11"/>
      <c r="I220" s="11"/>
      <c r="J220" s="11"/>
      <c r="K220" s="11">
        <v>16886317</v>
      </c>
      <c r="L220" s="11"/>
      <c r="M220" s="11"/>
      <c r="N220" s="11"/>
      <c r="O220" s="11"/>
      <c r="P220" s="11"/>
      <c r="Q220" s="11"/>
      <c r="R220" s="11"/>
      <c r="S220" s="11"/>
      <c r="T220" s="11">
        <v>52</v>
      </c>
      <c r="U220" s="17"/>
      <c r="V220" s="17"/>
      <c r="W220" s="17"/>
      <c r="X220" s="17"/>
      <c r="Y220" s="17"/>
      <c r="Z220" s="17"/>
      <c r="AA220" s="17"/>
      <c r="AB220" s="17"/>
      <c r="AC220" s="11"/>
      <c r="AD220" s="11"/>
      <c r="AE220" s="17"/>
      <c r="AF220" s="11">
        <v>302</v>
      </c>
      <c r="AG220" s="8">
        <v>86</v>
      </c>
      <c r="AH220" s="8">
        <v>83</v>
      </c>
      <c r="AK220" s="12" t="s">
        <v>1159</v>
      </c>
      <c r="AL220" s="124">
        <v>44518</v>
      </c>
    </row>
    <row r="221" spans="1:38" hidden="1">
      <c r="A221" s="8" t="s">
        <v>1161</v>
      </c>
      <c r="B221" s="8">
        <v>85</v>
      </c>
      <c r="K221" s="11">
        <v>15031412</v>
      </c>
      <c r="T221" s="8">
        <v>47</v>
      </c>
      <c r="AF221" s="8">
        <v>289</v>
      </c>
      <c r="AG221" s="8" t="s">
        <v>1162</v>
      </c>
      <c r="AH221" s="8" t="s">
        <v>1162</v>
      </c>
      <c r="AJ221" s="12" t="s">
        <v>1145</v>
      </c>
      <c r="AK221" s="12" t="s">
        <v>1163</v>
      </c>
      <c r="AL221" s="124">
        <v>44522</v>
      </c>
    </row>
    <row r="222" spans="1:38" hidden="1">
      <c r="A222" s="8" t="s">
        <v>1165</v>
      </c>
      <c r="B222" s="8">
        <v>80</v>
      </c>
      <c r="K222" s="11">
        <v>15706426</v>
      </c>
      <c r="T222" s="8">
        <v>53</v>
      </c>
      <c r="AF222" s="8">
        <v>276</v>
      </c>
      <c r="AG222" s="8">
        <v>89</v>
      </c>
      <c r="AH222" s="8">
        <v>85</v>
      </c>
      <c r="AJ222" s="12" t="s">
        <v>49</v>
      </c>
      <c r="AL222" s="124">
        <v>44529</v>
      </c>
    </row>
    <row r="223" spans="1:38" hidden="1">
      <c r="A223" s="8" t="s">
        <v>1167</v>
      </c>
      <c r="B223" s="8">
        <v>84</v>
      </c>
      <c r="K223" s="11">
        <v>15292793</v>
      </c>
      <c r="T223" s="8">
        <v>48</v>
      </c>
      <c r="AF223" s="8">
        <v>306</v>
      </c>
      <c r="AG223" s="8">
        <v>86</v>
      </c>
      <c r="AH223" s="8">
        <v>83</v>
      </c>
      <c r="AJ223" s="12" t="s">
        <v>55</v>
      </c>
      <c r="AK223" s="12" t="s">
        <v>1162</v>
      </c>
      <c r="AL223" s="124">
        <v>44536</v>
      </c>
    </row>
    <row r="224" spans="1:38" hidden="1">
      <c r="A224" s="8" t="s">
        <v>1169</v>
      </c>
      <c r="B224" s="8">
        <v>84</v>
      </c>
      <c r="K224" s="11">
        <v>14657467</v>
      </c>
      <c r="T224" s="8">
        <v>47</v>
      </c>
      <c r="AF224" s="8">
        <v>288</v>
      </c>
      <c r="AG224" s="8">
        <v>85</v>
      </c>
      <c r="AH224" s="8">
        <v>83</v>
      </c>
      <c r="AJ224" s="12" t="s">
        <v>1145</v>
      </c>
      <c r="AK224" s="12" t="s">
        <v>1162</v>
      </c>
      <c r="AL224" s="124">
        <v>44544</v>
      </c>
    </row>
    <row r="225" spans="1:38" hidden="1">
      <c r="A225" s="8" t="s">
        <v>1170</v>
      </c>
      <c r="B225" s="8">
        <v>85</v>
      </c>
      <c r="K225" s="11">
        <v>15850846</v>
      </c>
      <c r="T225" s="8">
        <v>51</v>
      </c>
      <c r="AF225" s="8">
        <v>309</v>
      </c>
      <c r="AG225" s="8">
        <v>89</v>
      </c>
      <c r="AH225" s="8">
        <v>86</v>
      </c>
      <c r="AJ225" s="12" t="s">
        <v>1145</v>
      </c>
      <c r="AK225" s="12" t="s">
        <v>1162</v>
      </c>
      <c r="AL225" s="124">
        <v>44547</v>
      </c>
    </row>
    <row r="226" spans="1:38" hidden="1">
      <c r="A226" s="8" t="s">
        <v>1173</v>
      </c>
      <c r="B226" s="8">
        <v>85</v>
      </c>
      <c r="K226" s="11">
        <v>16249344</v>
      </c>
      <c r="T226" s="8">
        <v>52</v>
      </c>
      <c r="AF226" s="8">
        <v>312</v>
      </c>
      <c r="AG226" s="8">
        <v>88</v>
      </c>
      <c r="AH226" s="8">
        <v>85</v>
      </c>
      <c r="AJ226" s="12" t="s">
        <v>49</v>
      </c>
      <c r="AK226" s="12" t="s">
        <v>1162</v>
      </c>
      <c r="AL226" s="124">
        <v>44557</v>
      </c>
    </row>
    <row r="227" spans="1:38" hidden="1">
      <c r="A227" s="8" t="s">
        <v>1174</v>
      </c>
      <c r="B227" s="8">
        <v>85</v>
      </c>
      <c r="K227" s="11">
        <v>15354199</v>
      </c>
      <c r="T227" s="8">
        <v>48</v>
      </c>
      <c r="AF227" s="8">
        <v>304</v>
      </c>
      <c r="AG227" s="8">
        <v>84</v>
      </c>
      <c r="AH227" s="8">
        <v>83</v>
      </c>
      <c r="AJ227" s="12" t="s">
        <v>49</v>
      </c>
      <c r="AK227" s="12" t="s">
        <v>1162</v>
      </c>
      <c r="AL227" s="124">
        <v>44561</v>
      </c>
    </row>
    <row r="228" spans="1:38" hidden="1">
      <c r="A228" s="8" t="s">
        <v>1224</v>
      </c>
      <c r="B228" s="8">
        <v>83</v>
      </c>
      <c r="K228" s="11">
        <v>14953033</v>
      </c>
      <c r="T228" s="8">
        <v>49</v>
      </c>
      <c r="AF228" s="8">
        <v>302</v>
      </c>
      <c r="AG228" s="8">
        <v>88</v>
      </c>
      <c r="AH228" s="8">
        <v>85</v>
      </c>
      <c r="AJ228" s="12" t="s">
        <v>55</v>
      </c>
      <c r="AK228" s="12" t="s">
        <v>1162</v>
      </c>
      <c r="AL228" s="124">
        <v>44571</v>
      </c>
    </row>
    <row r="229" spans="1:38" hidden="1">
      <c r="A229" s="8" t="s">
        <v>1184</v>
      </c>
      <c r="B229" s="8">
        <v>85</v>
      </c>
      <c r="K229" s="11">
        <v>14858594</v>
      </c>
      <c r="T229" s="8">
        <v>47</v>
      </c>
      <c r="AF229" s="8">
        <v>294</v>
      </c>
      <c r="AG229" s="8">
        <v>85</v>
      </c>
      <c r="AH229" s="8">
        <v>83</v>
      </c>
      <c r="AJ229" s="12" t="s">
        <v>55</v>
      </c>
      <c r="AK229" s="12" t="s">
        <v>1162</v>
      </c>
      <c r="AL229" s="124">
        <v>44578</v>
      </c>
    </row>
    <row r="230" spans="1:38" hidden="1">
      <c r="A230" s="8" t="s">
        <v>1187</v>
      </c>
      <c r="B230" s="8">
        <v>85</v>
      </c>
      <c r="K230" s="11">
        <v>16336347</v>
      </c>
      <c r="T230" s="8">
        <v>53</v>
      </c>
      <c r="AF230" s="8">
        <v>291</v>
      </c>
      <c r="AG230" s="8">
        <v>74</v>
      </c>
      <c r="AH230" s="8">
        <v>73</v>
      </c>
      <c r="AJ230" s="12" t="s">
        <v>49</v>
      </c>
      <c r="AK230" s="12" t="s">
        <v>1188</v>
      </c>
      <c r="AL230" s="124">
        <v>44585</v>
      </c>
    </row>
    <row r="231" spans="1:38" hidden="1">
      <c r="A231" s="8" t="s">
        <v>1189</v>
      </c>
      <c r="B231" s="8">
        <v>85</v>
      </c>
      <c r="K231" s="11">
        <v>16379194</v>
      </c>
      <c r="T231" s="8">
        <v>52</v>
      </c>
      <c r="AF231" s="8">
        <v>300</v>
      </c>
      <c r="AG231" s="8">
        <v>87</v>
      </c>
      <c r="AH231" s="8">
        <v>84</v>
      </c>
      <c r="AJ231" s="12" t="s">
        <v>1145</v>
      </c>
      <c r="AK231" s="12" t="s">
        <v>1190</v>
      </c>
      <c r="AL231" s="124">
        <v>44592</v>
      </c>
    </row>
    <row r="232" spans="1:38" hidden="1">
      <c r="A232" s="8" t="s">
        <v>1194</v>
      </c>
      <c r="B232" s="8">
        <v>84</v>
      </c>
      <c r="K232" s="11">
        <v>14705338</v>
      </c>
      <c r="T232" s="8">
        <v>47</v>
      </c>
      <c r="AF232" s="8">
        <v>293</v>
      </c>
      <c r="AG232" s="8">
        <v>86</v>
      </c>
      <c r="AH232" s="8">
        <v>84</v>
      </c>
      <c r="AJ232" s="12" t="s">
        <v>504</v>
      </c>
      <c r="AL232" s="124">
        <v>44596</v>
      </c>
    </row>
    <row r="233" spans="1:38" hidden="1">
      <c r="A233" s="8" t="s">
        <v>1196</v>
      </c>
      <c r="B233" s="8">
        <v>84</v>
      </c>
      <c r="K233" s="11">
        <v>14984501</v>
      </c>
      <c r="T233" s="8">
        <v>48</v>
      </c>
      <c r="AF233" s="8">
        <v>316</v>
      </c>
      <c r="AG233" s="8">
        <v>89</v>
      </c>
      <c r="AH233" s="8">
        <v>86</v>
      </c>
      <c r="AJ233" s="12" t="s">
        <v>1145</v>
      </c>
      <c r="AL233" s="124">
        <v>44603</v>
      </c>
    </row>
    <row r="234" spans="1:38" hidden="1">
      <c r="A234" s="8" t="s">
        <v>1201</v>
      </c>
      <c r="B234" s="8">
        <v>85</v>
      </c>
      <c r="K234" s="11">
        <v>15058194</v>
      </c>
      <c r="T234" s="8">
        <v>48</v>
      </c>
      <c r="AF234" s="8">
        <v>303</v>
      </c>
      <c r="AG234" s="8">
        <v>88</v>
      </c>
      <c r="AH234" s="8">
        <v>86</v>
      </c>
      <c r="AJ234" s="12" t="s">
        <v>114</v>
      </c>
      <c r="AL234" s="124">
        <v>44613</v>
      </c>
    </row>
    <row r="235" spans="1:38" hidden="1">
      <c r="A235" s="8" t="s">
        <v>1202</v>
      </c>
      <c r="B235" s="8">
        <v>83</v>
      </c>
      <c r="K235" s="11">
        <v>14046526</v>
      </c>
      <c r="T235" s="8">
        <v>46</v>
      </c>
      <c r="AF235" s="8">
        <v>298</v>
      </c>
      <c r="AG235" s="8">
        <v>86</v>
      </c>
      <c r="AH235" s="8">
        <v>82</v>
      </c>
      <c r="AJ235" s="12" t="s">
        <v>49</v>
      </c>
      <c r="AK235" s="12" t="s">
        <v>1221</v>
      </c>
      <c r="AL235" s="124">
        <v>44616</v>
      </c>
    </row>
    <row r="236" spans="1:38" hidden="1">
      <c r="A236" s="8" t="s">
        <v>1209</v>
      </c>
      <c r="B236" s="8">
        <v>79</v>
      </c>
      <c r="K236" s="11">
        <v>15277316</v>
      </c>
      <c r="T236" s="8">
        <v>56</v>
      </c>
      <c r="AF236" s="8">
        <v>325</v>
      </c>
      <c r="AG236" s="8">
        <v>90</v>
      </c>
      <c r="AH236" s="8">
        <v>87</v>
      </c>
      <c r="AJ236" s="12" t="s">
        <v>1145</v>
      </c>
      <c r="AL236" s="124">
        <v>44620</v>
      </c>
    </row>
    <row r="237" spans="1:38" hidden="1">
      <c r="A237" s="8" t="s">
        <v>1210</v>
      </c>
      <c r="B237" s="8">
        <v>79</v>
      </c>
      <c r="K237" s="11">
        <v>13587854</v>
      </c>
      <c r="T237" s="8">
        <v>50</v>
      </c>
      <c r="AF237" s="8">
        <v>318</v>
      </c>
      <c r="AG237" s="8">
        <v>89</v>
      </c>
      <c r="AH237" s="8">
        <v>87</v>
      </c>
      <c r="AJ237" s="12" t="s">
        <v>1145</v>
      </c>
      <c r="AL237" s="124">
        <v>44627</v>
      </c>
    </row>
    <row r="238" spans="1:38" hidden="1">
      <c r="A238" s="8" t="s">
        <v>1225</v>
      </c>
      <c r="B238" s="8">
        <v>77</v>
      </c>
      <c r="K238" s="11">
        <v>14817020</v>
      </c>
      <c r="T238" s="8">
        <v>59</v>
      </c>
      <c r="AF238" s="8">
        <v>317</v>
      </c>
      <c r="AG238" s="8">
        <v>88</v>
      </c>
      <c r="AH238" s="8">
        <v>85</v>
      </c>
      <c r="AJ238" s="12" t="s">
        <v>55</v>
      </c>
      <c r="AL238" s="124">
        <v>44634</v>
      </c>
    </row>
    <row r="239" spans="1:38" hidden="1">
      <c r="A239" s="8" t="s">
        <v>1220</v>
      </c>
      <c r="B239" s="8">
        <v>81</v>
      </c>
      <c r="K239" s="11">
        <v>15522029</v>
      </c>
      <c r="T239" s="8">
        <v>54</v>
      </c>
      <c r="AF239" s="8">
        <v>291</v>
      </c>
      <c r="AG239" s="8">
        <v>86</v>
      </c>
      <c r="AH239" s="8">
        <v>84</v>
      </c>
      <c r="AJ239" s="12" t="s">
        <v>114</v>
      </c>
      <c r="AL239" s="124">
        <v>44641</v>
      </c>
    </row>
    <row r="240" spans="1:38" hidden="1">
      <c r="A240" s="8" t="s">
        <v>1222</v>
      </c>
      <c r="B240" s="8">
        <v>79</v>
      </c>
      <c r="K240" s="11">
        <v>14766344</v>
      </c>
      <c r="T240" s="8">
        <v>53</v>
      </c>
      <c r="AF240" s="8">
        <v>293</v>
      </c>
      <c r="AG240" s="8">
        <v>82</v>
      </c>
      <c r="AH240" s="8">
        <v>81</v>
      </c>
      <c r="AJ240" s="12" t="s">
        <v>1145</v>
      </c>
      <c r="AL240" s="124">
        <v>44648</v>
      </c>
    </row>
    <row r="241" spans="1:38" hidden="1">
      <c r="A241" s="8" t="s">
        <v>1227</v>
      </c>
      <c r="B241" s="8">
        <v>89</v>
      </c>
      <c r="K241" s="11">
        <v>18219064</v>
      </c>
      <c r="T241" s="8">
        <v>55</v>
      </c>
      <c r="AF241" s="8">
        <v>290</v>
      </c>
      <c r="AG241" s="8">
        <v>87</v>
      </c>
      <c r="AH241" s="8">
        <v>83</v>
      </c>
      <c r="AJ241" s="12" t="s">
        <v>55</v>
      </c>
      <c r="AL241" s="124">
        <v>44650</v>
      </c>
    </row>
    <row r="242" spans="1:38" hidden="1">
      <c r="A242" s="8" t="s">
        <v>1228</v>
      </c>
      <c r="B242" s="8">
        <v>82</v>
      </c>
      <c r="K242" s="11">
        <v>15375482</v>
      </c>
      <c r="T242" s="8">
        <v>54</v>
      </c>
      <c r="AF242" s="8">
        <v>304</v>
      </c>
      <c r="AG242" s="8">
        <v>88</v>
      </c>
      <c r="AH242" s="8">
        <v>85</v>
      </c>
      <c r="AJ242" s="12" t="s">
        <v>504</v>
      </c>
      <c r="AL242" s="124">
        <v>44652</v>
      </c>
    </row>
    <row r="243" spans="1:38" hidden="1">
      <c r="A243" s="8" t="s">
        <v>1229</v>
      </c>
      <c r="B243" s="8">
        <v>82</v>
      </c>
      <c r="K243" s="11">
        <v>14742754</v>
      </c>
      <c r="T243" s="8">
        <v>51</v>
      </c>
      <c r="AF243" s="8">
        <v>308</v>
      </c>
      <c r="AG243" s="8">
        <v>87</v>
      </c>
      <c r="AH243" s="8">
        <v>84</v>
      </c>
      <c r="AJ243" s="12" t="s">
        <v>1145</v>
      </c>
      <c r="AL243" s="124">
        <v>44659</v>
      </c>
    </row>
    <row r="244" spans="1:38" hidden="1">
      <c r="A244" s="8" t="s">
        <v>1231</v>
      </c>
      <c r="B244" s="8">
        <v>80</v>
      </c>
      <c r="K244" s="11">
        <v>14879407</v>
      </c>
      <c r="T244" s="8">
        <v>54</v>
      </c>
      <c r="AF244" s="8">
        <v>311</v>
      </c>
      <c r="AG244" s="8">
        <v>88</v>
      </c>
      <c r="AH244" s="8">
        <v>85</v>
      </c>
      <c r="AJ244" s="12" t="s">
        <v>1145</v>
      </c>
      <c r="AL244" s="124">
        <v>44666</v>
      </c>
    </row>
    <row r="245" spans="1:38" hidden="1">
      <c r="A245" s="8" t="s">
        <v>1232</v>
      </c>
      <c r="B245" s="8">
        <v>81</v>
      </c>
      <c r="K245" s="11">
        <v>14847668</v>
      </c>
      <c r="T245" s="8">
        <v>53</v>
      </c>
      <c r="AF245" s="8">
        <v>296</v>
      </c>
      <c r="AG245" s="8">
        <v>88</v>
      </c>
      <c r="AH245" s="8">
        <v>85</v>
      </c>
      <c r="AJ245" s="12" t="s">
        <v>504</v>
      </c>
      <c r="AL245" s="124">
        <v>44673</v>
      </c>
    </row>
    <row r="246" spans="1:38" hidden="1">
      <c r="A246" s="8" t="s">
        <v>1234</v>
      </c>
      <c r="B246" s="8">
        <v>82</v>
      </c>
      <c r="K246" s="11">
        <v>14378645</v>
      </c>
      <c r="T246" s="8">
        <v>49</v>
      </c>
      <c r="AF246" s="8">
        <v>279</v>
      </c>
      <c r="AG246" s="8">
        <v>87</v>
      </c>
      <c r="AH246" s="8">
        <v>85</v>
      </c>
      <c r="AJ246" s="12" t="s">
        <v>114</v>
      </c>
      <c r="AL246" s="124">
        <v>44680</v>
      </c>
    </row>
    <row r="247" spans="1:38" hidden="1">
      <c r="A247" s="8" t="s">
        <v>1237</v>
      </c>
      <c r="B247" s="8">
        <v>81</v>
      </c>
      <c r="K247" s="11">
        <v>14736524</v>
      </c>
      <c r="T247" s="8">
        <v>52</v>
      </c>
      <c r="AF247" s="8">
        <v>301</v>
      </c>
      <c r="AG247" s="8">
        <v>87</v>
      </c>
      <c r="AH247" s="8">
        <v>85</v>
      </c>
      <c r="AJ247" s="12" t="s">
        <v>49</v>
      </c>
      <c r="AL247" s="124">
        <v>44690</v>
      </c>
    </row>
    <row r="248" spans="1:38" hidden="1">
      <c r="A248" s="8" t="s">
        <v>1238</v>
      </c>
      <c r="B248" s="8">
        <v>78</v>
      </c>
      <c r="K248" s="11">
        <v>14481621</v>
      </c>
      <c r="T248" s="8">
        <v>53</v>
      </c>
      <c r="AF248" s="8">
        <v>286</v>
      </c>
      <c r="AG248" s="8">
        <v>89</v>
      </c>
      <c r="AH248" s="8">
        <v>86</v>
      </c>
      <c r="AJ248" s="12" t="s">
        <v>55</v>
      </c>
      <c r="AL248" s="124">
        <v>44697</v>
      </c>
    </row>
    <row r="249" spans="1:38" hidden="1">
      <c r="A249" s="8" t="s">
        <v>1241</v>
      </c>
      <c r="B249" s="8">
        <v>76</v>
      </c>
      <c r="K249" s="11">
        <v>13875014</v>
      </c>
      <c r="T249" s="8">
        <v>55</v>
      </c>
      <c r="AF249" s="8">
        <v>307</v>
      </c>
      <c r="AG249" s="8">
        <v>91</v>
      </c>
      <c r="AH249" s="8">
        <v>89</v>
      </c>
      <c r="AL249" s="124">
        <v>44700</v>
      </c>
    </row>
    <row r="250" spans="1:38" hidden="1">
      <c r="A250" s="8" t="s">
        <v>1242</v>
      </c>
      <c r="B250" s="8">
        <v>78</v>
      </c>
      <c r="K250" s="11">
        <v>13903905</v>
      </c>
      <c r="T250" s="8">
        <v>50</v>
      </c>
      <c r="AF250" s="8">
        <v>268</v>
      </c>
      <c r="AG250" s="8">
        <v>88</v>
      </c>
      <c r="AH250" s="8">
        <v>85</v>
      </c>
      <c r="AJ250" s="12" t="s">
        <v>504</v>
      </c>
      <c r="AK250" s="12" t="s">
        <v>1244</v>
      </c>
      <c r="AL250" s="124">
        <v>44704</v>
      </c>
    </row>
    <row r="251" spans="1:38" hidden="1">
      <c r="A251" s="8" t="s">
        <v>1243</v>
      </c>
      <c r="B251" s="8">
        <v>82</v>
      </c>
      <c r="K251" s="11">
        <v>15379408</v>
      </c>
      <c r="T251" s="8">
        <v>54</v>
      </c>
      <c r="AF251" s="8">
        <v>294</v>
      </c>
      <c r="AG251" s="8">
        <v>90</v>
      </c>
      <c r="AH251" s="8">
        <v>87</v>
      </c>
      <c r="AJ251" s="12" t="s">
        <v>55</v>
      </c>
      <c r="AK251" s="12" t="s">
        <v>1244</v>
      </c>
      <c r="AL251" s="124">
        <v>44710</v>
      </c>
    </row>
    <row r="252" spans="1:38" hidden="1">
      <c r="A252" s="8" t="s">
        <v>1255</v>
      </c>
      <c r="B252" s="8">
        <v>81</v>
      </c>
      <c r="K252" s="11">
        <v>14539892</v>
      </c>
      <c r="T252" s="8">
        <v>50</v>
      </c>
      <c r="AF252" s="8">
        <v>274</v>
      </c>
      <c r="AG252" s="8">
        <v>86</v>
      </c>
      <c r="AH252" s="8">
        <v>84</v>
      </c>
      <c r="AL252" s="124">
        <v>44713</v>
      </c>
    </row>
    <row r="253" spans="1:38" hidden="1">
      <c r="A253" s="8" t="s">
        <v>1256</v>
      </c>
      <c r="B253" s="8">
        <v>80</v>
      </c>
      <c r="K253" s="11">
        <v>14581351</v>
      </c>
      <c r="T253" s="8">
        <v>50</v>
      </c>
      <c r="AF253" s="8">
        <v>257</v>
      </c>
      <c r="AG253" s="8">
        <v>87</v>
      </c>
      <c r="AH253" s="8">
        <v>84</v>
      </c>
      <c r="AJ253" s="12" t="s">
        <v>49</v>
      </c>
      <c r="AL253" s="124">
        <v>44719</v>
      </c>
    </row>
    <row r="254" spans="1:38" hidden="1">
      <c r="A254" s="8" t="s">
        <v>1257</v>
      </c>
      <c r="B254" s="8">
        <v>81</v>
      </c>
      <c r="K254" s="11">
        <v>14230943</v>
      </c>
      <c r="T254" s="8">
        <v>49</v>
      </c>
      <c r="AF254" s="8">
        <v>288</v>
      </c>
      <c r="AG254" s="8">
        <v>88</v>
      </c>
      <c r="AH254" s="8">
        <v>84</v>
      </c>
      <c r="AJ254" s="12" t="s">
        <v>504</v>
      </c>
      <c r="AL254" s="124">
        <v>44725</v>
      </c>
    </row>
    <row r="255" spans="1:38" hidden="1">
      <c r="A255" s="8" t="s">
        <v>1259</v>
      </c>
      <c r="B255" s="8">
        <v>79</v>
      </c>
      <c r="K255" s="11">
        <v>14140326</v>
      </c>
      <c r="T255" s="8">
        <v>51</v>
      </c>
      <c r="AF255" s="8">
        <v>282</v>
      </c>
      <c r="AG255" s="8">
        <v>89</v>
      </c>
      <c r="AH255" s="8">
        <v>86</v>
      </c>
      <c r="AJ255" s="12" t="s">
        <v>49</v>
      </c>
      <c r="AL255" s="124">
        <v>44729</v>
      </c>
    </row>
    <row r="256" spans="1:38" hidden="1">
      <c r="A256" s="8" t="s">
        <v>1260</v>
      </c>
      <c r="B256" s="8">
        <v>79</v>
      </c>
      <c r="K256" s="11">
        <v>14177400</v>
      </c>
      <c r="T256" s="8">
        <v>51</v>
      </c>
      <c r="AF256" s="8">
        <v>285</v>
      </c>
      <c r="AG256" s="8">
        <v>89</v>
      </c>
      <c r="AH256" s="8">
        <v>86</v>
      </c>
      <c r="AJ256" s="12" t="s">
        <v>1145</v>
      </c>
      <c r="AL256" s="124">
        <v>44729</v>
      </c>
    </row>
    <row r="257" spans="1:38" hidden="1">
      <c r="A257" s="8" t="s">
        <v>1267</v>
      </c>
      <c r="B257" s="8">
        <v>83</v>
      </c>
      <c r="K257" s="11">
        <v>15670523</v>
      </c>
      <c r="T257" s="8">
        <v>53</v>
      </c>
      <c r="AF257" s="8">
        <v>290</v>
      </c>
      <c r="AG257" s="8">
        <v>89</v>
      </c>
      <c r="AH257" s="8">
        <v>87</v>
      </c>
      <c r="AJ257" s="12" t="s">
        <v>49</v>
      </c>
      <c r="AL257" s="124">
        <v>44736</v>
      </c>
    </row>
    <row r="258" spans="1:38" hidden="1">
      <c r="A258" s="8" t="s">
        <v>1268</v>
      </c>
      <c r="B258" s="8">
        <v>73</v>
      </c>
      <c r="K258" s="11">
        <v>12922005</v>
      </c>
      <c r="T258" s="8">
        <v>53</v>
      </c>
      <c r="AF258" s="8">
        <v>319</v>
      </c>
      <c r="AG258" s="8">
        <v>91</v>
      </c>
      <c r="AH258" s="8">
        <v>88</v>
      </c>
      <c r="AJ258" s="12" t="s">
        <v>1145</v>
      </c>
      <c r="AL258" s="124">
        <v>44739</v>
      </c>
    </row>
    <row r="259" spans="1:38" hidden="1">
      <c r="A259" s="8" t="s">
        <v>1273</v>
      </c>
      <c r="B259" s="8">
        <v>77</v>
      </c>
      <c r="K259" s="11">
        <v>13977770</v>
      </c>
      <c r="T259" s="8">
        <v>55</v>
      </c>
      <c r="AF259" s="8">
        <v>313</v>
      </c>
      <c r="AG259" s="8">
        <v>90</v>
      </c>
      <c r="AH259" s="8">
        <v>88</v>
      </c>
      <c r="AJ259" s="12" t="s">
        <v>55</v>
      </c>
      <c r="AL259" s="124">
        <v>44746</v>
      </c>
    </row>
    <row r="260" spans="1:38" hidden="1">
      <c r="A260" s="8" t="s">
        <v>1345</v>
      </c>
      <c r="B260" s="8">
        <v>82</v>
      </c>
      <c r="K260" s="11">
        <v>14540994</v>
      </c>
      <c r="T260" s="8">
        <v>48</v>
      </c>
      <c r="AF260" s="8">
        <v>292</v>
      </c>
      <c r="AG260" s="8">
        <v>80</v>
      </c>
      <c r="AH260" s="8">
        <v>79</v>
      </c>
      <c r="AJ260" s="12" t="s">
        <v>55</v>
      </c>
      <c r="AL260" s="124">
        <v>44753</v>
      </c>
    </row>
    <row r="261" spans="1:38" hidden="1">
      <c r="A261" s="8" t="s">
        <v>1348</v>
      </c>
      <c r="B261" s="8">
        <v>85</v>
      </c>
      <c r="K261" s="11">
        <v>15317090</v>
      </c>
      <c r="T261" s="8">
        <v>48</v>
      </c>
      <c r="AF261" s="8">
        <v>288</v>
      </c>
      <c r="AG261" s="8">
        <v>82</v>
      </c>
      <c r="AH261" s="8">
        <v>80</v>
      </c>
      <c r="AJ261" s="12" t="s">
        <v>114</v>
      </c>
      <c r="AL261" s="124">
        <v>44761</v>
      </c>
    </row>
    <row r="262" spans="1:38" hidden="1">
      <c r="A262" s="8" t="s">
        <v>1350</v>
      </c>
      <c r="B262" s="8">
        <v>82</v>
      </c>
      <c r="K262" s="11">
        <v>15025183</v>
      </c>
      <c r="T262" s="8">
        <v>51</v>
      </c>
      <c r="AF262" s="8">
        <v>293</v>
      </c>
      <c r="AG262" s="8">
        <v>90</v>
      </c>
      <c r="AH262" s="8">
        <v>87</v>
      </c>
      <c r="AJ262" s="12" t="s">
        <v>55</v>
      </c>
      <c r="AL262" s="124">
        <v>44767</v>
      </c>
    </row>
    <row r="263" spans="1:38" hidden="1">
      <c r="A263" s="8" t="s">
        <v>1352</v>
      </c>
      <c r="B263" s="8">
        <v>80</v>
      </c>
      <c r="K263" s="11">
        <v>14194396</v>
      </c>
      <c r="T263" s="8">
        <v>48</v>
      </c>
      <c r="AF263" s="8">
        <v>277</v>
      </c>
      <c r="AG263" s="8">
        <v>87</v>
      </c>
      <c r="AH263" s="8">
        <v>85</v>
      </c>
      <c r="AJ263" s="12" t="s">
        <v>49</v>
      </c>
      <c r="AL263" s="124">
        <v>44774</v>
      </c>
    </row>
    <row r="264" spans="1:38" hidden="1">
      <c r="A264" s="8" t="s">
        <v>1353</v>
      </c>
      <c r="B264" s="8">
        <v>80</v>
      </c>
      <c r="K264" s="11">
        <v>14995788</v>
      </c>
      <c r="T264" s="8">
        <v>55</v>
      </c>
      <c r="AF264" s="8">
        <v>290</v>
      </c>
      <c r="AG264" s="8">
        <v>90</v>
      </c>
      <c r="AH264" s="8">
        <v>87</v>
      </c>
      <c r="AJ264" s="12" t="s">
        <v>55</v>
      </c>
      <c r="AL264" s="124">
        <v>44778</v>
      </c>
    </row>
    <row r="265" spans="1:38" hidden="1">
      <c r="A265" s="8" t="s">
        <v>1355</v>
      </c>
      <c r="B265" s="8">
        <v>78</v>
      </c>
      <c r="K265" s="11">
        <v>15041200</v>
      </c>
      <c r="T265" s="8">
        <v>55</v>
      </c>
      <c r="AF265" s="8">
        <v>280</v>
      </c>
      <c r="AG265" s="8">
        <v>90</v>
      </c>
      <c r="AH265" s="8">
        <v>88</v>
      </c>
      <c r="AJ265" s="12" t="s">
        <v>1145</v>
      </c>
      <c r="AL265" s="124">
        <v>44781</v>
      </c>
    </row>
    <row r="266" spans="1:38" hidden="1">
      <c r="A266" s="8" t="s">
        <v>1359</v>
      </c>
      <c r="B266" s="8">
        <v>85</v>
      </c>
      <c r="K266" s="11">
        <v>16457500</v>
      </c>
      <c r="T266" s="8">
        <v>54</v>
      </c>
      <c r="AF266" s="8">
        <v>277</v>
      </c>
      <c r="AG266" s="8">
        <v>89</v>
      </c>
      <c r="AH266" s="8">
        <v>86</v>
      </c>
      <c r="AJ266" s="12" t="s">
        <v>504</v>
      </c>
      <c r="AL266" s="124">
        <v>44782</v>
      </c>
    </row>
    <row r="267" spans="1:38" hidden="1">
      <c r="A267" s="8" t="s">
        <v>1360</v>
      </c>
      <c r="B267" s="8">
        <v>76</v>
      </c>
      <c r="K267" s="11">
        <v>13170620</v>
      </c>
      <c r="T267" s="8">
        <v>50</v>
      </c>
      <c r="AF267" s="8">
        <v>280</v>
      </c>
      <c r="AG267" s="8">
        <v>89</v>
      </c>
      <c r="AH267" s="8">
        <v>87</v>
      </c>
      <c r="AJ267" s="12" t="s">
        <v>504</v>
      </c>
      <c r="AL267" s="124">
        <v>44785</v>
      </c>
    </row>
    <row r="268" spans="1:38" hidden="1">
      <c r="A268" s="8" t="s">
        <v>1363</v>
      </c>
      <c r="B268" s="8">
        <v>84</v>
      </c>
      <c r="K268" s="11">
        <v>16063144</v>
      </c>
      <c r="T268" s="8">
        <v>51</v>
      </c>
      <c r="AF268" s="8">
        <v>293</v>
      </c>
      <c r="AG268" s="8">
        <v>90</v>
      </c>
      <c r="AH268" s="8">
        <v>88</v>
      </c>
      <c r="AJ268" s="12" t="s">
        <v>504</v>
      </c>
      <c r="AL268" s="124">
        <v>44789</v>
      </c>
    </row>
    <row r="269" spans="1:38" hidden="1">
      <c r="A269" s="8" t="s">
        <v>1365</v>
      </c>
      <c r="B269" s="8">
        <v>86</v>
      </c>
      <c r="K269" s="11">
        <v>16611352</v>
      </c>
      <c r="T269" s="8">
        <v>52</v>
      </c>
      <c r="AF269" s="8">
        <v>293</v>
      </c>
      <c r="AG269" s="8">
        <v>89</v>
      </c>
      <c r="AH269" s="8">
        <v>87</v>
      </c>
      <c r="AJ269" s="12" t="s">
        <v>504</v>
      </c>
      <c r="AL269" s="124">
        <v>44792</v>
      </c>
    </row>
    <row r="270" spans="1:38" hidden="1">
      <c r="A270" s="8" t="s">
        <v>1367</v>
      </c>
      <c r="B270" s="8">
        <v>79</v>
      </c>
      <c r="K270" s="11">
        <v>12151041</v>
      </c>
      <c r="T270" s="8">
        <v>43</v>
      </c>
      <c r="AF270" s="8">
        <v>275</v>
      </c>
      <c r="AG270" s="8" t="s">
        <v>1162</v>
      </c>
      <c r="AH270" s="8" t="s">
        <v>1162</v>
      </c>
      <c r="AJ270" s="12" t="s">
        <v>55</v>
      </c>
      <c r="AK270" s="12" t="s">
        <v>1163</v>
      </c>
      <c r="AL270" s="124">
        <v>44799</v>
      </c>
    </row>
    <row r="271" spans="1:38" hidden="1">
      <c r="A271" s="8" t="s">
        <v>1370</v>
      </c>
      <c r="B271" s="8">
        <v>88</v>
      </c>
      <c r="K271" s="11">
        <v>16274051</v>
      </c>
      <c r="T271" s="8">
        <v>49</v>
      </c>
      <c r="AF271" s="8">
        <v>295</v>
      </c>
      <c r="AG271" s="8">
        <v>85</v>
      </c>
      <c r="AH271" s="8">
        <v>84</v>
      </c>
      <c r="AJ271" s="12" t="s">
        <v>55</v>
      </c>
      <c r="AL271" s="124">
        <v>44813</v>
      </c>
    </row>
    <row r="272" spans="1:38" hidden="1">
      <c r="A272" s="8" t="s">
        <v>1371</v>
      </c>
      <c r="B272" s="8">
        <v>83</v>
      </c>
      <c r="K272" s="11">
        <v>14088531</v>
      </c>
      <c r="T272" s="8">
        <v>46</v>
      </c>
      <c r="AF272" s="8">
        <v>256</v>
      </c>
      <c r="AG272" s="8">
        <v>79</v>
      </c>
      <c r="AH272" s="8">
        <v>78</v>
      </c>
      <c r="AJ272" s="12" t="s">
        <v>49</v>
      </c>
      <c r="AL272" s="124">
        <v>44813</v>
      </c>
    </row>
    <row r="273" spans="1:38" hidden="1">
      <c r="A273" s="8" t="s">
        <v>1376</v>
      </c>
      <c r="B273" s="8">
        <v>86</v>
      </c>
      <c r="K273" s="11">
        <v>15339209</v>
      </c>
      <c r="T273" s="8">
        <v>48</v>
      </c>
      <c r="AF273" s="8">
        <v>286</v>
      </c>
      <c r="AG273" s="8">
        <v>88</v>
      </c>
      <c r="AH273" s="8">
        <v>86</v>
      </c>
      <c r="AJ273" s="12" t="s">
        <v>114</v>
      </c>
      <c r="AL273" s="124">
        <v>44823</v>
      </c>
    </row>
    <row r="274" spans="1:38" hidden="1">
      <c r="A274" s="8" t="s">
        <v>1379</v>
      </c>
      <c r="B274" s="8">
        <v>84</v>
      </c>
      <c r="K274" s="11">
        <v>13709852</v>
      </c>
      <c r="T274" s="8">
        <v>44</v>
      </c>
      <c r="AF274" s="8">
        <v>270</v>
      </c>
      <c r="AG274" s="8">
        <v>89</v>
      </c>
      <c r="AH274" s="8">
        <v>86</v>
      </c>
      <c r="AJ274" s="12" t="s">
        <v>1145</v>
      </c>
      <c r="AL274" s="124">
        <v>44830</v>
      </c>
    </row>
    <row r="275" spans="1:38" hidden="1">
      <c r="A275" s="8" t="s">
        <v>1380</v>
      </c>
      <c r="B275" s="8">
        <v>85</v>
      </c>
      <c r="K275" s="11">
        <v>15891206</v>
      </c>
      <c r="T275" s="8">
        <v>50</v>
      </c>
      <c r="AF275" s="8">
        <v>286</v>
      </c>
      <c r="AG275" s="8">
        <v>89</v>
      </c>
      <c r="AH275" s="8">
        <v>85</v>
      </c>
      <c r="AJ275" s="12" t="s">
        <v>504</v>
      </c>
      <c r="AL275" s="124">
        <v>44834</v>
      </c>
    </row>
    <row r="276" spans="1:38" hidden="1">
      <c r="A276" s="8" t="s">
        <v>1495</v>
      </c>
      <c r="B276" s="8">
        <v>83</v>
      </c>
      <c r="K276" s="11">
        <v>15240372</v>
      </c>
      <c r="T276" s="8">
        <v>49</v>
      </c>
      <c r="AF276" s="8">
        <v>270</v>
      </c>
      <c r="AG276" s="8">
        <v>86</v>
      </c>
      <c r="AH276" s="8">
        <v>84</v>
      </c>
      <c r="AJ276" s="12" t="s">
        <v>55</v>
      </c>
      <c r="AL276" s="124">
        <v>44844</v>
      </c>
    </row>
    <row r="277" spans="1:38" hidden="1">
      <c r="A277" s="8" t="s">
        <v>1496</v>
      </c>
      <c r="B277" s="8">
        <v>83</v>
      </c>
      <c r="K277" s="11">
        <v>14503008</v>
      </c>
      <c r="T277" s="8">
        <v>47</v>
      </c>
      <c r="AF277" s="8">
        <v>279</v>
      </c>
      <c r="AG277" s="8">
        <v>78</v>
      </c>
      <c r="AH277" s="8">
        <v>77</v>
      </c>
      <c r="AJ277" s="12" t="s">
        <v>49</v>
      </c>
      <c r="AL277" s="124">
        <v>44851</v>
      </c>
    </row>
    <row r="278" spans="1:38" hidden="1">
      <c r="A278" s="8" t="s">
        <v>1499</v>
      </c>
      <c r="B278" s="8">
        <v>68</v>
      </c>
      <c r="K278" s="11">
        <v>11569601</v>
      </c>
      <c r="T278" s="8">
        <v>47</v>
      </c>
      <c r="AF278" s="8">
        <v>301</v>
      </c>
      <c r="AG278" s="8">
        <v>92</v>
      </c>
      <c r="AH278" s="8">
        <v>90</v>
      </c>
      <c r="AJ278" s="12" t="s">
        <v>1501</v>
      </c>
      <c r="AL278" s="124">
        <v>44855</v>
      </c>
    </row>
    <row r="279" spans="1:38" hidden="1">
      <c r="A279" s="8" t="s">
        <v>1502</v>
      </c>
      <c r="B279" s="8">
        <v>82</v>
      </c>
      <c r="K279" s="11">
        <v>14705220</v>
      </c>
      <c r="T279" s="8">
        <v>48</v>
      </c>
      <c r="AF279" s="8">
        <v>251</v>
      </c>
      <c r="AG279" s="8">
        <v>83</v>
      </c>
      <c r="AH279" s="8">
        <v>82</v>
      </c>
      <c r="AJ279" s="12" t="s">
        <v>1504</v>
      </c>
      <c r="AL279" s="124">
        <v>44860</v>
      </c>
    </row>
    <row r="280" spans="1:38" hidden="1">
      <c r="A280" s="8" t="s">
        <v>1506</v>
      </c>
      <c r="B280" s="8">
        <v>67</v>
      </c>
      <c r="K280" s="11">
        <v>10990669</v>
      </c>
      <c r="T280" s="8">
        <v>45</v>
      </c>
      <c r="AF280" s="8">
        <v>258</v>
      </c>
      <c r="AG280" s="8">
        <v>87</v>
      </c>
      <c r="AH280" s="8">
        <v>85</v>
      </c>
      <c r="AJ280" s="12" t="s">
        <v>49</v>
      </c>
      <c r="AK280" s="12" t="s">
        <v>1507</v>
      </c>
      <c r="AL280" s="124">
        <v>44865</v>
      </c>
    </row>
    <row r="281" spans="1:38" hidden="1">
      <c r="A281" s="8" t="s">
        <v>1508</v>
      </c>
      <c r="B281" s="8">
        <v>75</v>
      </c>
      <c r="K281" s="11">
        <v>11887721</v>
      </c>
      <c r="T281" s="8">
        <v>44</v>
      </c>
      <c r="AF281" s="8">
        <v>270</v>
      </c>
      <c r="AG281" s="8">
        <v>80</v>
      </c>
      <c r="AH281" s="8">
        <v>78</v>
      </c>
      <c r="AJ281" s="12" t="s">
        <v>114</v>
      </c>
      <c r="AK281" s="12" t="s">
        <v>1507</v>
      </c>
      <c r="AL281" s="124">
        <v>44872</v>
      </c>
    </row>
    <row r="282" spans="1:38" hidden="1">
      <c r="A282" s="8" t="s">
        <v>1511</v>
      </c>
      <c r="B282" s="8">
        <v>70</v>
      </c>
      <c r="K282" s="11">
        <v>11178364</v>
      </c>
      <c r="T282" s="8">
        <v>45</v>
      </c>
      <c r="AF282" s="8">
        <v>291</v>
      </c>
      <c r="AG282" s="8">
        <v>83</v>
      </c>
      <c r="AH282" s="8">
        <v>81</v>
      </c>
      <c r="AJ282" s="12" t="s">
        <v>504</v>
      </c>
      <c r="AL282" s="124">
        <v>44879</v>
      </c>
    </row>
    <row r="283" spans="1:38" hidden="1">
      <c r="A283" s="8" t="s">
        <v>1513</v>
      </c>
      <c r="B283" s="8">
        <v>76</v>
      </c>
      <c r="K283" s="11">
        <v>12788116</v>
      </c>
      <c r="T283" s="8">
        <v>46</v>
      </c>
      <c r="AF283" s="8">
        <v>291</v>
      </c>
      <c r="AG283" s="8">
        <v>75</v>
      </c>
      <c r="AH283" s="8">
        <v>74</v>
      </c>
      <c r="AJ283" s="12" t="s">
        <v>1515</v>
      </c>
      <c r="AL283" s="124">
        <v>44882</v>
      </c>
    </row>
    <row r="284" spans="1:38" hidden="1">
      <c r="A284" s="8" t="s">
        <v>1514</v>
      </c>
      <c r="B284" s="8">
        <v>73</v>
      </c>
      <c r="K284" s="11">
        <v>13079117</v>
      </c>
      <c r="T284" s="8">
        <v>49</v>
      </c>
      <c r="AF284" s="8">
        <v>300</v>
      </c>
      <c r="AG284" s="8">
        <v>91</v>
      </c>
      <c r="AH284" s="8">
        <v>90</v>
      </c>
      <c r="AJ284" s="12" t="s">
        <v>504</v>
      </c>
      <c r="AL284" s="124">
        <v>44883</v>
      </c>
    </row>
    <row r="285" spans="1:38" hidden="1">
      <c r="A285" s="8" t="s">
        <v>1527</v>
      </c>
      <c r="B285" s="8">
        <v>85</v>
      </c>
      <c r="K285" s="11">
        <v>15346187</v>
      </c>
      <c r="T285" s="8">
        <v>48</v>
      </c>
      <c r="AF285" s="8">
        <v>285</v>
      </c>
      <c r="AG285" s="8">
        <v>89</v>
      </c>
      <c r="AH285" s="8">
        <v>87</v>
      </c>
      <c r="AJ285" s="12" t="s">
        <v>55</v>
      </c>
      <c r="AL285" s="124">
        <v>44886</v>
      </c>
    </row>
    <row r="286" spans="1:38" hidden="1">
      <c r="A286" s="8" t="s">
        <v>1531</v>
      </c>
      <c r="B286" s="8">
        <v>86</v>
      </c>
      <c r="K286" s="11">
        <v>16406682</v>
      </c>
      <c r="T286" s="8">
        <v>51</v>
      </c>
      <c r="AF286" s="8">
        <v>281</v>
      </c>
      <c r="AG286" s="8">
        <v>87</v>
      </c>
      <c r="AH286" s="8">
        <v>86</v>
      </c>
      <c r="AL286" s="124">
        <v>44887</v>
      </c>
    </row>
    <row r="287" spans="1:38" hidden="1">
      <c r="A287" s="8" t="s">
        <v>1533</v>
      </c>
      <c r="B287" s="8">
        <v>85</v>
      </c>
      <c r="K287" s="11">
        <v>16567534</v>
      </c>
      <c r="T287" s="8">
        <v>52</v>
      </c>
      <c r="AF287" s="8">
        <v>279</v>
      </c>
      <c r="AG287" s="8">
        <v>89</v>
      </c>
      <c r="AH287" s="8">
        <v>86</v>
      </c>
      <c r="AL287" s="124">
        <v>44888</v>
      </c>
    </row>
    <row r="288" spans="1:38" hidden="1">
      <c r="A288" s="8" t="s">
        <v>1535</v>
      </c>
      <c r="B288" s="8">
        <v>82</v>
      </c>
      <c r="K288" s="11">
        <v>14144670</v>
      </c>
      <c r="T288" s="8">
        <v>47</v>
      </c>
      <c r="AF288" s="8">
        <v>308</v>
      </c>
      <c r="AG288" s="8">
        <v>87</v>
      </c>
      <c r="AH288" s="8">
        <v>85</v>
      </c>
      <c r="AJ288" s="12" t="s">
        <v>49</v>
      </c>
      <c r="AK288" s="12" t="s">
        <v>89</v>
      </c>
      <c r="AL288" s="124">
        <v>44893</v>
      </c>
    </row>
    <row r="289" spans="1:38" hidden="1">
      <c r="A289" s="8" t="s">
        <v>1538</v>
      </c>
      <c r="B289" s="8">
        <v>82</v>
      </c>
      <c r="K289" s="11">
        <v>13936423</v>
      </c>
      <c r="T289" s="8">
        <v>46</v>
      </c>
      <c r="AF289" s="8">
        <v>293</v>
      </c>
      <c r="AG289" s="8">
        <v>84</v>
      </c>
      <c r="AH289" s="8">
        <v>82</v>
      </c>
      <c r="AJ289" s="12" t="s">
        <v>55</v>
      </c>
      <c r="AK289" s="12" t="s">
        <v>89</v>
      </c>
      <c r="AL289" s="124">
        <v>44900</v>
      </c>
    </row>
    <row r="290" spans="1:38" hidden="1">
      <c r="A290" s="8" t="s">
        <v>1539</v>
      </c>
      <c r="B290" s="8">
        <v>76</v>
      </c>
      <c r="K290" s="11">
        <v>12619270</v>
      </c>
      <c r="T290" s="8">
        <v>45</v>
      </c>
      <c r="AF290" s="8">
        <v>293</v>
      </c>
      <c r="AG290" s="8">
        <v>84</v>
      </c>
      <c r="AH290" s="8">
        <v>82</v>
      </c>
      <c r="AJ290" s="12" t="s">
        <v>55</v>
      </c>
      <c r="AK290" s="12" t="s">
        <v>89</v>
      </c>
      <c r="AL290" s="124">
        <v>44910</v>
      </c>
    </row>
    <row r="291" spans="1:38" hidden="1">
      <c r="A291" s="8" t="s">
        <v>1548</v>
      </c>
      <c r="B291" s="8">
        <v>75</v>
      </c>
      <c r="K291" s="11">
        <v>12345003</v>
      </c>
      <c r="T291" s="8">
        <v>44</v>
      </c>
      <c r="AF291" s="8">
        <v>278</v>
      </c>
      <c r="AG291" s="8">
        <v>74</v>
      </c>
      <c r="AH291" s="8">
        <v>73</v>
      </c>
      <c r="AJ291" s="12" t="s">
        <v>504</v>
      </c>
      <c r="AK291" s="12" t="s">
        <v>89</v>
      </c>
      <c r="AL291" s="124">
        <v>44914</v>
      </c>
    </row>
    <row r="292" spans="1:38" hidden="1">
      <c r="A292" s="8" t="s">
        <v>1549</v>
      </c>
      <c r="B292" s="8">
        <v>76</v>
      </c>
      <c r="K292" s="11">
        <v>13193696</v>
      </c>
      <c r="T292" s="8">
        <v>47</v>
      </c>
      <c r="AF292" s="8">
        <v>299</v>
      </c>
      <c r="AG292" s="8">
        <v>85</v>
      </c>
      <c r="AH292" s="8">
        <v>83</v>
      </c>
      <c r="AJ292" s="12" t="s">
        <v>55</v>
      </c>
      <c r="AK292" s="12" t="s">
        <v>89</v>
      </c>
      <c r="AL292" s="124">
        <v>44918</v>
      </c>
    </row>
    <row r="293" spans="1:38" hidden="1">
      <c r="A293" s="8" t="s">
        <v>1630</v>
      </c>
      <c r="B293" s="8">
        <v>77</v>
      </c>
      <c r="K293" s="11">
        <v>12882993</v>
      </c>
      <c r="T293" s="8">
        <v>46</v>
      </c>
      <c r="AF293" s="8">
        <v>281</v>
      </c>
      <c r="AG293" s="8">
        <v>81</v>
      </c>
      <c r="AH293" s="8">
        <v>80</v>
      </c>
      <c r="AJ293" s="12" t="s">
        <v>55</v>
      </c>
      <c r="AK293" s="12" t="s">
        <v>89</v>
      </c>
      <c r="AL293" s="124">
        <v>44935</v>
      </c>
    </row>
    <row r="294" spans="1:38" hidden="1">
      <c r="A294" s="8" t="s">
        <v>1631</v>
      </c>
      <c r="B294" s="8">
        <v>82</v>
      </c>
      <c r="K294" s="11">
        <v>13728051</v>
      </c>
      <c r="T294" s="8">
        <v>45</v>
      </c>
      <c r="AF294" s="8">
        <v>286</v>
      </c>
      <c r="AG294" s="8">
        <v>84</v>
      </c>
      <c r="AH294" s="8">
        <v>81</v>
      </c>
      <c r="AJ294" s="12" t="s">
        <v>55</v>
      </c>
      <c r="AK294" s="12" t="s">
        <v>89</v>
      </c>
      <c r="AL294" s="124">
        <v>44935</v>
      </c>
    </row>
    <row r="295" spans="1:38" hidden="1">
      <c r="A295" s="8" t="s">
        <v>1645</v>
      </c>
      <c r="B295" s="8">
        <v>85</v>
      </c>
      <c r="K295" s="11">
        <v>17081019</v>
      </c>
      <c r="T295" s="8">
        <v>55</v>
      </c>
      <c r="AF295" s="8">
        <v>285</v>
      </c>
      <c r="AG295" s="8">
        <v>90</v>
      </c>
      <c r="AH295" s="8">
        <v>87</v>
      </c>
      <c r="AJ295" s="12" t="s">
        <v>504</v>
      </c>
      <c r="AK295" s="12" t="s">
        <v>89</v>
      </c>
      <c r="AL295" s="124">
        <v>44942</v>
      </c>
    </row>
    <row r="296" spans="1:38" hidden="1">
      <c r="A296" s="8" t="s">
        <v>1648</v>
      </c>
      <c r="B296" s="8">
        <v>84</v>
      </c>
      <c r="K296" s="11">
        <v>15815214</v>
      </c>
      <c r="T296" s="8">
        <v>51</v>
      </c>
      <c r="AF296" s="8">
        <v>303</v>
      </c>
      <c r="AG296" s="8">
        <v>89</v>
      </c>
      <c r="AH296" s="8">
        <v>87</v>
      </c>
      <c r="AJ296" s="12" t="s">
        <v>49</v>
      </c>
      <c r="AL296" s="124">
        <v>44946</v>
      </c>
    </row>
    <row r="297" spans="1:38" hidden="1">
      <c r="A297" s="8" t="s">
        <v>1650</v>
      </c>
      <c r="B297" s="8">
        <v>85</v>
      </c>
      <c r="K297" s="11">
        <v>16089965</v>
      </c>
      <c r="T297" s="8">
        <v>51</v>
      </c>
      <c r="AF297" s="8">
        <v>309</v>
      </c>
      <c r="AG297" s="8">
        <v>90</v>
      </c>
      <c r="AH297" s="8">
        <v>87</v>
      </c>
      <c r="AJ297" s="12" t="s">
        <v>1145</v>
      </c>
      <c r="AK297" s="12" t="s">
        <v>89</v>
      </c>
      <c r="AL297" s="124">
        <v>44953</v>
      </c>
    </row>
    <row r="298" spans="1:38" hidden="1">
      <c r="A298" s="8" t="s">
        <v>1652</v>
      </c>
      <c r="B298" s="8">
        <v>83</v>
      </c>
      <c r="K298" s="11">
        <v>15464799</v>
      </c>
      <c r="T298" s="8">
        <v>50</v>
      </c>
      <c r="AF298" s="8">
        <v>313</v>
      </c>
      <c r="AG298" s="8">
        <v>89</v>
      </c>
      <c r="AH298" s="8">
        <v>87</v>
      </c>
      <c r="AJ298" s="12" t="s">
        <v>49</v>
      </c>
      <c r="AK298" s="12" t="s">
        <v>89</v>
      </c>
      <c r="AL298" s="124">
        <v>44957</v>
      </c>
    </row>
    <row r="299" spans="1:38" hidden="1">
      <c r="A299" s="8" t="s">
        <v>1654</v>
      </c>
      <c r="B299" s="8">
        <v>83</v>
      </c>
      <c r="K299" s="11">
        <v>16714477</v>
      </c>
      <c r="T299" s="8">
        <v>54</v>
      </c>
      <c r="AF299" s="8">
        <v>308</v>
      </c>
      <c r="AG299" s="8">
        <v>91</v>
      </c>
      <c r="AH299" s="8">
        <v>89</v>
      </c>
      <c r="AJ299" s="12" t="s">
        <v>49</v>
      </c>
      <c r="AL299" s="124">
        <v>44960</v>
      </c>
    </row>
    <row r="300" spans="1:38" hidden="1">
      <c r="A300" s="8" t="s">
        <v>1657</v>
      </c>
      <c r="B300" s="8">
        <v>84</v>
      </c>
      <c r="K300" s="11">
        <v>16271798</v>
      </c>
      <c r="T300" s="8">
        <v>52</v>
      </c>
      <c r="AF300" s="8">
        <v>290</v>
      </c>
      <c r="AG300" s="8">
        <v>90</v>
      </c>
      <c r="AH300" s="8">
        <v>88</v>
      </c>
      <c r="AJ300" s="12" t="s">
        <v>55</v>
      </c>
      <c r="AK300" s="12" t="s">
        <v>89</v>
      </c>
      <c r="AL300" s="124">
        <v>44966</v>
      </c>
    </row>
    <row r="301" spans="1:38" hidden="1">
      <c r="A301" s="8" t="s">
        <v>1658</v>
      </c>
      <c r="B301" s="8">
        <v>82</v>
      </c>
      <c r="K301" s="11">
        <v>13975002</v>
      </c>
      <c r="T301" s="8">
        <v>47</v>
      </c>
      <c r="AF301" s="8">
        <v>284</v>
      </c>
      <c r="AG301" s="8">
        <v>85</v>
      </c>
      <c r="AH301" s="8">
        <v>80</v>
      </c>
      <c r="AJ301" s="12" t="s">
        <v>55</v>
      </c>
      <c r="AK301" s="12" t="s">
        <v>1659</v>
      </c>
      <c r="AL301" s="124">
        <v>44967</v>
      </c>
    </row>
    <row r="302" spans="1:38" hidden="1">
      <c r="A302" s="8" t="s">
        <v>1997</v>
      </c>
      <c r="B302" s="8">
        <v>87</v>
      </c>
      <c r="K302" s="11">
        <v>16432990</v>
      </c>
      <c r="T302" s="8">
        <v>50</v>
      </c>
      <c r="AF302" s="8">
        <v>292</v>
      </c>
      <c r="AG302" s="8">
        <v>87</v>
      </c>
      <c r="AH302" s="8">
        <v>85</v>
      </c>
      <c r="AJ302" s="12" t="s">
        <v>504</v>
      </c>
      <c r="AL302" s="124">
        <v>44974</v>
      </c>
    </row>
    <row r="303" spans="1:38" hidden="1">
      <c r="A303" s="8" t="s">
        <v>1999</v>
      </c>
      <c r="B303" s="8">
        <v>83</v>
      </c>
      <c r="K303" s="11">
        <v>15041355</v>
      </c>
      <c r="T303" s="8">
        <v>49</v>
      </c>
      <c r="AF303" s="8">
        <v>285</v>
      </c>
      <c r="AG303" s="8">
        <v>88</v>
      </c>
      <c r="AH303" s="8">
        <v>85</v>
      </c>
      <c r="AJ303" s="12" t="s">
        <v>1145</v>
      </c>
      <c r="AL303" s="124">
        <v>44981</v>
      </c>
    </row>
    <row r="304" spans="1:38" hidden="1">
      <c r="A304" s="8" t="s">
        <v>2001</v>
      </c>
      <c r="B304" s="8">
        <v>85</v>
      </c>
      <c r="K304" s="11">
        <v>15696318</v>
      </c>
      <c r="T304" s="8">
        <v>50</v>
      </c>
      <c r="AF304" s="8">
        <v>298</v>
      </c>
      <c r="AG304" s="8">
        <v>88</v>
      </c>
      <c r="AH304" s="8">
        <v>85</v>
      </c>
      <c r="AJ304" s="12" t="s">
        <v>1145</v>
      </c>
      <c r="AL304" s="124">
        <v>44988</v>
      </c>
    </row>
    <row r="305" spans="1:38" hidden="1">
      <c r="A305" s="8" t="s">
        <v>2003</v>
      </c>
      <c r="B305" s="8">
        <v>85</v>
      </c>
      <c r="K305" s="11">
        <v>15870052</v>
      </c>
      <c r="T305" s="8">
        <v>51</v>
      </c>
      <c r="AF305" s="8">
        <v>292</v>
      </c>
      <c r="AG305" s="8">
        <v>85</v>
      </c>
      <c r="AH305" s="8">
        <v>81</v>
      </c>
      <c r="AJ305" s="12" t="s">
        <v>1145</v>
      </c>
      <c r="AK305" s="12" t="s">
        <v>2004</v>
      </c>
      <c r="AL305" s="124">
        <v>44995</v>
      </c>
    </row>
    <row r="306" spans="1:38" hidden="1">
      <c r="A306" s="8" t="s">
        <v>2006</v>
      </c>
      <c r="B306" s="8">
        <v>88</v>
      </c>
      <c r="K306" s="11">
        <v>16890372</v>
      </c>
      <c r="T306" s="8">
        <v>52</v>
      </c>
      <c r="AF306" s="8">
        <v>308</v>
      </c>
      <c r="AG306" s="8">
        <v>89</v>
      </c>
      <c r="AH306" s="8">
        <v>87</v>
      </c>
      <c r="AJ306" s="12" t="s">
        <v>2012</v>
      </c>
      <c r="AL306" s="124">
        <v>45000</v>
      </c>
    </row>
    <row r="307" spans="1:38" hidden="1">
      <c r="A307" s="8" t="s">
        <v>2011</v>
      </c>
      <c r="B307" s="8">
        <v>86</v>
      </c>
      <c r="K307" s="11">
        <v>17808831</v>
      </c>
      <c r="T307" s="8">
        <v>56</v>
      </c>
      <c r="AF307" s="8">
        <v>299</v>
      </c>
      <c r="AG307" s="8">
        <v>89</v>
      </c>
      <c r="AH307" s="8">
        <v>87</v>
      </c>
      <c r="AJ307" s="12" t="s">
        <v>1145</v>
      </c>
      <c r="AL307" s="124">
        <v>45002</v>
      </c>
    </row>
    <row r="308" spans="1:38" hidden="1">
      <c r="A308" s="8" t="s">
        <v>2038</v>
      </c>
      <c r="B308" s="8">
        <v>86</v>
      </c>
      <c r="K308" s="11">
        <v>17808831</v>
      </c>
      <c r="T308" s="8">
        <v>56</v>
      </c>
      <c r="AF308" s="8">
        <v>299</v>
      </c>
      <c r="AG308" s="8">
        <v>89</v>
      </c>
      <c r="AH308" s="8">
        <v>87</v>
      </c>
      <c r="AJ308" s="12" t="s">
        <v>1145</v>
      </c>
      <c r="AL308" s="124">
        <v>45007</v>
      </c>
    </row>
    <row r="309" spans="1:38" hidden="1">
      <c r="A309" s="8" t="s">
        <v>2039</v>
      </c>
      <c r="B309" s="8">
        <v>86</v>
      </c>
      <c r="K309" s="11">
        <v>17814767</v>
      </c>
      <c r="T309" s="8">
        <v>55</v>
      </c>
      <c r="AF309" s="8">
        <v>322</v>
      </c>
      <c r="AG309" s="8">
        <v>90</v>
      </c>
      <c r="AH309" s="8">
        <v>87</v>
      </c>
      <c r="AJ309" s="12" t="s">
        <v>2040</v>
      </c>
      <c r="AL309" s="124">
        <v>45007</v>
      </c>
    </row>
    <row r="310" spans="1:38" hidden="1">
      <c r="A310" s="8" t="s">
        <v>2044</v>
      </c>
      <c r="B310" s="8">
        <v>87</v>
      </c>
      <c r="K310" s="11">
        <v>16934798</v>
      </c>
      <c r="T310" s="8">
        <v>53</v>
      </c>
      <c r="AF310" s="8">
        <v>320</v>
      </c>
      <c r="AG310" s="8">
        <v>91</v>
      </c>
      <c r="AH310" s="8">
        <v>88</v>
      </c>
      <c r="AJ310" s="12" t="s">
        <v>49</v>
      </c>
      <c r="AK310" s="12" t="s">
        <v>89</v>
      </c>
      <c r="AL310" s="124">
        <v>45012</v>
      </c>
    </row>
    <row r="311" spans="1:38" hidden="1">
      <c r="A311" s="8" t="s">
        <v>2046</v>
      </c>
      <c r="B311" s="8">
        <v>87</v>
      </c>
      <c r="K311" s="11">
        <v>16914387</v>
      </c>
      <c r="T311" s="8">
        <v>52</v>
      </c>
      <c r="AF311" s="8">
        <v>308</v>
      </c>
      <c r="AG311" s="8">
        <v>87</v>
      </c>
      <c r="AH311" s="8">
        <v>85</v>
      </c>
      <c r="AJ311" s="12" t="s">
        <v>1145</v>
      </c>
      <c r="AK311" s="12" t="s">
        <v>89</v>
      </c>
      <c r="AL311" s="124">
        <v>45019</v>
      </c>
    </row>
    <row r="312" spans="1:38" hidden="1">
      <c r="A312" s="8" t="s">
        <v>2047</v>
      </c>
      <c r="B312" s="8">
        <v>86</v>
      </c>
      <c r="K312" s="11">
        <v>15907292</v>
      </c>
      <c r="T312" s="8">
        <v>50</v>
      </c>
      <c r="AF312" s="8">
        <v>306</v>
      </c>
      <c r="AG312" s="8">
        <v>88</v>
      </c>
      <c r="AH312" s="8">
        <v>86</v>
      </c>
      <c r="AJ312" s="12" t="s">
        <v>1145</v>
      </c>
      <c r="AK312" s="12" t="s">
        <v>89</v>
      </c>
      <c r="AL312" s="124">
        <v>45023</v>
      </c>
    </row>
    <row r="313" spans="1:38" hidden="1">
      <c r="A313" s="8" t="s">
        <v>2050</v>
      </c>
      <c r="B313" s="8">
        <v>87</v>
      </c>
      <c r="K313" s="11">
        <v>16219074</v>
      </c>
      <c r="T313" s="8">
        <v>50</v>
      </c>
      <c r="AF313" s="8">
        <v>307</v>
      </c>
      <c r="AG313" s="8">
        <v>89</v>
      </c>
      <c r="AH313" s="8">
        <v>86</v>
      </c>
      <c r="AJ313" s="12" t="s">
        <v>55</v>
      </c>
      <c r="AK313" s="12" t="s">
        <v>89</v>
      </c>
      <c r="AL313" s="124">
        <v>45033</v>
      </c>
    </row>
    <row r="314" spans="1:38" hidden="1">
      <c r="A314" s="8" t="s">
        <v>2051</v>
      </c>
      <c r="B314" s="8">
        <v>87</v>
      </c>
      <c r="K314" s="11">
        <v>15300520</v>
      </c>
      <c r="T314" s="8">
        <v>47</v>
      </c>
      <c r="AF314" s="8">
        <v>296</v>
      </c>
      <c r="AG314" s="8">
        <v>88</v>
      </c>
      <c r="AH314" s="8">
        <v>84</v>
      </c>
      <c r="AJ314" s="12" t="s">
        <v>55</v>
      </c>
      <c r="AK314" s="12" t="s">
        <v>89</v>
      </c>
      <c r="AL314" s="124">
        <v>45040</v>
      </c>
    </row>
    <row r="315" spans="1:38" hidden="1">
      <c r="A315" s="8" t="s">
        <v>2055</v>
      </c>
      <c r="B315" s="8">
        <v>87</v>
      </c>
      <c r="K315" s="11">
        <v>16020424</v>
      </c>
      <c r="T315" s="8">
        <v>49</v>
      </c>
      <c r="AF315" s="8">
        <v>300</v>
      </c>
      <c r="AG315" s="8">
        <v>89</v>
      </c>
      <c r="AH315" s="8">
        <v>86</v>
      </c>
      <c r="AJ315" s="12" t="s">
        <v>114</v>
      </c>
      <c r="AK315" s="12" t="s">
        <v>89</v>
      </c>
      <c r="AL315" s="124">
        <v>45048</v>
      </c>
    </row>
    <row r="316" spans="1:38" hidden="1">
      <c r="A316" s="8" t="s">
        <v>2058</v>
      </c>
      <c r="B316" s="8">
        <v>87</v>
      </c>
      <c r="K316" s="11">
        <v>16083487</v>
      </c>
      <c r="T316" s="8">
        <v>50</v>
      </c>
      <c r="AF316" s="8">
        <v>294</v>
      </c>
      <c r="AG316" s="8">
        <v>87</v>
      </c>
      <c r="AH316" s="8">
        <v>83</v>
      </c>
      <c r="AK316" s="12" t="s">
        <v>89</v>
      </c>
      <c r="AL316" s="124">
        <v>45051</v>
      </c>
    </row>
    <row r="317" spans="1:38" hidden="1">
      <c r="A317" s="8" t="s">
        <v>2063</v>
      </c>
      <c r="B317" s="8">
        <v>86</v>
      </c>
      <c r="K317" s="11">
        <v>16249437</v>
      </c>
      <c r="T317" s="8">
        <v>51</v>
      </c>
      <c r="AF317" s="8">
        <v>311</v>
      </c>
      <c r="AG317" s="8">
        <v>87</v>
      </c>
      <c r="AH317" s="8">
        <v>84</v>
      </c>
      <c r="AJ317" s="12" t="s">
        <v>1145</v>
      </c>
      <c r="AK317" s="12" t="s">
        <v>89</v>
      </c>
      <c r="AL317" s="124">
        <v>45058</v>
      </c>
    </row>
    <row r="318" spans="1:38" hidden="1">
      <c r="A318" s="8" t="s">
        <v>2064</v>
      </c>
      <c r="B318" s="8">
        <v>84</v>
      </c>
      <c r="K318" s="11">
        <v>15567874</v>
      </c>
      <c r="T318" s="8">
        <v>50</v>
      </c>
      <c r="AF318" s="8">
        <v>316</v>
      </c>
      <c r="AG318" s="8">
        <v>88</v>
      </c>
      <c r="AH318" s="8">
        <v>86</v>
      </c>
      <c r="AJ318" s="12" t="s">
        <v>1145</v>
      </c>
      <c r="AK318" s="12" t="s">
        <v>89</v>
      </c>
      <c r="AL318" s="124">
        <v>45058</v>
      </c>
    </row>
    <row r="319" spans="1:38" hidden="1">
      <c r="A319" s="8" t="s">
        <v>2066</v>
      </c>
      <c r="B319" s="8">
        <v>86</v>
      </c>
      <c r="K319" s="11">
        <v>17123225</v>
      </c>
      <c r="T319" s="8">
        <v>56</v>
      </c>
      <c r="AF319" s="8">
        <v>314</v>
      </c>
      <c r="AG319" s="8">
        <v>88</v>
      </c>
      <c r="AH319" s="8">
        <v>86</v>
      </c>
      <c r="AJ319" s="12" t="s">
        <v>49</v>
      </c>
      <c r="AK319" s="12" t="s">
        <v>89</v>
      </c>
      <c r="AL319" s="124">
        <v>45068</v>
      </c>
    </row>
    <row r="320" spans="1:38" hidden="1">
      <c r="A320" s="8" t="s">
        <v>2068</v>
      </c>
      <c r="B320" s="8">
        <v>84</v>
      </c>
      <c r="K320" s="11">
        <v>16290129</v>
      </c>
      <c r="T320" s="8">
        <v>52</v>
      </c>
      <c r="AF320" s="8">
        <v>308</v>
      </c>
      <c r="AG320" s="8">
        <v>87</v>
      </c>
      <c r="AH320" s="8">
        <v>85</v>
      </c>
      <c r="AJ320" s="12" t="s">
        <v>1145</v>
      </c>
      <c r="AK320" s="12" t="s">
        <v>89</v>
      </c>
      <c r="AL320" s="124">
        <v>45072</v>
      </c>
    </row>
    <row r="321" spans="1:40" hidden="1">
      <c r="A321" s="8" t="s">
        <v>2108</v>
      </c>
      <c r="AL321" s="124">
        <v>45145</v>
      </c>
    </row>
    <row r="322" spans="1:40" ht="29.25" hidden="1" customHeight="1">
      <c r="A322" s="353" t="s">
        <v>2076</v>
      </c>
      <c r="B322" s="325"/>
      <c r="C322" s="325"/>
      <c r="D322" s="325"/>
      <c r="E322" s="325"/>
      <c r="F322" s="325"/>
      <c r="G322" s="325"/>
      <c r="H322" s="325"/>
      <c r="I322" s="325"/>
      <c r="J322" s="325"/>
      <c r="K322" s="324"/>
      <c r="L322" s="325"/>
      <c r="M322" s="325"/>
      <c r="N322" s="325"/>
      <c r="O322" s="325"/>
      <c r="P322" s="325"/>
      <c r="Q322" s="325"/>
      <c r="R322" s="325"/>
      <c r="S322" s="325"/>
      <c r="T322" s="325"/>
      <c r="U322" s="323"/>
      <c r="V322" s="323"/>
      <c r="W322" s="323"/>
      <c r="X322" s="323"/>
      <c r="Y322" s="323"/>
      <c r="Z322" s="323"/>
      <c r="AA322" s="323"/>
      <c r="AB322" s="323"/>
      <c r="AC322" s="325"/>
      <c r="AD322" s="325"/>
      <c r="AE322" s="323"/>
      <c r="AF322" s="325"/>
      <c r="AG322" s="325"/>
      <c r="AH322" s="325"/>
      <c r="AI322" s="325"/>
      <c r="AJ322" s="323"/>
      <c r="AK322" s="323"/>
      <c r="AL322" s="326"/>
    </row>
    <row r="323" spans="1:40" s="40" customFormat="1" hidden="1">
      <c r="A323" s="275"/>
      <c r="B323" s="275"/>
      <c r="C323" s="275"/>
      <c r="D323" s="275"/>
      <c r="E323" s="275"/>
      <c r="F323" s="275"/>
      <c r="G323" s="275"/>
      <c r="H323" s="275"/>
      <c r="I323" s="275"/>
      <c r="J323" s="275"/>
      <c r="K323" s="327"/>
      <c r="L323" s="275"/>
      <c r="M323" s="275"/>
      <c r="N323" s="275"/>
      <c r="O323" s="275"/>
      <c r="P323" s="275"/>
      <c r="Q323" s="275"/>
      <c r="R323" s="275"/>
      <c r="S323" s="275"/>
      <c r="T323" s="275"/>
      <c r="AC323" s="275"/>
      <c r="AD323" s="275"/>
      <c r="AF323" s="275"/>
      <c r="AG323" s="275"/>
      <c r="AH323" s="275"/>
      <c r="AI323" s="275"/>
      <c r="AL323" s="328"/>
    </row>
    <row r="324" spans="1:40" s="40" customFormat="1" ht="25.5">
      <c r="A324" s="276" t="s">
        <v>2077</v>
      </c>
      <c r="B324" s="329" t="s">
        <v>2170</v>
      </c>
      <c r="C324" s="329" t="s">
        <v>69</v>
      </c>
      <c r="D324" s="329" t="s">
        <v>2195</v>
      </c>
      <c r="E324" s="329" t="s">
        <v>2196</v>
      </c>
      <c r="F324" s="329" t="s">
        <v>2197</v>
      </c>
      <c r="G324" s="329" t="s">
        <v>2198</v>
      </c>
      <c r="H324" s="329" t="s">
        <v>2199</v>
      </c>
      <c r="I324" s="329" t="s">
        <v>2200</v>
      </c>
      <c r="J324" s="329" t="s">
        <v>2201</v>
      </c>
      <c r="K324" s="329" t="s">
        <v>2168</v>
      </c>
      <c r="L324" s="329" t="s">
        <v>69</v>
      </c>
      <c r="M324" s="329" t="s">
        <v>2195</v>
      </c>
      <c r="N324" s="329" t="s">
        <v>2196</v>
      </c>
      <c r="O324" s="329" t="s">
        <v>2197</v>
      </c>
      <c r="P324" s="329" t="s">
        <v>2198</v>
      </c>
      <c r="Q324" s="329" t="s">
        <v>2199</v>
      </c>
      <c r="R324" s="329" t="s">
        <v>2200</v>
      </c>
      <c r="S324" s="329" t="s">
        <v>2201</v>
      </c>
      <c r="T324" s="329" t="s">
        <v>2169</v>
      </c>
      <c r="U324" s="329" t="s">
        <v>69</v>
      </c>
      <c r="V324" s="329" t="s">
        <v>2195</v>
      </c>
      <c r="W324" s="329" t="s">
        <v>2196</v>
      </c>
      <c r="X324" s="329" t="s">
        <v>2197</v>
      </c>
      <c r="Y324" s="329" t="s">
        <v>2198</v>
      </c>
      <c r="Z324" s="329" t="s">
        <v>2199</v>
      </c>
      <c r="AA324" s="329" t="s">
        <v>2200</v>
      </c>
      <c r="AB324" s="329" t="s">
        <v>2201</v>
      </c>
      <c r="AC324" s="330" t="s">
        <v>2612</v>
      </c>
      <c r="AD324" s="330" t="s">
        <v>2613</v>
      </c>
      <c r="AE324" s="330" t="s">
        <v>2614</v>
      </c>
      <c r="AF324" s="329" t="s">
        <v>2078</v>
      </c>
      <c r="AG324" s="330" t="s">
        <v>856</v>
      </c>
      <c r="AH324" s="330" t="s">
        <v>2087</v>
      </c>
      <c r="AI324" s="330" t="s">
        <v>2245</v>
      </c>
      <c r="AJ324" s="329" t="s">
        <v>2079</v>
      </c>
      <c r="AK324" s="275"/>
      <c r="AN324" s="328"/>
    </row>
    <row r="325" spans="1:40">
      <c r="A325" s="345" t="s">
        <v>2075</v>
      </c>
      <c r="B325" s="143">
        <v>94.2</v>
      </c>
      <c r="C325" s="143">
        <f>AVERAGE(B325:B327,B329,B331,B333:B357)</f>
        <v>94.537000000000006</v>
      </c>
      <c r="D325" s="143">
        <f>_xlfn.STDEV.S(B325:B327,B329,B331,B333:B357)</f>
        <v>2.3894872484164518</v>
      </c>
      <c r="E325" s="143">
        <f>C325-D325</f>
        <v>92.147512751583548</v>
      </c>
      <c r="F325" s="143">
        <f>C325+D325</f>
        <v>96.926487248416464</v>
      </c>
      <c r="G325" s="143">
        <f>C325-2*D325</f>
        <v>89.758025503167104</v>
      </c>
      <c r="H325" s="143">
        <f>C325+2*D325</f>
        <v>99.315974496832908</v>
      </c>
      <c r="I325" s="143">
        <f>C325-3*D325</f>
        <v>87.368538254750646</v>
      </c>
      <c r="J325" s="143">
        <f>C325+3*D325</f>
        <v>101.70546174524937</v>
      </c>
      <c r="K325" s="433">
        <v>1175</v>
      </c>
      <c r="L325" s="143">
        <f>AVERAGE(K325:K327,K329,K331,K333:K405)</f>
        <v>1278.2919230769232</v>
      </c>
      <c r="M325" s="143">
        <f>_xlfn.STDEV.S(K325:K327,K329,K331,K333:K405)</f>
        <v>227.58179048111668</v>
      </c>
      <c r="N325" s="143">
        <f>L325-M325</f>
        <v>1050.7101325958065</v>
      </c>
      <c r="O325" s="143">
        <f>L325+M325</f>
        <v>1505.87371355804</v>
      </c>
      <c r="P325" s="143">
        <f>L325-2*M325</f>
        <v>823.12834211468987</v>
      </c>
      <c r="Q325" s="143">
        <f>L325+2*M325</f>
        <v>1733.4555040391565</v>
      </c>
      <c r="R325" s="143">
        <f>L325-3*M325</f>
        <v>595.54655163357324</v>
      </c>
      <c r="S325" s="143">
        <f>L325+3*M325</f>
        <v>1961.0372945202732</v>
      </c>
      <c r="T325" s="143">
        <v>88.99</v>
      </c>
      <c r="U325" s="143">
        <f>AVERAGE(T325:T327,T329,T331,T333:T357)</f>
        <v>90.209333333333333</v>
      </c>
      <c r="V325" s="143">
        <f>_xlfn.STDEV.S(T325:T327,T329,T331,T333:T357)</f>
        <v>4.1641151176022611</v>
      </c>
      <c r="W325" s="143">
        <f>U325-V325</f>
        <v>86.045218215731069</v>
      </c>
      <c r="X325" s="143">
        <f>U325+V325</f>
        <v>94.373448450935598</v>
      </c>
      <c r="Y325" s="143">
        <f>U325-2*V325</f>
        <v>81.881103098128818</v>
      </c>
      <c r="Z325" s="143">
        <f>U325+2*V325</f>
        <v>98.537563568537848</v>
      </c>
      <c r="AA325" s="143">
        <f>U325-3*V325</f>
        <v>77.716987980526554</v>
      </c>
      <c r="AB325" s="143">
        <f>U325+3*V325</f>
        <v>102.70167868614011</v>
      </c>
      <c r="AC325" s="143"/>
      <c r="AD325" s="143"/>
      <c r="AE325" s="143"/>
      <c r="AF325" s="433" t="s">
        <v>1145</v>
      </c>
      <c r="AG325" s="331"/>
      <c r="AH325" s="331" t="s">
        <v>2084</v>
      </c>
      <c r="AI325" s="372"/>
      <c r="AJ325" s="332">
        <v>45079</v>
      </c>
      <c r="AK325" s="8"/>
      <c r="AL325" s="12"/>
      <c r="AN325" s="124"/>
    </row>
    <row r="326" spans="1:40">
      <c r="A326" s="345" t="s">
        <v>24</v>
      </c>
      <c r="B326" s="143">
        <v>93.97</v>
      </c>
      <c r="C326" s="143"/>
      <c r="D326" s="143"/>
      <c r="E326" s="143"/>
      <c r="F326" s="143"/>
      <c r="G326" s="143"/>
      <c r="H326" s="143"/>
      <c r="I326" s="143"/>
      <c r="J326" s="143"/>
      <c r="K326" s="41">
        <v>1160</v>
      </c>
      <c r="L326" s="143">
        <f>AVERAGE(K325:K405)</f>
        <v>1253.3922222222222</v>
      </c>
      <c r="M326" s="143">
        <f>_xlfn.STDEV.S(K325:K405)</f>
        <v>257.48589720604053</v>
      </c>
      <c r="N326" s="143">
        <f>L326-M326</f>
        <v>995.90632501618165</v>
      </c>
      <c r="O326" s="143">
        <f>L326+M326</f>
        <v>1510.8781194282628</v>
      </c>
      <c r="P326" s="143">
        <f>L326-2*M326</f>
        <v>738.42042781014118</v>
      </c>
      <c r="Q326" s="143">
        <f>L326+2*M326</f>
        <v>1768.3640166343034</v>
      </c>
      <c r="R326" s="143">
        <f>L326-3*M326</f>
        <v>480.9345306041007</v>
      </c>
      <c r="S326" s="143">
        <f>L326+3*M326</f>
        <v>2025.8499138403438</v>
      </c>
      <c r="T326" s="143">
        <v>91.53</v>
      </c>
      <c r="U326" s="143"/>
      <c r="V326" s="143"/>
      <c r="W326" s="143"/>
      <c r="X326" s="143"/>
      <c r="Y326" s="143"/>
      <c r="Z326" s="143"/>
      <c r="AA326" s="143"/>
      <c r="AB326" s="143"/>
      <c r="AC326" s="143">
        <v>26.7</v>
      </c>
      <c r="AD326" s="143">
        <v>2.0150000000000001</v>
      </c>
      <c r="AE326" s="143"/>
      <c r="AF326" s="433" t="s">
        <v>504</v>
      </c>
      <c r="AG326" s="331"/>
      <c r="AH326" s="331" t="s">
        <v>2084</v>
      </c>
      <c r="AI326" s="372"/>
      <c r="AJ326" s="332">
        <v>45085</v>
      </c>
      <c r="AL326" s="12"/>
      <c r="AM326" s="124"/>
    </row>
    <row r="327" spans="1:40">
      <c r="A327" s="345" t="s">
        <v>36</v>
      </c>
      <c r="B327" s="143">
        <v>93.1</v>
      </c>
      <c r="C327" s="143"/>
      <c r="D327" s="143"/>
      <c r="E327" s="143"/>
      <c r="F327" s="143"/>
      <c r="G327" s="143"/>
      <c r="H327" s="143"/>
      <c r="I327" s="143"/>
      <c r="J327" s="143"/>
      <c r="K327" s="41">
        <v>1491</v>
      </c>
      <c r="L327" s="143">
        <f>MIN(K325:K405)</f>
        <v>224</v>
      </c>
      <c r="M327" s="143">
        <f>MAX(K325:K405)</f>
        <v>1762</v>
      </c>
      <c r="N327" s="143"/>
      <c r="O327" s="143"/>
      <c r="P327" s="143"/>
      <c r="Q327" s="143"/>
      <c r="R327" s="143"/>
      <c r="S327" s="143"/>
      <c r="T327" s="143">
        <v>88.5</v>
      </c>
      <c r="U327" s="143"/>
      <c r="V327" s="143"/>
      <c r="W327" s="143"/>
      <c r="X327" s="143"/>
      <c r="Y327" s="143"/>
      <c r="Z327" s="143"/>
      <c r="AA327" s="143"/>
      <c r="AB327" s="143"/>
      <c r="AC327" s="143">
        <v>29</v>
      </c>
      <c r="AD327" s="143">
        <v>2.08</v>
      </c>
      <c r="AE327" s="143"/>
      <c r="AF327" s="433" t="s">
        <v>49</v>
      </c>
      <c r="AG327" s="331"/>
      <c r="AH327" s="331" t="s">
        <v>2084</v>
      </c>
      <c r="AI327" s="372"/>
      <c r="AJ327" s="332">
        <v>45092</v>
      </c>
      <c r="AL327" s="124"/>
    </row>
    <row r="328" spans="1:40">
      <c r="A328" s="345" t="s">
        <v>2112</v>
      </c>
      <c r="B328" s="143">
        <v>98.94</v>
      </c>
      <c r="C328" s="143"/>
      <c r="D328" s="143"/>
      <c r="E328" s="143"/>
      <c r="F328" s="143"/>
      <c r="G328" s="143"/>
      <c r="H328" s="143"/>
      <c r="I328" s="143"/>
      <c r="J328" s="143"/>
      <c r="K328" s="41">
        <v>550</v>
      </c>
      <c r="L328" s="143" t="s">
        <v>2384</v>
      </c>
      <c r="M328" s="143"/>
      <c r="N328" s="143"/>
      <c r="O328" s="143"/>
      <c r="P328" s="143"/>
      <c r="Q328" s="143"/>
      <c r="R328" s="143"/>
      <c r="S328" s="143"/>
      <c r="T328" s="143">
        <v>98.01</v>
      </c>
      <c r="U328" s="143"/>
      <c r="V328" s="143"/>
      <c r="W328" s="143"/>
      <c r="X328" s="143"/>
      <c r="Y328" s="143"/>
      <c r="Z328" s="143"/>
      <c r="AA328" s="143"/>
      <c r="AB328" s="143"/>
      <c r="AC328" s="468"/>
      <c r="AD328" s="468"/>
      <c r="AE328" s="143"/>
      <c r="AF328" s="433" t="s">
        <v>2086</v>
      </c>
      <c r="AG328" s="338"/>
      <c r="AH328" s="338" t="s">
        <v>2085</v>
      </c>
      <c r="AI328" s="372"/>
      <c r="AJ328" s="332">
        <v>45099</v>
      </c>
      <c r="AL328" s="124"/>
    </row>
    <row r="329" spans="1:40">
      <c r="A329" s="345" t="s">
        <v>2089</v>
      </c>
      <c r="B329" s="143">
        <v>93.38</v>
      </c>
      <c r="C329" s="143"/>
      <c r="D329" s="143"/>
      <c r="E329" s="143"/>
      <c r="F329" s="143"/>
      <c r="G329" s="143"/>
      <c r="H329" s="143"/>
      <c r="I329" s="143"/>
      <c r="J329" s="143"/>
      <c r="K329" s="41">
        <v>1282</v>
      </c>
      <c r="L329" s="143">
        <f>MEDIAN(K325:K405)</f>
        <v>1269</v>
      </c>
      <c r="M329" s="143"/>
      <c r="N329" s="143"/>
      <c r="O329" s="143"/>
      <c r="P329" s="143"/>
      <c r="Q329" s="143"/>
      <c r="R329" s="143"/>
      <c r="S329" s="143"/>
      <c r="T329" s="143">
        <v>89.37</v>
      </c>
      <c r="U329" s="143"/>
      <c r="V329" s="143"/>
      <c r="W329" s="143"/>
      <c r="X329" s="143"/>
      <c r="Y329" s="143"/>
      <c r="Z329" s="143"/>
      <c r="AA329" s="143"/>
      <c r="AB329" s="143"/>
      <c r="AC329" s="143">
        <v>20.5</v>
      </c>
      <c r="AD329" s="143">
        <v>2.16</v>
      </c>
      <c r="AE329" s="143"/>
      <c r="AF329" s="433" t="s">
        <v>114</v>
      </c>
      <c r="AG329" s="331"/>
      <c r="AH329" s="331" t="s">
        <v>2084</v>
      </c>
      <c r="AI329" s="372"/>
      <c r="AJ329" s="332">
        <v>45100</v>
      </c>
      <c r="AL329" s="124"/>
    </row>
    <row r="330" spans="1:40">
      <c r="A330" s="345" t="s">
        <v>2113</v>
      </c>
      <c r="B330" s="143">
        <v>98.76</v>
      </c>
      <c r="C330" s="143"/>
      <c r="D330" s="143"/>
      <c r="E330" s="143"/>
      <c r="F330" s="143"/>
      <c r="G330" s="143"/>
      <c r="H330" s="143"/>
      <c r="I330" s="143"/>
      <c r="J330" s="143"/>
      <c r="K330" s="41">
        <v>686</v>
      </c>
      <c r="L330" s="143"/>
      <c r="M330" s="143"/>
      <c r="N330" s="143"/>
      <c r="O330" s="143"/>
      <c r="P330" s="143"/>
      <c r="Q330" s="143"/>
      <c r="R330" s="143"/>
      <c r="S330" s="143"/>
      <c r="T330" s="143">
        <v>97.23</v>
      </c>
      <c r="U330" s="143"/>
      <c r="V330" s="143"/>
      <c r="W330" s="143"/>
      <c r="X330" s="143"/>
      <c r="Y330" s="143"/>
      <c r="Z330" s="143"/>
      <c r="AA330" s="143"/>
      <c r="AB330" s="143"/>
      <c r="AC330" s="468"/>
      <c r="AD330" s="468"/>
      <c r="AE330" s="143"/>
      <c r="AF330" s="433" t="s">
        <v>2114</v>
      </c>
      <c r="AG330" s="338"/>
      <c r="AH330" s="338" t="s">
        <v>2085</v>
      </c>
      <c r="AI330" s="372"/>
      <c r="AJ330" s="332">
        <v>45105</v>
      </c>
      <c r="AL330" s="124"/>
    </row>
    <row r="331" spans="1:40">
      <c r="A331" s="345" t="s">
        <v>2094</v>
      </c>
      <c r="B331" s="433">
        <v>91.4</v>
      </c>
      <c r="C331" s="433"/>
      <c r="D331" s="433"/>
      <c r="E331" s="433"/>
      <c r="F331" s="433"/>
      <c r="G331" s="433"/>
      <c r="H331" s="433"/>
      <c r="I331" s="433"/>
      <c r="J331" s="433"/>
      <c r="K331" s="41">
        <v>1554</v>
      </c>
      <c r="L331" s="433"/>
      <c r="M331" s="433"/>
      <c r="N331" s="433"/>
      <c r="O331" s="433"/>
      <c r="P331" s="433"/>
      <c r="Q331" s="433"/>
      <c r="R331" s="433"/>
      <c r="S331" s="433"/>
      <c r="T331" s="433">
        <v>82.79</v>
      </c>
      <c r="U331" s="367"/>
      <c r="V331" s="367"/>
      <c r="W331" s="367"/>
      <c r="X331" s="367"/>
      <c r="Y331" s="367"/>
      <c r="Z331" s="367"/>
      <c r="AA331" s="367"/>
      <c r="AB331" s="367"/>
      <c r="AC331" s="466">
        <v>14.9</v>
      </c>
      <c r="AD331" s="475">
        <v>1.8</v>
      </c>
      <c r="AE331" s="459"/>
      <c r="AF331" s="433" t="s">
        <v>1145</v>
      </c>
      <c r="AG331" s="333"/>
      <c r="AH331" s="333" t="s">
        <v>2084</v>
      </c>
      <c r="AI331" s="372"/>
      <c r="AJ331" s="332">
        <v>45106</v>
      </c>
      <c r="AL331" s="124"/>
    </row>
    <row r="332" spans="1:40">
      <c r="A332" s="345" t="s">
        <v>2116</v>
      </c>
      <c r="B332" s="433">
        <v>99.34</v>
      </c>
      <c r="C332" s="433"/>
      <c r="D332" s="433"/>
      <c r="E332" s="433"/>
      <c r="F332" s="433"/>
      <c r="G332" s="433"/>
      <c r="H332" s="433"/>
      <c r="I332" s="433"/>
      <c r="J332" s="433"/>
      <c r="K332" s="41">
        <v>582</v>
      </c>
      <c r="L332" s="433"/>
      <c r="M332" s="433"/>
      <c r="N332" s="433"/>
      <c r="O332" s="433"/>
      <c r="P332" s="433"/>
      <c r="Q332" s="433"/>
      <c r="R332" s="433"/>
      <c r="S332" s="433"/>
      <c r="T332" s="433">
        <v>98.81</v>
      </c>
      <c r="U332" s="367"/>
      <c r="V332" s="367"/>
      <c r="W332" s="367"/>
      <c r="X332" s="367"/>
      <c r="Y332" s="367"/>
      <c r="Z332" s="367"/>
      <c r="AA332" s="367"/>
      <c r="AB332" s="367"/>
      <c r="AC332" s="462"/>
      <c r="AD332" s="462"/>
      <c r="AE332" s="459"/>
      <c r="AF332" s="433" t="s">
        <v>2114</v>
      </c>
      <c r="AG332" s="338"/>
      <c r="AH332" s="338" t="s">
        <v>2085</v>
      </c>
      <c r="AI332" s="372"/>
      <c r="AJ332" s="332">
        <v>45110</v>
      </c>
      <c r="AL332" s="124"/>
    </row>
    <row r="333" spans="1:40">
      <c r="A333" s="345" t="s">
        <v>2117</v>
      </c>
      <c r="B333" s="433">
        <v>98.75</v>
      </c>
      <c r="C333" s="433"/>
      <c r="D333" s="433"/>
      <c r="E333" s="433"/>
      <c r="F333" s="433"/>
      <c r="G333" s="433"/>
      <c r="H333" s="433"/>
      <c r="I333" s="433"/>
      <c r="J333" s="433"/>
      <c r="K333" s="41">
        <v>868</v>
      </c>
      <c r="L333" s="433"/>
      <c r="M333" s="433"/>
      <c r="N333" s="433"/>
      <c r="O333" s="433"/>
      <c r="P333" s="433"/>
      <c r="Q333" s="433"/>
      <c r="R333" s="433"/>
      <c r="S333" s="433"/>
      <c r="T333" s="433">
        <v>97.2</v>
      </c>
      <c r="U333" s="367"/>
      <c r="V333" s="367"/>
      <c r="W333" s="367"/>
      <c r="X333" s="367"/>
      <c r="Y333" s="367"/>
      <c r="Z333" s="367"/>
      <c r="AA333" s="367"/>
      <c r="AB333" s="367"/>
      <c r="AC333" s="462"/>
      <c r="AD333" s="462"/>
      <c r="AE333" s="459"/>
      <c r="AF333" s="433" t="s">
        <v>59</v>
      </c>
      <c r="AG333" s="338"/>
      <c r="AH333" s="338" t="s">
        <v>2085</v>
      </c>
      <c r="AI333" s="372"/>
      <c r="AJ333" s="332">
        <v>45110</v>
      </c>
      <c r="AL333" s="124"/>
    </row>
    <row r="334" spans="1:40">
      <c r="A334" s="345" t="s">
        <v>2096</v>
      </c>
      <c r="B334" s="433">
        <v>91.25</v>
      </c>
      <c r="C334" s="433"/>
      <c r="D334" s="433"/>
      <c r="E334" s="433"/>
      <c r="F334" s="433"/>
      <c r="G334" s="433"/>
      <c r="H334" s="433"/>
      <c r="I334" s="433"/>
      <c r="J334" s="433"/>
      <c r="K334" s="41">
        <v>1514</v>
      </c>
      <c r="L334" s="433"/>
      <c r="M334" s="433"/>
      <c r="N334" s="433"/>
      <c r="O334" s="433"/>
      <c r="P334" s="433"/>
      <c r="Q334" s="433"/>
      <c r="R334" s="433"/>
      <c r="S334" s="433"/>
      <c r="T334" s="433">
        <v>83.1</v>
      </c>
      <c r="U334" s="367"/>
      <c r="V334" s="367"/>
      <c r="W334" s="367"/>
      <c r="X334" s="367"/>
      <c r="Y334" s="367"/>
      <c r="Z334" s="367"/>
      <c r="AA334" s="367"/>
      <c r="AB334" s="367"/>
      <c r="AC334" s="466">
        <v>13.4</v>
      </c>
      <c r="AD334" s="475">
        <v>2</v>
      </c>
      <c r="AE334" s="459"/>
      <c r="AF334" s="433" t="s">
        <v>1145</v>
      </c>
      <c r="AG334" s="333"/>
      <c r="AH334" s="334" t="s">
        <v>2084</v>
      </c>
      <c r="AI334" s="372"/>
      <c r="AJ334" s="332">
        <v>45115</v>
      </c>
      <c r="AL334" s="124"/>
    </row>
    <row r="335" spans="1:40">
      <c r="A335" s="345" t="s">
        <v>2118</v>
      </c>
      <c r="B335" s="433">
        <v>96.64</v>
      </c>
      <c r="C335" s="433"/>
      <c r="D335" s="433"/>
      <c r="E335" s="433"/>
      <c r="F335" s="433"/>
      <c r="G335" s="433"/>
      <c r="H335" s="433"/>
      <c r="I335" s="433"/>
      <c r="J335" s="433"/>
      <c r="K335" s="41">
        <v>1336</v>
      </c>
      <c r="L335" s="433"/>
      <c r="M335" s="433"/>
      <c r="N335" s="433"/>
      <c r="O335" s="433"/>
      <c r="P335" s="433"/>
      <c r="Q335" s="433"/>
      <c r="R335" s="433"/>
      <c r="S335" s="433"/>
      <c r="T335" s="433">
        <v>93.64</v>
      </c>
      <c r="U335" s="367"/>
      <c r="V335" s="367"/>
      <c r="W335" s="367"/>
      <c r="X335" s="367"/>
      <c r="Y335" s="367"/>
      <c r="Z335" s="367"/>
      <c r="AA335" s="367"/>
      <c r="AB335" s="367"/>
      <c r="AC335" s="462"/>
      <c r="AD335" s="462"/>
      <c r="AE335" s="459"/>
      <c r="AF335" s="433" t="s">
        <v>504</v>
      </c>
      <c r="AG335" s="338"/>
      <c r="AH335" s="338" t="s">
        <v>2085</v>
      </c>
      <c r="AI335" s="372"/>
      <c r="AJ335" s="332">
        <v>45118</v>
      </c>
      <c r="AL335" s="124"/>
    </row>
    <row r="336" spans="1:40">
      <c r="A336" s="345" t="s">
        <v>2097</v>
      </c>
      <c r="B336" s="433">
        <v>94.03</v>
      </c>
      <c r="C336" s="433"/>
      <c r="D336" s="433"/>
      <c r="E336" s="433"/>
      <c r="F336" s="433"/>
      <c r="G336" s="433"/>
      <c r="H336" s="433"/>
      <c r="I336" s="433"/>
      <c r="J336" s="433"/>
      <c r="K336" s="41">
        <v>1213</v>
      </c>
      <c r="L336" s="433"/>
      <c r="M336" s="433"/>
      <c r="N336" s="433"/>
      <c r="O336" s="433"/>
      <c r="P336" s="433"/>
      <c r="Q336" s="433"/>
      <c r="R336" s="433"/>
      <c r="S336" s="433"/>
      <c r="T336" s="433">
        <v>92.71</v>
      </c>
      <c r="U336" s="367"/>
      <c r="V336" s="367"/>
      <c r="W336" s="367"/>
      <c r="X336" s="367"/>
      <c r="Y336" s="367"/>
      <c r="Z336" s="367"/>
      <c r="AA336" s="367"/>
      <c r="AB336" s="367"/>
      <c r="AC336" s="466">
        <v>17.2</v>
      </c>
      <c r="AD336" s="475">
        <v>1.9</v>
      </c>
      <c r="AE336" s="459"/>
      <c r="AF336" s="433" t="s">
        <v>1145</v>
      </c>
      <c r="AG336" s="333"/>
      <c r="AH336" s="333" t="s">
        <v>2084</v>
      </c>
      <c r="AI336" s="372"/>
      <c r="AJ336" s="332">
        <v>45120</v>
      </c>
      <c r="AL336" s="124"/>
    </row>
    <row r="337" spans="1:38">
      <c r="A337" s="345" t="s">
        <v>2119</v>
      </c>
      <c r="B337" s="433">
        <v>97.2</v>
      </c>
      <c r="C337" s="433"/>
      <c r="D337" s="433"/>
      <c r="E337" s="433"/>
      <c r="F337" s="433"/>
      <c r="G337" s="433"/>
      <c r="H337" s="433"/>
      <c r="I337" s="433"/>
      <c r="J337" s="433"/>
      <c r="K337" s="41">
        <v>1419</v>
      </c>
      <c r="L337" s="433"/>
      <c r="M337" s="433"/>
      <c r="N337" s="433"/>
      <c r="O337" s="433"/>
      <c r="P337" s="433"/>
      <c r="Q337" s="433"/>
      <c r="R337" s="433"/>
      <c r="S337" s="433"/>
      <c r="T337" s="433">
        <v>92.4</v>
      </c>
      <c r="U337" s="367"/>
      <c r="V337" s="367"/>
      <c r="W337" s="367"/>
      <c r="X337" s="367"/>
      <c r="Y337" s="367"/>
      <c r="Z337" s="367"/>
      <c r="AA337" s="367"/>
      <c r="AB337" s="367"/>
      <c r="AC337" s="462"/>
      <c r="AD337" s="462"/>
      <c r="AE337" s="459"/>
      <c r="AF337" s="433" t="s">
        <v>504</v>
      </c>
      <c r="AG337" s="338"/>
      <c r="AH337" s="338" t="s">
        <v>2085</v>
      </c>
      <c r="AI337" s="372"/>
      <c r="AJ337" s="332">
        <v>45124</v>
      </c>
      <c r="AL337" s="124"/>
    </row>
    <row r="338" spans="1:38">
      <c r="A338" s="345" t="s">
        <v>2101</v>
      </c>
      <c r="B338" s="433">
        <v>94.13</v>
      </c>
      <c r="C338" s="433"/>
      <c r="D338" s="433"/>
      <c r="E338" s="433"/>
      <c r="F338" s="433"/>
      <c r="G338" s="433"/>
      <c r="H338" s="433"/>
      <c r="I338" s="433"/>
      <c r="J338" s="433"/>
      <c r="K338" s="41">
        <v>1218</v>
      </c>
      <c r="L338" s="433"/>
      <c r="M338" s="433"/>
      <c r="N338" s="433"/>
      <c r="O338" s="433"/>
      <c r="P338" s="433"/>
      <c r="Q338" s="433"/>
      <c r="R338" s="433"/>
      <c r="S338" s="433"/>
      <c r="T338" s="433">
        <v>90.25</v>
      </c>
      <c r="U338" s="367"/>
      <c r="V338" s="367"/>
      <c r="W338" s="367"/>
      <c r="X338" s="367"/>
      <c r="Y338" s="367"/>
      <c r="Z338" s="367"/>
      <c r="AA338" s="367"/>
      <c r="AB338" s="367"/>
      <c r="AC338" s="466">
        <v>14.3</v>
      </c>
      <c r="AD338" s="475">
        <v>1.92</v>
      </c>
      <c r="AE338" s="459"/>
      <c r="AF338" s="433" t="s">
        <v>1145</v>
      </c>
      <c r="AG338" s="333"/>
      <c r="AH338" s="333" t="s">
        <v>2084</v>
      </c>
      <c r="AI338" s="372"/>
      <c r="AJ338" s="332">
        <v>45127</v>
      </c>
      <c r="AL338" s="124"/>
    </row>
    <row r="339" spans="1:38">
      <c r="A339" s="345" t="s">
        <v>2120</v>
      </c>
      <c r="B339" s="433">
        <v>97.2</v>
      </c>
      <c r="C339" s="433"/>
      <c r="D339" s="433"/>
      <c r="E339" s="433"/>
      <c r="F339" s="433"/>
      <c r="G339" s="433"/>
      <c r="H339" s="433"/>
      <c r="I339" s="433"/>
      <c r="J339" s="433"/>
      <c r="K339" s="41">
        <v>1234</v>
      </c>
      <c r="L339" s="433"/>
      <c r="M339" s="433"/>
      <c r="N339" s="433"/>
      <c r="O339" s="433"/>
      <c r="P339" s="433"/>
      <c r="Q339" s="433"/>
      <c r="R339" s="433"/>
      <c r="S339" s="433"/>
      <c r="T339" s="433">
        <v>92.7</v>
      </c>
      <c r="U339" s="367"/>
      <c r="V339" s="367"/>
      <c r="W339" s="367"/>
      <c r="X339" s="367"/>
      <c r="Y339" s="367"/>
      <c r="Z339" s="367"/>
      <c r="AA339" s="367"/>
      <c r="AB339" s="367"/>
      <c r="AC339" s="462"/>
      <c r="AD339" s="462"/>
      <c r="AE339" s="459"/>
      <c r="AF339" s="433" t="s">
        <v>2114</v>
      </c>
      <c r="AG339" s="338"/>
      <c r="AH339" s="338" t="s">
        <v>2085</v>
      </c>
      <c r="AI339" s="372"/>
      <c r="AJ339" s="332">
        <v>45131</v>
      </c>
      <c r="AL339" s="124"/>
    </row>
    <row r="340" spans="1:38">
      <c r="A340" s="345" t="s">
        <v>2106</v>
      </c>
      <c r="B340" s="433">
        <v>92.4</v>
      </c>
      <c r="C340" s="433"/>
      <c r="D340" s="433"/>
      <c r="E340" s="433"/>
      <c r="F340" s="433"/>
      <c r="G340" s="433"/>
      <c r="H340" s="433"/>
      <c r="I340" s="433"/>
      <c r="J340" s="433"/>
      <c r="K340" s="41">
        <v>1614</v>
      </c>
      <c r="L340" s="433"/>
      <c r="M340" s="433"/>
      <c r="N340" s="433"/>
      <c r="O340" s="433"/>
      <c r="P340" s="433"/>
      <c r="Q340" s="433"/>
      <c r="R340" s="433"/>
      <c r="S340" s="433"/>
      <c r="T340" s="433">
        <v>86.33</v>
      </c>
      <c r="U340" s="367"/>
      <c r="V340" s="367"/>
      <c r="W340" s="367"/>
      <c r="X340" s="367"/>
      <c r="Y340" s="367"/>
      <c r="Z340" s="367"/>
      <c r="AA340" s="367"/>
      <c r="AB340" s="367"/>
      <c r="AC340" s="466">
        <v>16.7</v>
      </c>
      <c r="AD340" s="475">
        <v>2.11</v>
      </c>
      <c r="AE340" s="459"/>
      <c r="AF340" s="433" t="s">
        <v>49</v>
      </c>
      <c r="AG340" s="333"/>
      <c r="AH340" s="333" t="s">
        <v>2084</v>
      </c>
      <c r="AI340" s="372"/>
      <c r="AJ340" s="332">
        <v>45135</v>
      </c>
      <c r="AL340" s="124"/>
    </row>
    <row r="341" spans="1:38">
      <c r="A341" s="345" t="s">
        <v>2121</v>
      </c>
      <c r="B341" s="433">
        <v>97.6</v>
      </c>
      <c r="C341" s="433"/>
      <c r="D341" s="433"/>
      <c r="E341" s="433"/>
      <c r="F341" s="433"/>
      <c r="G341" s="433"/>
      <c r="H341" s="433"/>
      <c r="I341" s="433"/>
      <c r="J341" s="433"/>
      <c r="K341" s="41">
        <v>1198</v>
      </c>
      <c r="L341" s="433"/>
      <c r="M341" s="433"/>
      <c r="N341" s="433"/>
      <c r="O341" s="433"/>
      <c r="P341" s="433"/>
      <c r="Q341" s="433"/>
      <c r="R341" s="433"/>
      <c r="S341" s="433"/>
      <c r="T341" s="433">
        <v>93.9</v>
      </c>
      <c r="U341" s="367"/>
      <c r="V341" s="367"/>
      <c r="W341" s="367"/>
      <c r="X341" s="367"/>
      <c r="Y341" s="367"/>
      <c r="Z341" s="367"/>
      <c r="AA341" s="367"/>
      <c r="AB341" s="367"/>
      <c r="AC341" s="462"/>
      <c r="AD341" s="462"/>
      <c r="AE341" s="459"/>
      <c r="AF341" s="433" t="s">
        <v>55</v>
      </c>
      <c r="AG341" s="338"/>
      <c r="AH341" s="338" t="s">
        <v>2085</v>
      </c>
      <c r="AI341" s="372"/>
      <c r="AJ341" s="332">
        <v>45139</v>
      </c>
      <c r="AL341" s="124"/>
    </row>
    <row r="342" spans="1:38">
      <c r="A342" s="345" t="s">
        <v>2107</v>
      </c>
      <c r="B342" s="433">
        <v>93.94</v>
      </c>
      <c r="C342" s="433"/>
      <c r="D342" s="433"/>
      <c r="E342" s="433"/>
      <c r="F342" s="433"/>
      <c r="G342" s="433"/>
      <c r="H342" s="433"/>
      <c r="I342" s="433"/>
      <c r="J342" s="433"/>
      <c r="K342" s="41">
        <v>1328</v>
      </c>
      <c r="L342" s="433"/>
      <c r="M342" s="433"/>
      <c r="N342" s="433"/>
      <c r="O342" s="433"/>
      <c r="P342" s="433"/>
      <c r="Q342" s="433"/>
      <c r="R342" s="433"/>
      <c r="S342" s="433"/>
      <c r="T342" s="433">
        <v>91.15</v>
      </c>
      <c r="U342" s="367"/>
      <c r="V342" s="367"/>
      <c r="W342" s="367"/>
      <c r="X342" s="367"/>
      <c r="Y342" s="367"/>
      <c r="Z342" s="367"/>
      <c r="AA342" s="367"/>
      <c r="AB342" s="367"/>
      <c r="AC342" s="466">
        <v>38</v>
      </c>
      <c r="AD342" s="475">
        <v>1.86</v>
      </c>
      <c r="AE342" s="459"/>
      <c r="AF342" s="433" t="s">
        <v>49</v>
      </c>
      <c r="AG342" s="333"/>
      <c r="AH342" s="333" t="s">
        <v>2084</v>
      </c>
      <c r="AI342" s="372"/>
      <c r="AJ342" s="332">
        <v>45141</v>
      </c>
      <c r="AL342" s="124"/>
    </row>
    <row r="343" spans="1:38">
      <c r="A343" s="345" t="s">
        <v>2122</v>
      </c>
      <c r="B343" s="433">
        <v>97</v>
      </c>
      <c r="C343" s="433"/>
      <c r="D343" s="433"/>
      <c r="E343" s="433"/>
      <c r="F343" s="433"/>
      <c r="G343" s="433"/>
      <c r="H343" s="433"/>
      <c r="I343" s="433"/>
      <c r="J343" s="433"/>
      <c r="K343" s="41">
        <v>1370</v>
      </c>
      <c r="L343" s="433"/>
      <c r="M343" s="433"/>
      <c r="N343" s="433"/>
      <c r="O343" s="433"/>
      <c r="P343" s="433"/>
      <c r="Q343" s="433"/>
      <c r="R343" s="433"/>
      <c r="S343" s="433"/>
      <c r="T343" s="433">
        <v>92.9</v>
      </c>
      <c r="U343" s="367"/>
      <c r="V343" s="367"/>
      <c r="W343" s="367"/>
      <c r="X343" s="367"/>
      <c r="Y343" s="367"/>
      <c r="Z343" s="367"/>
      <c r="AA343" s="367"/>
      <c r="AB343" s="367"/>
      <c r="AC343" s="462"/>
      <c r="AD343" s="462"/>
      <c r="AE343" s="459"/>
      <c r="AF343" s="433" t="s">
        <v>55</v>
      </c>
      <c r="AG343" s="338"/>
      <c r="AH343" s="338" t="s">
        <v>2085</v>
      </c>
      <c r="AI343" s="372"/>
      <c r="AJ343" s="332">
        <v>45146</v>
      </c>
      <c r="AL343" s="124"/>
    </row>
    <row r="344" spans="1:38">
      <c r="A344" s="345" t="s">
        <v>2123</v>
      </c>
      <c r="B344" s="433">
        <v>97.11</v>
      </c>
      <c r="C344" s="433"/>
      <c r="D344" s="433"/>
      <c r="E344" s="433"/>
      <c r="F344" s="433"/>
      <c r="G344" s="433"/>
      <c r="H344" s="433"/>
      <c r="I344" s="433"/>
      <c r="J344" s="433"/>
      <c r="K344" s="41">
        <v>1235</v>
      </c>
      <c r="L344" s="433"/>
      <c r="M344" s="433"/>
      <c r="N344" s="433"/>
      <c r="O344" s="433"/>
      <c r="P344" s="433"/>
      <c r="Q344" s="433"/>
      <c r="R344" s="433"/>
      <c r="S344" s="433"/>
      <c r="T344" s="433">
        <v>92.06</v>
      </c>
      <c r="U344" s="367"/>
      <c r="V344" s="367"/>
      <c r="W344" s="367"/>
      <c r="X344" s="367"/>
      <c r="Y344" s="367"/>
      <c r="Z344" s="367"/>
      <c r="AA344" s="367"/>
      <c r="AB344" s="367"/>
      <c r="AC344" s="462"/>
      <c r="AD344" s="462"/>
      <c r="AE344" s="459"/>
      <c r="AF344" s="433" t="s">
        <v>55</v>
      </c>
      <c r="AG344" s="338"/>
      <c r="AH344" s="338" t="s">
        <v>2085</v>
      </c>
      <c r="AI344" s="372"/>
      <c r="AJ344" s="332">
        <v>45147</v>
      </c>
      <c r="AL344" s="124"/>
    </row>
    <row r="345" spans="1:38">
      <c r="A345" s="345" t="s">
        <v>2111</v>
      </c>
      <c r="B345" s="433">
        <v>95.15</v>
      </c>
      <c r="C345" s="433"/>
      <c r="D345" s="433"/>
      <c r="E345" s="433"/>
      <c r="F345" s="433"/>
      <c r="G345" s="433"/>
      <c r="H345" s="433"/>
      <c r="I345" s="433"/>
      <c r="J345" s="433"/>
      <c r="K345" s="41">
        <v>951.4</v>
      </c>
      <c r="L345" s="433"/>
      <c r="M345" s="433"/>
      <c r="N345" s="433"/>
      <c r="O345" s="433"/>
      <c r="P345" s="433"/>
      <c r="Q345" s="433"/>
      <c r="R345" s="433"/>
      <c r="S345" s="433"/>
      <c r="T345" s="433">
        <v>94.71</v>
      </c>
      <c r="U345" s="367"/>
      <c r="V345" s="367"/>
      <c r="W345" s="367"/>
      <c r="X345" s="367"/>
      <c r="Y345" s="367"/>
      <c r="Z345" s="367"/>
      <c r="AA345" s="367"/>
      <c r="AB345" s="367"/>
      <c r="AC345" s="466">
        <v>16.100000000000001</v>
      </c>
      <c r="AD345" s="475">
        <v>2.02</v>
      </c>
      <c r="AE345" s="459"/>
      <c r="AF345" s="433" t="s">
        <v>504</v>
      </c>
      <c r="AG345" s="333" t="s">
        <v>2115</v>
      </c>
      <c r="AH345" s="333" t="s">
        <v>2084</v>
      </c>
      <c r="AI345" s="372"/>
      <c r="AJ345" s="332">
        <v>45148</v>
      </c>
      <c r="AL345" s="124"/>
    </row>
    <row r="346" spans="1:38">
      <c r="A346" s="345" t="s">
        <v>2124</v>
      </c>
      <c r="B346" s="433">
        <v>98.61</v>
      </c>
      <c r="C346" s="433"/>
      <c r="D346" s="433"/>
      <c r="E346" s="433"/>
      <c r="F346" s="433"/>
      <c r="G346" s="433"/>
      <c r="H346" s="433"/>
      <c r="I346" s="433"/>
      <c r="J346" s="433"/>
      <c r="K346" s="41">
        <v>976</v>
      </c>
      <c r="L346" s="433"/>
      <c r="M346" s="433"/>
      <c r="N346" s="433"/>
      <c r="O346" s="433"/>
      <c r="P346" s="433"/>
      <c r="Q346" s="433"/>
      <c r="R346" s="433"/>
      <c r="S346" s="433"/>
      <c r="T346" s="433">
        <v>95.7</v>
      </c>
      <c r="U346" s="367"/>
      <c r="V346" s="367"/>
      <c r="W346" s="367"/>
      <c r="X346" s="367"/>
      <c r="Y346" s="367"/>
      <c r="Z346" s="367"/>
      <c r="AA346" s="367"/>
      <c r="AB346" s="367"/>
      <c r="AC346" s="462"/>
      <c r="AD346" s="462"/>
      <c r="AE346" s="459"/>
      <c r="AF346" s="433" t="s">
        <v>55</v>
      </c>
      <c r="AG346" s="338"/>
      <c r="AH346" s="338" t="s">
        <v>2085</v>
      </c>
      <c r="AI346" s="372"/>
      <c r="AJ346" s="332">
        <v>45149</v>
      </c>
      <c r="AL346" s="124"/>
    </row>
    <row r="347" spans="1:38">
      <c r="A347" s="345" t="s">
        <v>2125</v>
      </c>
      <c r="B347" s="433">
        <v>96.58</v>
      </c>
      <c r="C347" s="433"/>
      <c r="D347" s="433"/>
      <c r="E347" s="433"/>
      <c r="F347" s="433"/>
      <c r="G347" s="433"/>
      <c r="H347" s="433"/>
      <c r="I347" s="433"/>
      <c r="J347" s="433"/>
      <c r="K347" s="41">
        <v>1235</v>
      </c>
      <c r="L347" s="433"/>
      <c r="M347" s="433"/>
      <c r="N347" s="433"/>
      <c r="O347" s="433"/>
      <c r="P347" s="433"/>
      <c r="Q347" s="433"/>
      <c r="R347" s="433"/>
      <c r="S347" s="433"/>
      <c r="T347" s="433">
        <v>93.68</v>
      </c>
      <c r="U347" s="367"/>
      <c r="V347" s="367"/>
      <c r="W347" s="367"/>
      <c r="X347" s="367"/>
      <c r="Y347" s="367"/>
      <c r="Z347" s="367"/>
      <c r="AA347" s="367"/>
      <c r="AB347" s="367"/>
      <c r="AC347" s="462"/>
      <c r="AD347" s="462"/>
      <c r="AE347" s="459"/>
      <c r="AF347" s="433" t="s">
        <v>55</v>
      </c>
      <c r="AG347" s="338"/>
      <c r="AH347" s="338" t="s">
        <v>2085</v>
      </c>
      <c r="AI347" s="372"/>
      <c r="AJ347" s="332">
        <v>45149</v>
      </c>
      <c r="AL347" s="124"/>
    </row>
    <row r="348" spans="1:38">
      <c r="A348" s="345" t="s">
        <v>2126</v>
      </c>
      <c r="B348" s="433">
        <v>97.97</v>
      </c>
      <c r="C348" s="433"/>
      <c r="D348" s="433"/>
      <c r="E348" s="433"/>
      <c r="F348" s="433"/>
      <c r="G348" s="433"/>
      <c r="H348" s="433"/>
      <c r="I348" s="433"/>
      <c r="J348" s="433"/>
      <c r="K348" s="41">
        <v>999</v>
      </c>
      <c r="L348" s="433"/>
      <c r="M348" s="433"/>
      <c r="N348" s="433"/>
      <c r="O348" s="433"/>
      <c r="P348" s="433"/>
      <c r="Q348" s="433"/>
      <c r="R348" s="433"/>
      <c r="S348" s="433"/>
      <c r="T348" s="433">
        <v>95.11</v>
      </c>
      <c r="U348" s="367"/>
      <c r="V348" s="367"/>
      <c r="W348" s="367"/>
      <c r="X348" s="367"/>
      <c r="Y348" s="367"/>
      <c r="Z348" s="367"/>
      <c r="AA348" s="367"/>
      <c r="AB348" s="367"/>
      <c r="AC348" s="462"/>
      <c r="AD348" s="462"/>
      <c r="AE348" s="459"/>
      <c r="AF348" s="433" t="s">
        <v>504</v>
      </c>
      <c r="AG348" s="338"/>
      <c r="AH348" s="338" t="s">
        <v>2085</v>
      </c>
      <c r="AI348" s="372"/>
      <c r="AJ348" s="332">
        <v>45154</v>
      </c>
      <c r="AL348" s="124"/>
    </row>
    <row r="349" spans="1:38">
      <c r="A349" s="345" t="s">
        <v>2127</v>
      </c>
      <c r="B349" s="433">
        <v>91.86</v>
      </c>
      <c r="C349" s="433"/>
      <c r="D349" s="433"/>
      <c r="E349" s="433"/>
      <c r="F349" s="433"/>
      <c r="G349" s="433"/>
      <c r="H349" s="433"/>
      <c r="I349" s="433"/>
      <c r="J349" s="433"/>
      <c r="K349" s="41">
        <v>1527.88</v>
      </c>
      <c r="L349" s="433"/>
      <c r="M349" s="433"/>
      <c r="N349" s="433"/>
      <c r="O349" s="433"/>
      <c r="P349" s="433"/>
      <c r="Q349" s="433"/>
      <c r="R349" s="433"/>
      <c r="S349" s="433"/>
      <c r="T349" s="433">
        <v>84</v>
      </c>
      <c r="U349" s="367"/>
      <c r="V349" s="367"/>
      <c r="W349" s="367"/>
      <c r="X349" s="367"/>
      <c r="Y349" s="367"/>
      <c r="Z349" s="367"/>
      <c r="AA349" s="367"/>
      <c r="AB349" s="367"/>
      <c r="AC349" s="466">
        <v>30.6</v>
      </c>
      <c r="AD349" s="475">
        <v>2.0150000000000001</v>
      </c>
      <c r="AE349" s="459"/>
      <c r="AF349" s="433" t="s">
        <v>49</v>
      </c>
      <c r="AG349" s="338"/>
      <c r="AH349" s="338" t="s">
        <v>2084</v>
      </c>
      <c r="AI349" s="372"/>
      <c r="AJ349" s="332">
        <v>45156</v>
      </c>
      <c r="AL349" s="124"/>
    </row>
    <row r="350" spans="1:38">
      <c r="A350" s="345" t="s">
        <v>2131</v>
      </c>
      <c r="B350" s="433">
        <v>92.2</v>
      </c>
      <c r="C350" s="433"/>
      <c r="D350" s="433"/>
      <c r="E350" s="433"/>
      <c r="F350" s="433"/>
      <c r="G350" s="433"/>
      <c r="H350" s="433"/>
      <c r="I350" s="433"/>
      <c r="J350" s="433"/>
      <c r="K350" s="41">
        <v>1333</v>
      </c>
      <c r="L350" s="433"/>
      <c r="M350" s="433"/>
      <c r="N350" s="433"/>
      <c r="O350" s="433"/>
      <c r="P350" s="433"/>
      <c r="Q350" s="433"/>
      <c r="R350" s="433"/>
      <c r="S350" s="433"/>
      <c r="T350" s="433">
        <v>90.5</v>
      </c>
      <c r="U350" s="367"/>
      <c r="V350" s="367"/>
      <c r="W350" s="367"/>
      <c r="X350" s="367"/>
      <c r="Y350" s="367"/>
      <c r="Z350" s="367"/>
      <c r="AA350" s="367"/>
      <c r="AB350" s="367"/>
      <c r="AC350" s="466">
        <v>15.5</v>
      </c>
      <c r="AD350" s="475">
        <v>1.99</v>
      </c>
      <c r="AE350" s="459"/>
      <c r="AF350" s="433" t="s">
        <v>1145</v>
      </c>
      <c r="AG350" s="338"/>
      <c r="AH350" s="338" t="s">
        <v>2084</v>
      </c>
      <c r="AI350" s="372"/>
      <c r="AJ350" s="332">
        <v>45162</v>
      </c>
      <c r="AL350" s="124"/>
    </row>
    <row r="351" spans="1:38">
      <c r="A351" s="345" t="s">
        <v>2135</v>
      </c>
      <c r="B351" s="433">
        <v>94.09</v>
      </c>
      <c r="C351" s="433"/>
      <c r="D351" s="433"/>
      <c r="E351" s="433"/>
      <c r="F351" s="433"/>
      <c r="G351" s="433"/>
      <c r="H351" s="433"/>
      <c r="I351" s="433"/>
      <c r="J351" s="433"/>
      <c r="K351" s="41">
        <v>1151</v>
      </c>
      <c r="L351" s="433"/>
      <c r="M351" s="433"/>
      <c r="N351" s="433"/>
      <c r="O351" s="433"/>
      <c r="P351" s="433"/>
      <c r="Q351" s="433"/>
      <c r="R351" s="433"/>
      <c r="S351" s="433"/>
      <c r="T351" s="433">
        <v>90.27</v>
      </c>
      <c r="U351" s="367"/>
      <c r="V351" s="367"/>
      <c r="W351" s="367"/>
      <c r="X351" s="367"/>
      <c r="Y351" s="367"/>
      <c r="Z351" s="367"/>
      <c r="AA351" s="367"/>
      <c r="AB351" s="367"/>
      <c r="AC351" s="466">
        <v>12.1</v>
      </c>
      <c r="AD351" s="475">
        <v>2.02</v>
      </c>
      <c r="AE351" s="459"/>
      <c r="AF351" s="433" t="s">
        <v>49</v>
      </c>
      <c r="AG351" s="338"/>
      <c r="AH351" s="338" t="s">
        <v>2084</v>
      </c>
      <c r="AI351" s="372"/>
      <c r="AJ351" s="332">
        <v>45170</v>
      </c>
      <c r="AL351" s="124"/>
    </row>
    <row r="352" spans="1:38">
      <c r="A352" s="345" t="s">
        <v>2136</v>
      </c>
      <c r="B352" s="433">
        <v>93.83</v>
      </c>
      <c r="C352" s="433"/>
      <c r="D352" s="433"/>
      <c r="E352" s="433"/>
      <c r="F352" s="433"/>
      <c r="G352" s="433"/>
      <c r="H352" s="433"/>
      <c r="I352" s="433"/>
      <c r="J352" s="433"/>
      <c r="K352" s="41">
        <v>1426</v>
      </c>
      <c r="L352" s="433"/>
      <c r="M352" s="433"/>
      <c r="N352" s="433"/>
      <c r="O352" s="433"/>
      <c r="P352" s="433"/>
      <c r="Q352" s="433"/>
      <c r="R352" s="433"/>
      <c r="S352" s="433"/>
      <c r="T352" s="433">
        <v>89.66</v>
      </c>
      <c r="U352" s="367"/>
      <c r="V352" s="367"/>
      <c r="W352" s="367"/>
      <c r="X352" s="367"/>
      <c r="Y352" s="367"/>
      <c r="Z352" s="367"/>
      <c r="AA352" s="367"/>
      <c r="AB352" s="367"/>
      <c r="AC352" s="466">
        <v>14.1</v>
      </c>
      <c r="AD352" s="475">
        <v>1.96</v>
      </c>
      <c r="AE352" s="459"/>
      <c r="AF352" s="433" t="s">
        <v>1145</v>
      </c>
      <c r="AG352" s="338"/>
      <c r="AH352" s="338" t="s">
        <v>2084</v>
      </c>
      <c r="AI352" s="372"/>
      <c r="AJ352" s="332">
        <v>45169</v>
      </c>
      <c r="AL352" s="124"/>
    </row>
    <row r="353" spans="1:38">
      <c r="A353" s="345" t="s">
        <v>2137</v>
      </c>
      <c r="B353" s="433">
        <v>90.32</v>
      </c>
      <c r="C353" s="433"/>
      <c r="D353" s="433"/>
      <c r="E353" s="433"/>
      <c r="F353" s="433"/>
      <c r="G353" s="433"/>
      <c r="H353" s="433"/>
      <c r="I353" s="433"/>
      <c r="J353" s="433"/>
      <c r="K353" s="41">
        <v>1607</v>
      </c>
      <c r="L353" s="433"/>
      <c r="M353" s="433"/>
      <c r="N353" s="433"/>
      <c r="O353" s="433"/>
      <c r="P353" s="433"/>
      <c r="Q353" s="433"/>
      <c r="R353" s="433"/>
      <c r="S353" s="433"/>
      <c r="T353" s="433">
        <v>79.459999999999994</v>
      </c>
      <c r="U353" s="367"/>
      <c r="V353" s="367"/>
      <c r="W353" s="367"/>
      <c r="X353" s="367"/>
      <c r="Y353" s="367"/>
      <c r="Z353" s="367"/>
      <c r="AA353" s="367"/>
      <c r="AB353" s="367"/>
      <c r="AC353" s="466">
        <v>10.7</v>
      </c>
      <c r="AD353" s="475">
        <v>2</v>
      </c>
      <c r="AE353" s="459"/>
      <c r="AF353" s="433" t="s">
        <v>114</v>
      </c>
      <c r="AG353" s="338"/>
      <c r="AH353" s="338" t="s">
        <v>2084</v>
      </c>
      <c r="AI353" s="372"/>
      <c r="AJ353" s="332">
        <v>45176</v>
      </c>
      <c r="AL353" s="124"/>
    </row>
    <row r="354" spans="1:38">
      <c r="A354" s="345" t="s">
        <v>2139</v>
      </c>
      <c r="B354" s="433">
        <v>94.56</v>
      </c>
      <c r="K354" s="41">
        <v>1059</v>
      </c>
      <c r="T354" s="433">
        <v>91.4</v>
      </c>
      <c r="AC354" s="8">
        <v>18.100000000000001</v>
      </c>
      <c r="AD354" s="8">
        <v>1.75</v>
      </c>
      <c r="AF354" s="433" t="s">
        <v>49</v>
      </c>
      <c r="AG354" s="338"/>
      <c r="AH354" s="338" t="s">
        <v>2084</v>
      </c>
      <c r="AI354" s="372"/>
      <c r="AJ354" s="332">
        <v>45191</v>
      </c>
      <c r="AL354" s="124"/>
    </row>
    <row r="355" spans="1:38">
      <c r="A355" s="345" t="s">
        <v>2142</v>
      </c>
      <c r="B355" s="433">
        <v>92.15</v>
      </c>
      <c r="C355" s="433"/>
      <c r="D355" s="433"/>
      <c r="E355" s="433"/>
      <c r="F355" s="433"/>
      <c r="G355" s="433"/>
      <c r="H355" s="433"/>
      <c r="I355" s="433"/>
      <c r="J355" s="433"/>
      <c r="K355" s="41">
        <v>1401.89</v>
      </c>
      <c r="L355" s="433"/>
      <c r="M355" s="433"/>
      <c r="N355" s="433"/>
      <c r="O355" s="433"/>
      <c r="P355" s="433"/>
      <c r="Q355" s="433"/>
      <c r="R355" s="433"/>
      <c r="S355" s="433"/>
      <c r="T355" s="433">
        <v>87.7</v>
      </c>
      <c r="U355" s="367"/>
      <c r="V355" s="367"/>
      <c r="W355" s="367"/>
      <c r="X355" s="367"/>
      <c r="Y355" s="367"/>
      <c r="Z355" s="367"/>
      <c r="AA355" s="367"/>
      <c r="AB355" s="367"/>
      <c r="AC355" s="466">
        <v>25.8</v>
      </c>
      <c r="AD355" s="475">
        <v>2.1</v>
      </c>
      <c r="AE355" s="459"/>
      <c r="AF355" s="433" t="s">
        <v>49</v>
      </c>
      <c r="AG355" s="338"/>
      <c r="AH355" s="338" t="s">
        <v>2084</v>
      </c>
      <c r="AI355" s="372"/>
      <c r="AJ355" s="332">
        <v>45197</v>
      </c>
      <c r="AL355" s="124"/>
    </row>
    <row r="356" spans="1:38">
      <c r="A356" s="345" t="s">
        <v>2143</v>
      </c>
      <c r="B356" s="433">
        <v>91.98</v>
      </c>
      <c r="C356" s="433"/>
      <c r="D356" s="433"/>
      <c r="E356" s="433"/>
      <c r="F356" s="433"/>
      <c r="G356" s="433"/>
      <c r="H356" s="433"/>
      <c r="I356" s="433"/>
      <c r="J356" s="433"/>
      <c r="K356" s="41">
        <v>1456.33</v>
      </c>
      <c r="L356" s="433"/>
      <c r="M356" s="433"/>
      <c r="N356" s="433"/>
      <c r="O356" s="433"/>
      <c r="P356" s="433"/>
      <c r="Q356" s="433"/>
      <c r="R356" s="433"/>
      <c r="S356" s="433"/>
      <c r="T356" s="433">
        <v>85.48</v>
      </c>
      <c r="U356" s="367"/>
      <c r="V356" s="367"/>
      <c r="W356" s="367"/>
      <c r="X356" s="367"/>
      <c r="Y356" s="367"/>
      <c r="Z356" s="367"/>
      <c r="AA356" s="367"/>
      <c r="AB356" s="367"/>
      <c r="AC356" s="466">
        <v>40.5</v>
      </c>
      <c r="AD356" s="475">
        <v>1.81</v>
      </c>
      <c r="AE356" s="459"/>
      <c r="AF356" s="433" t="s">
        <v>49</v>
      </c>
      <c r="AG356" s="333"/>
      <c r="AH356" s="333" t="s">
        <v>2084</v>
      </c>
      <c r="AI356" s="372"/>
      <c r="AJ356" s="332">
        <v>45205</v>
      </c>
      <c r="AL356" s="124"/>
    </row>
    <row r="357" spans="1:38">
      <c r="A357" s="345" t="s">
        <v>2147</v>
      </c>
      <c r="B357" s="433">
        <v>93.51</v>
      </c>
      <c r="C357" s="433"/>
      <c r="D357" s="433"/>
      <c r="E357" s="433"/>
      <c r="F357" s="433"/>
      <c r="G357" s="433"/>
      <c r="H357" s="433"/>
      <c r="I357" s="433"/>
      <c r="J357" s="433"/>
      <c r="K357" s="41">
        <v>1500</v>
      </c>
      <c r="L357" s="433"/>
      <c r="M357" s="433"/>
      <c r="N357" s="433"/>
      <c r="O357" s="433"/>
      <c r="P357" s="433"/>
      <c r="Q357" s="433"/>
      <c r="R357" s="433"/>
      <c r="S357" s="433"/>
      <c r="T357" s="433">
        <v>89.09</v>
      </c>
      <c r="U357" s="367"/>
      <c r="V357" s="367"/>
      <c r="W357" s="367"/>
      <c r="X357" s="367"/>
      <c r="Y357" s="367"/>
      <c r="Z357" s="367"/>
      <c r="AA357" s="367"/>
      <c r="AB357" s="367"/>
      <c r="AC357" s="466">
        <v>17.3</v>
      </c>
      <c r="AD357" s="475">
        <v>2.16</v>
      </c>
      <c r="AE357" s="459"/>
      <c r="AF357" s="433" t="s">
        <v>2144</v>
      </c>
      <c r="AG357" s="333"/>
      <c r="AH357" s="340" t="s">
        <v>2084</v>
      </c>
      <c r="AI357" s="372"/>
      <c r="AJ357" s="332">
        <v>45211</v>
      </c>
      <c r="AL357" s="124"/>
    </row>
    <row r="358" spans="1:38">
      <c r="A358" s="345" t="s">
        <v>2150</v>
      </c>
      <c r="B358" s="433">
        <v>94.63</v>
      </c>
      <c r="C358" s="433"/>
      <c r="D358" s="433"/>
      <c r="E358" s="433"/>
      <c r="F358" s="433"/>
      <c r="G358" s="433"/>
      <c r="H358" s="433"/>
      <c r="I358" s="433"/>
      <c r="J358" s="433"/>
      <c r="K358" s="41">
        <v>1311.66</v>
      </c>
      <c r="L358" s="433"/>
      <c r="M358" s="433"/>
      <c r="N358" s="433"/>
      <c r="O358" s="433"/>
      <c r="P358" s="433"/>
      <c r="Q358" s="433"/>
      <c r="R358" s="433"/>
      <c r="S358" s="433"/>
      <c r="T358" s="433">
        <v>92.03</v>
      </c>
      <c r="U358" s="367"/>
      <c r="V358" s="367"/>
      <c r="W358" s="367"/>
      <c r="X358" s="367"/>
      <c r="Y358" s="367"/>
      <c r="Z358" s="367"/>
      <c r="AA358" s="367"/>
      <c r="AB358" s="367"/>
      <c r="AC358" s="466">
        <v>29.6</v>
      </c>
      <c r="AD358" s="475">
        <v>2.06</v>
      </c>
      <c r="AE358" s="459"/>
      <c r="AF358" s="433" t="s">
        <v>2144</v>
      </c>
      <c r="AG358" s="333"/>
      <c r="AH358" s="341" t="s">
        <v>2084</v>
      </c>
      <c r="AI358" s="372"/>
      <c r="AJ358" s="332">
        <v>45218</v>
      </c>
      <c r="AL358" s="124"/>
    </row>
    <row r="359" spans="1:38">
      <c r="A359" s="345" t="s">
        <v>2153</v>
      </c>
      <c r="B359" s="433">
        <v>89.32</v>
      </c>
      <c r="C359" s="433"/>
      <c r="D359" s="433"/>
      <c r="E359" s="433"/>
      <c r="F359" s="433"/>
      <c r="G359" s="433"/>
      <c r="H359" s="433"/>
      <c r="I359" s="433"/>
      <c r="J359" s="433"/>
      <c r="K359" s="41">
        <v>1762</v>
      </c>
      <c r="L359" s="433"/>
      <c r="M359" s="433"/>
      <c r="N359" s="433"/>
      <c r="O359" s="433"/>
      <c r="P359" s="433"/>
      <c r="Q359" s="433"/>
      <c r="R359" s="433"/>
      <c r="S359" s="433"/>
      <c r="T359" s="433">
        <v>79.2</v>
      </c>
      <c r="U359" s="367"/>
      <c r="V359" s="367"/>
      <c r="W359" s="367"/>
      <c r="X359" s="367"/>
      <c r="Y359" s="367"/>
      <c r="Z359" s="367"/>
      <c r="AA359" s="367"/>
      <c r="AB359" s="367"/>
      <c r="AC359" s="467">
        <v>18.600000000000001</v>
      </c>
      <c r="AD359" s="475">
        <v>2.1</v>
      </c>
      <c r="AE359" s="459"/>
      <c r="AF359" s="433" t="s">
        <v>2144</v>
      </c>
      <c r="AG359" s="342"/>
      <c r="AH359" s="342" t="s">
        <v>2084</v>
      </c>
      <c r="AI359" s="372"/>
      <c r="AJ359" s="332">
        <v>45226</v>
      </c>
      <c r="AL359" s="124"/>
    </row>
    <row r="360" spans="1:38">
      <c r="A360" s="345" t="s">
        <v>2154</v>
      </c>
      <c r="B360" s="433">
        <v>94.5</v>
      </c>
      <c r="C360" s="433"/>
      <c r="D360" s="433"/>
      <c r="E360" s="433"/>
      <c r="F360" s="433"/>
      <c r="G360" s="433"/>
      <c r="H360" s="433"/>
      <c r="I360" s="433"/>
      <c r="J360" s="433"/>
      <c r="K360" s="41">
        <v>1251</v>
      </c>
      <c r="L360" s="433"/>
      <c r="M360" s="433"/>
      <c r="N360" s="433"/>
      <c r="O360" s="433"/>
      <c r="P360" s="433"/>
      <c r="Q360" s="433"/>
      <c r="R360" s="433"/>
      <c r="S360" s="433"/>
      <c r="T360" s="433">
        <v>92.47</v>
      </c>
      <c r="U360" s="367"/>
      <c r="V360" s="367"/>
      <c r="W360" s="367"/>
      <c r="X360" s="367"/>
      <c r="Y360" s="367"/>
      <c r="Z360" s="367"/>
      <c r="AA360" s="367"/>
      <c r="AB360" s="367"/>
      <c r="AC360" s="467">
        <v>23.5</v>
      </c>
      <c r="AD360" s="475">
        <v>2.06</v>
      </c>
      <c r="AE360" s="459"/>
      <c r="AF360" s="433" t="s">
        <v>1145</v>
      </c>
      <c r="AG360" s="342"/>
      <c r="AH360" s="342" t="s">
        <v>2084</v>
      </c>
      <c r="AI360" s="372"/>
      <c r="AJ360" s="332">
        <v>45233</v>
      </c>
      <c r="AL360" s="124"/>
    </row>
    <row r="361" spans="1:38">
      <c r="A361" s="345" t="s">
        <v>2157</v>
      </c>
      <c r="B361" s="433">
        <v>92.3</v>
      </c>
      <c r="C361" s="433"/>
      <c r="D361" s="433"/>
      <c r="E361" s="433"/>
      <c r="F361" s="433"/>
      <c r="G361" s="433"/>
      <c r="H361" s="433"/>
      <c r="I361" s="433"/>
      <c r="J361" s="433"/>
      <c r="K361" s="41">
        <v>1601</v>
      </c>
      <c r="L361" s="433"/>
      <c r="M361" s="433"/>
      <c r="N361" s="433"/>
      <c r="O361" s="433"/>
      <c r="P361" s="433"/>
      <c r="Q361" s="433"/>
      <c r="R361" s="433"/>
      <c r="S361" s="433"/>
      <c r="T361" s="433">
        <v>86.6</v>
      </c>
      <c r="U361" s="367"/>
      <c r="V361" s="367"/>
      <c r="W361" s="367"/>
      <c r="X361" s="367"/>
      <c r="Y361" s="367"/>
      <c r="Z361" s="367"/>
      <c r="AA361" s="367"/>
      <c r="AB361" s="367"/>
      <c r="AC361" s="467">
        <v>39.6</v>
      </c>
      <c r="AD361" s="475">
        <v>2.21</v>
      </c>
      <c r="AE361" s="459"/>
      <c r="AF361" s="433" t="s">
        <v>49</v>
      </c>
      <c r="AG361" s="342" t="s">
        <v>2158</v>
      </c>
      <c r="AH361" s="343" t="s">
        <v>2084</v>
      </c>
      <c r="AI361" s="372"/>
      <c r="AJ361" s="332">
        <v>45243</v>
      </c>
      <c r="AL361" s="124"/>
    </row>
    <row r="362" spans="1:38">
      <c r="A362" s="345" t="s">
        <v>2161</v>
      </c>
      <c r="B362" s="433">
        <v>94.1</v>
      </c>
      <c r="C362" s="433"/>
      <c r="D362" s="433"/>
      <c r="E362" s="433"/>
      <c r="F362" s="433"/>
      <c r="G362" s="433"/>
      <c r="H362" s="433"/>
      <c r="I362" s="433"/>
      <c r="J362" s="433"/>
      <c r="K362" s="41">
        <v>1160</v>
      </c>
      <c r="L362" s="433"/>
      <c r="M362" s="433"/>
      <c r="N362" s="433"/>
      <c r="O362" s="433"/>
      <c r="P362" s="433"/>
      <c r="Q362" s="433"/>
      <c r="R362" s="433"/>
      <c r="S362" s="433"/>
      <c r="T362" s="433">
        <v>91.7</v>
      </c>
      <c r="U362" s="367"/>
      <c r="V362" s="367"/>
      <c r="W362" s="367"/>
      <c r="X362" s="367"/>
      <c r="Y362" s="367"/>
      <c r="Z362" s="367"/>
      <c r="AA362" s="367"/>
      <c r="AB362" s="367"/>
      <c r="AC362" s="467">
        <v>30.8</v>
      </c>
      <c r="AD362" s="475">
        <v>2.12</v>
      </c>
      <c r="AE362" s="459"/>
      <c r="AF362" s="433" t="s">
        <v>55</v>
      </c>
      <c r="AG362" s="342"/>
      <c r="AH362" s="342" t="s">
        <v>2084</v>
      </c>
      <c r="AI362" s="372"/>
      <c r="AJ362" s="332">
        <v>45250</v>
      </c>
      <c r="AL362" s="124"/>
    </row>
    <row r="363" spans="1:38">
      <c r="A363" s="345" t="s">
        <v>2164</v>
      </c>
      <c r="B363" s="433">
        <v>93.79</v>
      </c>
      <c r="C363" s="433"/>
      <c r="D363" s="433"/>
      <c r="E363" s="433"/>
      <c r="F363" s="433"/>
      <c r="G363" s="433"/>
      <c r="H363" s="433"/>
      <c r="I363" s="433"/>
      <c r="J363" s="433"/>
      <c r="K363" s="41">
        <v>1192</v>
      </c>
      <c r="L363" s="433"/>
      <c r="M363" s="433"/>
      <c r="N363" s="433"/>
      <c r="O363" s="433"/>
      <c r="P363" s="433"/>
      <c r="Q363" s="433"/>
      <c r="R363" s="433"/>
      <c r="S363" s="433"/>
      <c r="T363" s="433">
        <v>90.25</v>
      </c>
      <c r="U363" s="367"/>
      <c r="V363" s="367"/>
      <c r="W363" s="367"/>
      <c r="X363" s="367"/>
      <c r="Y363" s="367"/>
      <c r="Z363" s="367"/>
      <c r="AA363" s="367"/>
      <c r="AB363" s="367"/>
      <c r="AC363" s="8">
        <v>9.6</v>
      </c>
      <c r="AD363" s="475">
        <v>2.2000000000000002</v>
      </c>
      <c r="AE363" s="459"/>
      <c r="AF363" s="433" t="s">
        <v>55</v>
      </c>
      <c r="AG363" s="333"/>
      <c r="AH363" s="344" t="s">
        <v>2084</v>
      </c>
      <c r="AI363" s="372"/>
      <c r="AJ363" s="332">
        <v>45253</v>
      </c>
      <c r="AL363" s="124"/>
    </row>
    <row r="364" spans="1:38">
      <c r="A364" s="345" t="s">
        <v>2165</v>
      </c>
      <c r="B364" s="433">
        <v>96.88</v>
      </c>
      <c r="C364" s="433"/>
      <c r="D364" s="433"/>
      <c r="E364" s="433"/>
      <c r="F364" s="433"/>
      <c r="G364" s="433"/>
      <c r="H364" s="433"/>
      <c r="I364" s="433"/>
      <c r="J364" s="433"/>
      <c r="K364" s="41">
        <v>1027</v>
      </c>
      <c r="L364" s="433"/>
      <c r="M364" s="433"/>
      <c r="N364" s="433"/>
      <c r="O364" s="433"/>
      <c r="P364" s="433"/>
      <c r="Q364" s="433"/>
      <c r="R364" s="433"/>
      <c r="S364" s="433"/>
      <c r="T364" s="433">
        <v>93.36</v>
      </c>
      <c r="U364" s="367"/>
      <c r="V364" s="367"/>
      <c r="W364" s="367"/>
      <c r="X364" s="367"/>
      <c r="Y364" s="367"/>
      <c r="Z364" s="367"/>
      <c r="AA364" s="367"/>
      <c r="AB364" s="367"/>
      <c r="AC364" s="462"/>
      <c r="AD364" s="462"/>
      <c r="AE364" s="459"/>
      <c r="AF364" s="433" t="s">
        <v>55</v>
      </c>
      <c r="AG364" s="333"/>
      <c r="AH364" s="344" t="s">
        <v>2084</v>
      </c>
      <c r="AI364" s="372"/>
      <c r="AJ364" s="332">
        <v>45254</v>
      </c>
      <c r="AL364" s="124"/>
    </row>
    <row r="365" spans="1:38">
      <c r="A365" s="354" t="s">
        <v>2172</v>
      </c>
      <c r="B365" s="433">
        <v>93.9</v>
      </c>
      <c r="C365" s="433"/>
      <c r="D365" s="433"/>
      <c r="E365" s="433"/>
      <c r="F365" s="433"/>
      <c r="G365" s="433"/>
      <c r="H365" s="433"/>
      <c r="I365" s="433"/>
      <c r="J365" s="433"/>
      <c r="K365" s="41">
        <v>1269</v>
      </c>
      <c r="L365" s="433"/>
      <c r="M365" s="433"/>
      <c r="N365" s="433"/>
      <c r="O365" s="433"/>
      <c r="P365" s="433"/>
      <c r="Q365" s="433"/>
      <c r="R365" s="433"/>
      <c r="S365" s="433"/>
      <c r="T365" s="433">
        <v>89.8</v>
      </c>
      <c r="U365" s="367"/>
      <c r="V365" s="367"/>
      <c r="W365" s="367"/>
      <c r="X365" s="367"/>
      <c r="Y365" s="367"/>
      <c r="Z365" s="367"/>
      <c r="AA365" s="367"/>
      <c r="AB365" s="367"/>
      <c r="AC365" s="467">
        <v>33.6</v>
      </c>
      <c r="AD365" s="475">
        <v>2</v>
      </c>
      <c r="AE365" s="459"/>
      <c r="AF365" s="433" t="s">
        <v>49</v>
      </c>
      <c r="AG365" s="354"/>
      <c r="AH365" s="354" t="s">
        <v>2084</v>
      </c>
      <c r="AI365" s="372"/>
      <c r="AJ365" s="332">
        <v>45028</v>
      </c>
      <c r="AL365" s="124"/>
    </row>
    <row r="366" spans="1:38">
      <c r="A366" s="355" t="s">
        <v>2174</v>
      </c>
      <c r="B366" s="143">
        <v>94.19</v>
      </c>
      <c r="C366" s="143"/>
      <c r="D366" s="143"/>
      <c r="E366" s="143"/>
      <c r="F366" s="143"/>
      <c r="G366" s="143"/>
      <c r="H366" s="143"/>
      <c r="I366" s="143"/>
      <c r="J366" s="143"/>
      <c r="K366" s="41">
        <v>1335</v>
      </c>
      <c r="L366" s="143"/>
      <c r="M366" s="143"/>
      <c r="N366" s="143"/>
      <c r="O366" s="143"/>
      <c r="P366" s="143"/>
      <c r="Q366" s="143"/>
      <c r="R366" s="143"/>
      <c r="S366" s="143"/>
      <c r="T366" s="143">
        <v>88.12</v>
      </c>
      <c r="U366" s="143"/>
      <c r="V366" s="143"/>
      <c r="W366" s="143"/>
      <c r="X366" s="143"/>
      <c r="Y366" s="143"/>
      <c r="Z366" s="143"/>
      <c r="AA366" s="143"/>
      <c r="AB366" s="143"/>
      <c r="AC366" s="143">
        <v>23.9</v>
      </c>
      <c r="AD366" s="143">
        <v>2.1</v>
      </c>
      <c r="AE366" s="143"/>
      <c r="AF366" s="433" t="s">
        <v>55</v>
      </c>
      <c r="AG366" s="355"/>
      <c r="AH366" s="355" t="s">
        <v>2084</v>
      </c>
      <c r="AI366" s="372"/>
      <c r="AJ366" s="332">
        <v>45150</v>
      </c>
      <c r="AK366" s="12" t="s">
        <v>2186</v>
      </c>
      <c r="AL366" s="124"/>
    </row>
    <row r="367" spans="1:38">
      <c r="A367" s="356" t="s">
        <v>2179</v>
      </c>
      <c r="B367" s="357">
        <v>94.79</v>
      </c>
      <c r="C367" s="357"/>
      <c r="D367" s="357"/>
      <c r="E367" s="357"/>
      <c r="F367" s="357"/>
      <c r="G367" s="357"/>
      <c r="H367" s="357"/>
      <c r="I367" s="357"/>
      <c r="J367" s="357"/>
      <c r="K367" s="363">
        <v>1249</v>
      </c>
      <c r="L367" s="357"/>
      <c r="M367" s="357"/>
      <c r="N367" s="357"/>
      <c r="O367" s="357"/>
      <c r="P367" s="357"/>
      <c r="Q367" s="357"/>
      <c r="R367" s="357"/>
      <c r="S367" s="357"/>
      <c r="T367" s="357">
        <v>90.627804878048792</v>
      </c>
      <c r="U367" s="357"/>
      <c r="V367" s="357"/>
      <c r="W367" s="357"/>
      <c r="X367" s="357"/>
      <c r="Y367" s="357"/>
      <c r="Z367" s="357"/>
      <c r="AA367" s="357"/>
      <c r="AB367" s="357"/>
      <c r="AC367" s="357">
        <v>28</v>
      </c>
      <c r="AD367" s="357">
        <v>1.9</v>
      </c>
      <c r="AE367" s="357"/>
      <c r="AF367" s="358" t="s">
        <v>49</v>
      </c>
      <c r="AG367" s="358"/>
      <c r="AH367" s="360" t="s">
        <v>2084</v>
      </c>
      <c r="AI367" s="372"/>
      <c r="AJ367" s="359">
        <v>45270</v>
      </c>
      <c r="AK367" s="362" t="s">
        <v>2183</v>
      </c>
      <c r="AL367" s="124"/>
    </row>
    <row r="368" spans="1:38">
      <c r="A368" s="356" t="s">
        <v>2180</v>
      </c>
      <c r="B368" s="357">
        <v>93.49</v>
      </c>
      <c r="C368" s="357"/>
      <c r="D368" s="357"/>
      <c r="E368" s="357"/>
      <c r="F368" s="357"/>
      <c r="G368" s="357"/>
      <c r="H368" s="357"/>
      <c r="I368" s="357"/>
      <c r="J368" s="357"/>
      <c r="K368" s="363">
        <v>1365</v>
      </c>
      <c r="L368" s="357"/>
      <c r="M368" s="357"/>
      <c r="N368" s="357"/>
      <c r="O368" s="357"/>
      <c r="P368" s="357"/>
      <c r="Q368" s="357"/>
      <c r="R368" s="357"/>
      <c r="S368" s="357"/>
      <c r="T368" s="357">
        <v>88.96</v>
      </c>
      <c r="U368" s="357"/>
      <c r="V368" s="357"/>
      <c r="W368" s="357"/>
      <c r="X368" s="357"/>
      <c r="Y368" s="357"/>
      <c r="Z368" s="357"/>
      <c r="AA368" s="357"/>
      <c r="AB368" s="357"/>
      <c r="AC368" s="357">
        <v>34.700000000000003</v>
      </c>
      <c r="AD368" s="357">
        <v>2</v>
      </c>
      <c r="AE368" s="357"/>
      <c r="AF368" s="358" t="s">
        <v>49</v>
      </c>
      <c r="AG368" s="358"/>
      <c r="AH368" s="360" t="s">
        <v>2084</v>
      </c>
      <c r="AI368" s="372"/>
      <c r="AJ368" s="359">
        <v>45275</v>
      </c>
      <c r="AK368" s="362" t="s">
        <v>2183</v>
      </c>
      <c r="AL368" s="124"/>
    </row>
    <row r="369" spans="1:38">
      <c r="A369" s="356" t="s">
        <v>2181</v>
      </c>
      <c r="B369" s="357">
        <v>93.4</v>
      </c>
      <c r="C369" s="357"/>
      <c r="D369" s="357"/>
      <c r="E369" s="357"/>
      <c r="F369" s="357"/>
      <c r="G369" s="357"/>
      <c r="H369" s="357"/>
      <c r="I369" s="357"/>
      <c r="J369" s="357"/>
      <c r="K369" s="363">
        <v>1388</v>
      </c>
      <c r="L369" s="357"/>
      <c r="M369" s="357"/>
      <c r="N369" s="357"/>
      <c r="O369" s="357"/>
      <c r="P369" s="357"/>
      <c r="Q369" s="357"/>
      <c r="R369" s="357"/>
      <c r="S369" s="357"/>
      <c r="T369" s="357">
        <v>88.1</v>
      </c>
      <c r="U369" s="357"/>
      <c r="V369" s="357"/>
      <c r="W369" s="357"/>
      <c r="X369" s="357"/>
      <c r="Y369" s="357"/>
      <c r="Z369" s="357"/>
      <c r="AA369" s="357"/>
      <c r="AB369" s="357"/>
      <c r="AC369" s="357">
        <v>18.399999999999999</v>
      </c>
      <c r="AD369" s="357">
        <v>2.1</v>
      </c>
      <c r="AE369" s="357"/>
      <c r="AF369" s="358" t="s">
        <v>1145</v>
      </c>
      <c r="AG369" s="358"/>
      <c r="AH369" s="358" t="s">
        <v>2084</v>
      </c>
      <c r="AI369" s="358"/>
      <c r="AJ369" s="359">
        <v>45282</v>
      </c>
      <c r="AL369" s="124"/>
    </row>
    <row r="370" spans="1:38">
      <c r="A370" s="361" t="s">
        <v>2189</v>
      </c>
      <c r="B370" s="143">
        <v>93.4</v>
      </c>
      <c r="C370" s="143"/>
      <c r="D370" s="143"/>
      <c r="E370" s="143"/>
      <c r="F370" s="143"/>
      <c r="G370" s="143"/>
      <c r="H370" s="143"/>
      <c r="I370" s="143"/>
      <c r="J370" s="143"/>
      <c r="K370" s="41">
        <v>1359</v>
      </c>
      <c r="L370" s="143"/>
      <c r="M370" s="143"/>
      <c r="N370" s="143"/>
      <c r="O370" s="143"/>
      <c r="P370" s="143"/>
      <c r="Q370" s="143"/>
      <c r="R370" s="143"/>
      <c r="S370" s="143"/>
      <c r="T370" s="143">
        <v>88.4</v>
      </c>
      <c r="U370" s="143"/>
      <c r="V370" s="143"/>
      <c r="W370" s="143"/>
      <c r="X370" s="143"/>
      <c r="Y370" s="143"/>
      <c r="Z370" s="143"/>
      <c r="AA370" s="143"/>
      <c r="AB370" s="143"/>
      <c r="AC370" s="143">
        <v>21.2</v>
      </c>
      <c r="AD370" s="143">
        <v>2.1</v>
      </c>
      <c r="AE370" s="143"/>
      <c r="AF370" s="433" t="s">
        <v>1145</v>
      </c>
      <c r="AG370" s="361"/>
      <c r="AH370" s="358" t="s">
        <v>2084</v>
      </c>
      <c r="AI370" s="358"/>
      <c r="AJ370" s="332">
        <v>45288</v>
      </c>
      <c r="AL370" s="124"/>
    </row>
    <row r="371" spans="1:38">
      <c r="A371" s="364" t="s">
        <v>2192</v>
      </c>
      <c r="B371" s="143">
        <v>93.94</v>
      </c>
      <c r="C371" s="143"/>
      <c r="D371" s="143"/>
      <c r="E371" s="143"/>
      <c r="F371" s="143"/>
      <c r="G371" s="143"/>
      <c r="H371" s="143"/>
      <c r="I371" s="143"/>
      <c r="J371" s="143"/>
      <c r="K371" s="41">
        <v>1244</v>
      </c>
      <c r="L371" s="143"/>
      <c r="M371" s="143"/>
      <c r="N371" s="143"/>
      <c r="O371" s="143"/>
      <c r="P371" s="143"/>
      <c r="Q371" s="143"/>
      <c r="R371" s="143"/>
      <c r="S371" s="143"/>
      <c r="T371" s="143">
        <v>90.44</v>
      </c>
      <c r="U371" s="143"/>
      <c r="V371" s="143"/>
      <c r="W371" s="143"/>
      <c r="X371" s="143"/>
      <c r="Y371" s="143"/>
      <c r="Z371" s="143"/>
      <c r="AA371" s="143"/>
      <c r="AB371" s="143"/>
      <c r="AC371" s="143">
        <v>44.8</v>
      </c>
      <c r="AD371" s="143">
        <v>2.2999999999999998</v>
      </c>
      <c r="AE371" s="143"/>
      <c r="AF371" s="433" t="s">
        <v>55</v>
      </c>
      <c r="AG371" s="364"/>
      <c r="AH371" s="358" t="s">
        <v>2084</v>
      </c>
      <c r="AI371" s="358"/>
      <c r="AJ371" s="332">
        <v>45295</v>
      </c>
      <c r="AL371" s="124"/>
    </row>
    <row r="372" spans="1:38" s="8" customFormat="1">
      <c r="A372" s="365" t="s">
        <v>2193</v>
      </c>
      <c r="B372" s="433">
        <v>91.96</v>
      </c>
      <c r="C372" s="433"/>
      <c r="D372" s="433"/>
      <c r="E372" s="433"/>
      <c r="F372" s="433"/>
      <c r="G372" s="433"/>
      <c r="H372" s="433"/>
      <c r="I372" s="433"/>
      <c r="J372" s="433"/>
      <c r="K372" s="41">
        <v>1559.76</v>
      </c>
      <c r="L372" s="433"/>
      <c r="M372" s="433"/>
      <c r="N372" s="433"/>
      <c r="O372" s="433"/>
      <c r="P372" s="433"/>
      <c r="Q372" s="433"/>
      <c r="R372" s="433"/>
      <c r="S372" s="433"/>
      <c r="T372" s="433">
        <v>86.72</v>
      </c>
      <c r="U372" s="367"/>
      <c r="V372" s="367"/>
      <c r="W372" s="367"/>
      <c r="X372" s="367"/>
      <c r="Y372" s="367"/>
      <c r="Z372" s="367"/>
      <c r="AA372" s="367"/>
      <c r="AB372" s="367"/>
      <c r="AC372" s="467">
        <v>21.1</v>
      </c>
      <c r="AD372" s="475">
        <v>2</v>
      </c>
      <c r="AE372" s="459"/>
      <c r="AF372" s="433" t="s">
        <v>1145</v>
      </c>
      <c r="AG372" s="365"/>
      <c r="AH372" s="358" t="s">
        <v>2084</v>
      </c>
      <c r="AI372" s="358"/>
      <c r="AJ372" s="332">
        <v>45301</v>
      </c>
      <c r="AL372" s="368"/>
    </row>
    <row r="373" spans="1:38">
      <c r="A373" s="364" t="s">
        <v>2202</v>
      </c>
      <c r="B373" s="433">
        <v>94.7</v>
      </c>
      <c r="C373" s="433"/>
      <c r="D373" s="433"/>
      <c r="E373" s="433"/>
      <c r="F373" s="433"/>
      <c r="G373" s="433"/>
      <c r="H373" s="433"/>
      <c r="I373" s="433"/>
      <c r="J373" s="433"/>
      <c r="K373" s="41">
        <v>1115</v>
      </c>
      <c r="L373" s="433"/>
      <c r="M373" s="433"/>
      <c r="N373" s="433"/>
      <c r="O373" s="433"/>
      <c r="P373" s="433"/>
      <c r="Q373" s="433"/>
      <c r="R373" s="433"/>
      <c r="S373" s="433"/>
      <c r="T373" s="433">
        <v>92.2</v>
      </c>
      <c r="U373" s="366"/>
      <c r="V373" s="366"/>
      <c r="W373" s="366"/>
      <c r="X373" s="366"/>
      <c r="Y373" s="366"/>
      <c r="Z373" s="366"/>
      <c r="AA373" s="366"/>
      <c r="AB373" s="366"/>
      <c r="AC373" s="467">
        <v>39.799999999999997</v>
      </c>
      <c r="AD373" s="475">
        <v>1.9</v>
      </c>
      <c r="AE373" s="366"/>
      <c r="AF373" s="433" t="s">
        <v>2144</v>
      </c>
      <c r="AG373" s="364" t="s">
        <v>2203</v>
      </c>
      <c r="AH373" s="358" t="s">
        <v>2084</v>
      </c>
      <c r="AI373" s="358"/>
      <c r="AJ373" s="332">
        <v>45308</v>
      </c>
      <c r="AL373" s="124"/>
    </row>
    <row r="374" spans="1:38">
      <c r="A374" s="364" t="s">
        <v>2204</v>
      </c>
      <c r="B374" s="433">
        <v>95.2</v>
      </c>
      <c r="C374" s="433"/>
      <c r="D374" s="433"/>
      <c r="E374" s="433"/>
      <c r="F374" s="433"/>
      <c r="G374" s="433"/>
      <c r="H374" s="433"/>
      <c r="I374" s="433"/>
      <c r="J374" s="433"/>
      <c r="K374" s="41">
        <v>1123</v>
      </c>
      <c r="L374" s="433"/>
      <c r="M374" s="433"/>
      <c r="N374" s="433"/>
      <c r="O374" s="433"/>
      <c r="P374" s="433"/>
      <c r="Q374" s="433"/>
      <c r="R374" s="433"/>
      <c r="S374" s="433"/>
      <c r="T374" s="433">
        <v>92.1</v>
      </c>
      <c r="U374" s="366"/>
      <c r="V374" s="366"/>
      <c r="W374" s="366"/>
      <c r="X374" s="366"/>
      <c r="Y374" s="366"/>
      <c r="Z374" s="366"/>
      <c r="AA374" s="366"/>
      <c r="AB374" s="366"/>
      <c r="AC374" s="467">
        <v>45.9</v>
      </c>
      <c r="AD374" s="475">
        <v>2</v>
      </c>
      <c r="AE374" s="366"/>
      <c r="AF374" s="433" t="s">
        <v>55</v>
      </c>
      <c r="AG374" s="364"/>
      <c r="AH374" s="358" t="s">
        <v>2084</v>
      </c>
      <c r="AI374" s="358"/>
      <c r="AJ374" s="332">
        <v>45316</v>
      </c>
      <c r="AL374" s="124"/>
    </row>
    <row r="375" spans="1:38">
      <c r="A375" s="369" t="s">
        <v>2207</v>
      </c>
      <c r="B375" s="433">
        <v>93.84</v>
      </c>
      <c r="C375" s="433"/>
      <c r="D375" s="433"/>
      <c r="E375" s="433"/>
      <c r="F375" s="433"/>
      <c r="G375" s="433"/>
      <c r="H375" s="433"/>
      <c r="I375" s="433"/>
      <c r="J375" s="433"/>
      <c r="K375" s="41">
        <v>1311.59</v>
      </c>
      <c r="L375" s="433"/>
      <c r="M375" s="433"/>
      <c r="N375" s="433"/>
      <c r="O375" s="433"/>
      <c r="P375" s="433"/>
      <c r="Q375" s="433"/>
      <c r="R375" s="433"/>
      <c r="S375" s="433"/>
      <c r="T375" s="433">
        <v>89.85</v>
      </c>
      <c r="U375" s="366"/>
      <c r="V375" s="366"/>
      <c r="W375" s="366"/>
      <c r="X375" s="366"/>
      <c r="Y375" s="366"/>
      <c r="Z375" s="366"/>
      <c r="AA375" s="366"/>
      <c r="AB375" s="366"/>
      <c r="AC375" s="467">
        <v>31.9</v>
      </c>
      <c r="AD375" s="475">
        <v>2</v>
      </c>
      <c r="AE375" s="366"/>
      <c r="AF375" s="433" t="s">
        <v>114</v>
      </c>
      <c r="AG375" s="364"/>
      <c r="AH375" s="358" t="s">
        <v>2084</v>
      </c>
      <c r="AI375" s="358"/>
      <c r="AJ375" s="332">
        <v>45323</v>
      </c>
      <c r="AL375" s="124"/>
    </row>
    <row r="376" spans="1:38">
      <c r="A376" s="386" t="s">
        <v>2208</v>
      </c>
      <c r="B376" s="433">
        <v>92.85</v>
      </c>
      <c r="C376" s="433"/>
      <c r="D376" s="433"/>
      <c r="E376" s="433"/>
      <c r="F376" s="433"/>
      <c r="G376" s="433"/>
      <c r="H376" s="433"/>
      <c r="I376" s="433"/>
      <c r="J376" s="433"/>
      <c r="K376" s="41">
        <v>1662.12</v>
      </c>
      <c r="L376" s="433"/>
      <c r="M376" s="433"/>
      <c r="N376" s="433"/>
      <c r="O376" s="433"/>
      <c r="P376" s="433"/>
      <c r="Q376" s="433"/>
      <c r="R376" s="433"/>
      <c r="S376" s="433"/>
      <c r="T376" s="433">
        <v>85.68</v>
      </c>
      <c r="U376" s="388"/>
      <c r="V376" s="366"/>
      <c r="W376" s="366"/>
      <c r="X376" s="366"/>
      <c r="Y376" s="366"/>
      <c r="Z376" s="366"/>
      <c r="AA376" s="366"/>
      <c r="AB376" s="389"/>
      <c r="AC376" s="390">
        <v>42</v>
      </c>
      <c r="AD376" s="390">
        <v>1.9</v>
      </c>
      <c r="AE376" s="389"/>
      <c r="AF376" s="433" t="s">
        <v>2144</v>
      </c>
      <c r="AG376" s="386"/>
      <c r="AH376" s="358" t="s">
        <v>2084</v>
      </c>
      <c r="AI376" s="358"/>
      <c r="AJ376" s="332">
        <v>45330</v>
      </c>
      <c r="AL376" s="124"/>
    </row>
    <row r="377" spans="1:38">
      <c r="A377" s="386" t="s">
        <v>2221</v>
      </c>
      <c r="B377" s="433">
        <v>94.02</v>
      </c>
      <c r="C377" s="433"/>
      <c r="D377" s="433"/>
      <c r="E377" s="433"/>
      <c r="F377" s="433"/>
      <c r="G377" s="433"/>
      <c r="H377" s="433"/>
      <c r="I377" s="433"/>
      <c r="J377" s="433"/>
      <c r="K377" s="41">
        <v>1305</v>
      </c>
      <c r="L377" s="433"/>
      <c r="M377" s="433"/>
      <c r="N377" s="433"/>
      <c r="O377" s="433"/>
      <c r="P377" s="433"/>
      <c r="Q377" s="433"/>
      <c r="R377" s="433"/>
      <c r="S377" s="433"/>
      <c r="T377" s="433">
        <v>89.26</v>
      </c>
      <c r="U377" s="388"/>
      <c r="V377" s="366"/>
      <c r="W377" s="366"/>
      <c r="X377" s="366"/>
      <c r="Y377" s="366"/>
      <c r="Z377" s="366"/>
      <c r="AA377" s="366"/>
      <c r="AB377" s="389"/>
      <c r="AC377" s="390">
        <v>28.7</v>
      </c>
      <c r="AD377" s="390">
        <v>1.8</v>
      </c>
      <c r="AE377" s="389"/>
      <c r="AF377" s="433" t="s">
        <v>114</v>
      </c>
      <c r="AG377" s="386"/>
      <c r="AH377" s="358" t="s">
        <v>2084</v>
      </c>
      <c r="AI377" s="358"/>
      <c r="AJ377" s="332">
        <v>45337</v>
      </c>
      <c r="AK377" s="12" t="s">
        <v>2222</v>
      </c>
      <c r="AL377" s="124"/>
    </row>
    <row r="378" spans="1:38">
      <c r="A378" s="386" t="s">
        <v>2223</v>
      </c>
      <c r="B378" s="433">
        <v>93.69</v>
      </c>
      <c r="C378" s="433"/>
      <c r="D378" s="433"/>
      <c r="E378" s="433"/>
      <c r="F378" s="433"/>
      <c r="G378" s="433"/>
      <c r="H378" s="433"/>
      <c r="I378" s="433"/>
      <c r="J378" s="433"/>
      <c r="K378" s="41">
        <v>1348</v>
      </c>
      <c r="L378" s="433"/>
      <c r="M378" s="433"/>
      <c r="N378" s="433"/>
      <c r="O378" s="433"/>
      <c r="P378" s="433"/>
      <c r="Q378" s="433"/>
      <c r="R378" s="433"/>
      <c r="S378" s="433"/>
      <c r="T378" s="433">
        <v>89.16</v>
      </c>
      <c r="U378" s="388"/>
      <c r="V378" s="366"/>
      <c r="W378" s="366"/>
      <c r="X378" s="366"/>
      <c r="Y378" s="366"/>
      <c r="Z378" s="366"/>
      <c r="AA378" s="366"/>
      <c r="AB378" s="389"/>
      <c r="AC378" s="390">
        <v>21.5</v>
      </c>
      <c r="AD378" s="390">
        <v>1.94</v>
      </c>
      <c r="AE378" s="389"/>
      <c r="AF378" s="433" t="s">
        <v>504</v>
      </c>
      <c r="AG378" s="386"/>
      <c r="AH378" s="358" t="s">
        <v>2084</v>
      </c>
      <c r="AI378" s="358"/>
      <c r="AJ378" s="332">
        <v>45344</v>
      </c>
      <c r="AL378" s="124"/>
    </row>
    <row r="379" spans="1:38">
      <c r="A379" s="386" t="s">
        <v>2227</v>
      </c>
      <c r="B379" s="433">
        <v>92.6</v>
      </c>
      <c r="C379" s="433"/>
      <c r="D379" s="433"/>
      <c r="E379" s="433"/>
      <c r="F379" s="433"/>
      <c r="G379" s="433"/>
      <c r="H379" s="433"/>
      <c r="I379" s="433"/>
      <c r="J379" s="433"/>
      <c r="K379" s="41">
        <v>1511</v>
      </c>
      <c r="L379" s="433"/>
      <c r="M379" s="433"/>
      <c r="N379" s="433"/>
      <c r="O379" s="433"/>
      <c r="P379" s="433"/>
      <c r="Q379" s="433"/>
      <c r="R379" s="433"/>
      <c r="S379" s="433"/>
      <c r="T379" s="433">
        <v>85.7</v>
      </c>
      <c r="U379" s="388"/>
      <c r="V379" s="366"/>
      <c r="W379" s="366"/>
      <c r="X379" s="366"/>
      <c r="Y379" s="366"/>
      <c r="Z379" s="366"/>
      <c r="AA379" s="366"/>
      <c r="AB379" s="389"/>
      <c r="AC379" s="390">
        <v>25.3</v>
      </c>
      <c r="AD379" s="390">
        <v>2.2000000000000002</v>
      </c>
      <c r="AE379" s="389"/>
      <c r="AF379" s="433" t="s">
        <v>504</v>
      </c>
      <c r="AG379" s="386" t="s">
        <v>2234</v>
      </c>
      <c r="AH379" s="358" t="s">
        <v>2084</v>
      </c>
      <c r="AI379" s="358"/>
      <c r="AJ379" s="332">
        <v>45351</v>
      </c>
      <c r="AL379" s="124"/>
    </row>
    <row r="380" spans="1:38">
      <c r="A380" s="386" t="s">
        <v>2233</v>
      </c>
      <c r="B380" s="433">
        <v>95.26</v>
      </c>
      <c r="C380" s="433" t="s">
        <v>115</v>
      </c>
      <c r="D380" s="433" t="s">
        <v>115</v>
      </c>
      <c r="E380" s="433" t="s">
        <v>115</v>
      </c>
      <c r="F380" s="433" t="s">
        <v>115</v>
      </c>
      <c r="G380" s="433" t="s">
        <v>115</v>
      </c>
      <c r="H380" s="433" t="s">
        <v>115</v>
      </c>
      <c r="I380" s="433" t="s">
        <v>115</v>
      </c>
      <c r="J380" s="433" t="s">
        <v>115</v>
      </c>
      <c r="K380" s="41">
        <v>1121</v>
      </c>
      <c r="L380" s="433" t="s">
        <v>115</v>
      </c>
      <c r="M380" s="433" t="s">
        <v>115</v>
      </c>
      <c r="N380" s="433" t="s">
        <v>115</v>
      </c>
      <c r="O380" s="433" t="s">
        <v>115</v>
      </c>
      <c r="P380" s="433" t="s">
        <v>115</v>
      </c>
      <c r="Q380" s="433" t="s">
        <v>115</v>
      </c>
      <c r="R380" s="433" t="s">
        <v>115</v>
      </c>
      <c r="S380" s="433" t="s">
        <v>115</v>
      </c>
      <c r="T380" s="433">
        <v>88.74</v>
      </c>
      <c r="U380" s="387" t="s">
        <v>115</v>
      </c>
      <c r="V380" s="370" t="s">
        <v>115</v>
      </c>
      <c r="W380" s="370" t="s">
        <v>115</v>
      </c>
      <c r="X380" s="370" t="s">
        <v>115</v>
      </c>
      <c r="Y380" s="370" t="s">
        <v>115</v>
      </c>
      <c r="Z380" s="370" t="s">
        <v>115</v>
      </c>
      <c r="AA380" s="370" t="s">
        <v>115</v>
      </c>
      <c r="AB380" s="390" t="s">
        <v>115</v>
      </c>
      <c r="AC380" s="390">
        <v>32.6</v>
      </c>
      <c r="AD380" s="390">
        <v>2</v>
      </c>
      <c r="AE380" s="390"/>
      <c r="AF380" s="433" t="s">
        <v>49</v>
      </c>
      <c r="AG380" s="386"/>
      <c r="AH380" s="358" t="s">
        <v>2084</v>
      </c>
      <c r="AI380" s="358"/>
      <c r="AJ380" s="332">
        <v>45359</v>
      </c>
      <c r="AL380" s="124"/>
    </row>
    <row r="381" spans="1:38">
      <c r="A381" s="386" t="s">
        <v>2235</v>
      </c>
      <c r="B381" s="433">
        <v>94.6</v>
      </c>
      <c r="C381" s="433"/>
      <c r="D381" s="433"/>
      <c r="E381" s="433"/>
      <c r="F381" s="433"/>
      <c r="G381" s="433"/>
      <c r="H381" s="433"/>
      <c r="I381" s="433"/>
      <c r="J381" s="433"/>
      <c r="K381" s="41">
        <v>1123</v>
      </c>
      <c r="L381" s="433"/>
      <c r="M381" s="433"/>
      <c r="N381" s="433"/>
      <c r="O381" s="433"/>
      <c r="P381" s="433"/>
      <c r="Q381" s="433"/>
      <c r="R381" s="433"/>
      <c r="S381" s="433"/>
      <c r="T381" s="433">
        <v>92.3</v>
      </c>
      <c r="U381" s="388"/>
      <c r="V381" s="366"/>
      <c r="W381" s="366"/>
      <c r="X381" s="366"/>
      <c r="Y381" s="366"/>
      <c r="Z381" s="366"/>
      <c r="AA381" s="366"/>
      <c r="AB381" s="389"/>
      <c r="AC381" s="390">
        <v>44.2</v>
      </c>
      <c r="AD381" s="390">
        <v>2</v>
      </c>
      <c r="AE381" s="389"/>
      <c r="AF381" s="433" t="s">
        <v>55</v>
      </c>
      <c r="AG381" s="386"/>
      <c r="AH381" s="358" t="s">
        <v>2084</v>
      </c>
      <c r="AI381" s="358"/>
      <c r="AJ381" s="332">
        <v>45366</v>
      </c>
      <c r="AL381" s="124"/>
    </row>
    <row r="382" spans="1:38">
      <c r="A382" s="386" t="s">
        <v>2237</v>
      </c>
      <c r="B382" s="433">
        <v>93.46</v>
      </c>
      <c r="C382" s="433"/>
      <c r="D382" s="433"/>
      <c r="E382" s="433"/>
      <c r="F382" s="433"/>
      <c r="G382" s="433"/>
      <c r="H382" s="433"/>
      <c r="I382" s="433"/>
      <c r="J382" s="433"/>
      <c r="K382" s="41">
        <v>1340</v>
      </c>
      <c r="L382" s="433"/>
      <c r="M382" s="433"/>
      <c r="N382" s="433"/>
      <c r="O382" s="433"/>
      <c r="P382" s="433"/>
      <c r="Q382" s="433"/>
      <c r="R382" s="433"/>
      <c r="S382" s="433"/>
      <c r="T382" s="433">
        <v>88.77</v>
      </c>
      <c r="U382" s="388"/>
      <c r="V382" s="366"/>
      <c r="W382" s="366"/>
      <c r="X382" s="366"/>
      <c r="Y382" s="366"/>
      <c r="Z382" s="366"/>
      <c r="AA382" s="366"/>
      <c r="AB382" s="389"/>
      <c r="AC382" s="390">
        <v>37</v>
      </c>
      <c r="AD382" s="390">
        <v>2.2000000000000002</v>
      </c>
      <c r="AE382" s="389"/>
      <c r="AF382" s="433" t="s">
        <v>2144</v>
      </c>
      <c r="AG382" s="386"/>
      <c r="AH382" s="358" t="s">
        <v>2084</v>
      </c>
      <c r="AI382" s="358"/>
      <c r="AJ382" s="332">
        <v>45373</v>
      </c>
      <c r="AL382" s="124"/>
    </row>
    <row r="383" spans="1:38">
      <c r="A383" s="416" t="s">
        <v>2240</v>
      </c>
      <c r="B383" s="433">
        <v>95.02</v>
      </c>
      <c r="C383" s="433"/>
      <c r="D383" s="433"/>
      <c r="E383" s="433"/>
      <c r="F383" s="433"/>
      <c r="G383" s="433"/>
      <c r="H383" s="433"/>
      <c r="I383" s="433"/>
      <c r="J383" s="433"/>
      <c r="K383" s="41">
        <v>1048</v>
      </c>
      <c r="L383" s="433"/>
      <c r="M383" s="433"/>
      <c r="N383" s="433"/>
      <c r="O383" s="433"/>
      <c r="P383" s="433"/>
      <c r="Q383" s="433"/>
      <c r="R383" s="433"/>
      <c r="S383" s="433"/>
      <c r="T383" s="433">
        <v>92.87</v>
      </c>
      <c r="U383" s="388"/>
      <c r="V383" s="366"/>
      <c r="W383" s="366"/>
      <c r="X383" s="366"/>
      <c r="Y383" s="366"/>
      <c r="Z383" s="366"/>
      <c r="AA383" s="366"/>
      <c r="AB383" s="389"/>
      <c r="AC383" s="390">
        <v>38.200000000000003</v>
      </c>
      <c r="AD383" s="390">
        <v>2.2000000000000002</v>
      </c>
      <c r="AE383" s="389"/>
      <c r="AF383" s="433" t="s">
        <v>55</v>
      </c>
      <c r="AG383" s="386"/>
      <c r="AH383" s="358" t="s">
        <v>2084</v>
      </c>
      <c r="AI383" s="358"/>
      <c r="AJ383" s="332">
        <v>45379</v>
      </c>
      <c r="AL383" s="124"/>
    </row>
    <row r="384" spans="1:38">
      <c r="A384" s="386" t="s">
        <v>2241</v>
      </c>
      <c r="B384" s="433">
        <v>97.52</v>
      </c>
      <c r="C384" s="433"/>
      <c r="D384" s="433"/>
      <c r="E384" s="433"/>
      <c r="F384" s="433"/>
      <c r="G384" s="433"/>
      <c r="H384" s="433"/>
      <c r="I384" s="433"/>
      <c r="J384" s="433"/>
      <c r="K384" s="371">
        <v>224</v>
      </c>
      <c r="L384" s="433"/>
      <c r="M384" s="433"/>
      <c r="N384" s="433"/>
      <c r="O384" s="433"/>
      <c r="P384" s="433"/>
      <c r="Q384" s="433"/>
      <c r="R384" s="433"/>
      <c r="S384" s="433"/>
      <c r="T384" s="433">
        <v>97.95</v>
      </c>
      <c r="U384" s="388"/>
      <c r="V384" s="366"/>
      <c r="W384" s="366"/>
      <c r="X384" s="366"/>
      <c r="Y384" s="366"/>
      <c r="Z384" s="366"/>
      <c r="AA384" s="366"/>
      <c r="AB384" s="389"/>
      <c r="AC384" s="390">
        <v>22.9</v>
      </c>
      <c r="AD384" s="390">
        <v>2</v>
      </c>
      <c r="AE384" s="389"/>
      <c r="AF384" s="433" t="s">
        <v>504</v>
      </c>
      <c r="AG384" s="386" t="s">
        <v>2380</v>
      </c>
      <c r="AH384" s="358" t="s">
        <v>2084</v>
      </c>
      <c r="AI384" s="358"/>
      <c r="AJ384" s="332">
        <v>45386</v>
      </c>
      <c r="AL384" s="124"/>
    </row>
    <row r="385" spans="1:38">
      <c r="A385" s="386" t="s">
        <v>2246</v>
      </c>
      <c r="B385" s="433">
        <v>94.87</v>
      </c>
      <c r="C385" s="433"/>
      <c r="D385" s="433"/>
      <c r="E385" s="433"/>
      <c r="F385" s="433"/>
      <c r="G385" s="433"/>
      <c r="H385" s="433"/>
      <c r="I385" s="433"/>
      <c r="J385" s="433"/>
      <c r="K385" s="41">
        <v>1233</v>
      </c>
      <c r="L385" s="433"/>
      <c r="M385" s="433"/>
      <c r="N385" s="433"/>
      <c r="O385" s="433"/>
      <c r="P385" s="433"/>
      <c r="Q385" s="433"/>
      <c r="R385" s="433"/>
      <c r="S385" s="433"/>
      <c r="T385" s="433">
        <v>92.93</v>
      </c>
      <c r="U385" s="388"/>
      <c r="V385" s="366"/>
      <c r="W385" s="366"/>
      <c r="X385" s="366"/>
      <c r="Y385" s="366"/>
      <c r="Z385" s="366"/>
      <c r="AA385" s="366"/>
      <c r="AB385" s="389"/>
      <c r="AC385" s="390">
        <v>25.8</v>
      </c>
      <c r="AD385" s="390">
        <v>1.9</v>
      </c>
      <c r="AE385" s="389"/>
      <c r="AF385" s="433" t="s">
        <v>1145</v>
      </c>
      <c r="AG385" s="386"/>
      <c r="AH385" s="358" t="s">
        <v>2084</v>
      </c>
      <c r="AI385" s="358"/>
      <c r="AJ385" s="332">
        <v>45393</v>
      </c>
      <c r="AL385" s="124"/>
    </row>
    <row r="386" spans="1:38">
      <c r="A386" s="416" t="s">
        <v>2290</v>
      </c>
      <c r="B386" s="433">
        <v>93.79</v>
      </c>
      <c r="C386" s="433"/>
      <c r="D386" s="433"/>
      <c r="E386" s="433"/>
      <c r="F386" s="433"/>
      <c r="G386" s="433"/>
      <c r="H386" s="433"/>
      <c r="I386" s="433"/>
      <c r="J386" s="433"/>
      <c r="K386" s="41">
        <v>1244</v>
      </c>
      <c r="L386" s="433"/>
      <c r="M386" s="433"/>
      <c r="N386" s="433"/>
      <c r="O386" s="433"/>
      <c r="P386" s="433"/>
      <c r="Q386" s="433"/>
      <c r="R386" s="433"/>
      <c r="S386" s="433"/>
      <c r="T386" s="433">
        <v>89.95</v>
      </c>
      <c r="U386" s="388"/>
      <c r="V386" s="366"/>
      <c r="W386" s="366"/>
      <c r="X386" s="366"/>
      <c r="Y386" s="366"/>
      <c r="Z386" s="366"/>
      <c r="AA386" s="366"/>
      <c r="AB386" s="389"/>
      <c r="AC386" s="465">
        <v>20.8</v>
      </c>
      <c r="AD386" s="390">
        <v>2.1</v>
      </c>
      <c r="AE386" s="389"/>
      <c r="AF386" s="433" t="s">
        <v>1145</v>
      </c>
      <c r="AG386" s="386" t="s">
        <v>2616</v>
      </c>
      <c r="AH386" s="358" t="s">
        <v>2084</v>
      </c>
      <c r="AI386" s="358"/>
      <c r="AJ386" s="332">
        <v>45400</v>
      </c>
      <c r="AL386" s="124"/>
    </row>
    <row r="387" spans="1:38">
      <c r="A387" s="386" t="s">
        <v>2291</v>
      </c>
      <c r="B387" s="433">
        <v>94.41</v>
      </c>
      <c r="C387" s="433"/>
      <c r="D387" s="433"/>
      <c r="E387" s="433"/>
      <c r="F387" s="433"/>
      <c r="G387" s="433"/>
      <c r="H387" s="433"/>
      <c r="I387" s="433"/>
      <c r="J387" s="433"/>
      <c r="K387" s="41">
        <v>1238</v>
      </c>
      <c r="L387" s="433"/>
      <c r="M387" s="433"/>
      <c r="N387" s="433"/>
      <c r="O387" s="433"/>
      <c r="P387" s="433"/>
      <c r="Q387" s="433"/>
      <c r="R387" s="433"/>
      <c r="S387" s="433"/>
      <c r="T387" s="433">
        <v>92.3</v>
      </c>
      <c r="U387" s="388"/>
      <c r="V387" s="366"/>
      <c r="W387" s="366"/>
      <c r="X387" s="366"/>
      <c r="Y387" s="366"/>
      <c r="Z387" s="366"/>
      <c r="AA387" s="366"/>
      <c r="AB387" s="389"/>
      <c r="AC387" s="390">
        <v>31.1</v>
      </c>
      <c r="AD387" s="390">
        <v>2</v>
      </c>
      <c r="AE387" s="389"/>
      <c r="AF387" s="433" t="s">
        <v>49</v>
      </c>
      <c r="AG387" s="386"/>
      <c r="AH387" s="358" t="s">
        <v>2084</v>
      </c>
      <c r="AI387" s="358"/>
      <c r="AJ387" s="332">
        <v>45407</v>
      </c>
      <c r="AL387" s="124"/>
    </row>
    <row r="388" spans="1:38">
      <c r="A388" s="386" t="s">
        <v>2247</v>
      </c>
      <c r="B388" s="433">
        <v>94.5</v>
      </c>
      <c r="C388" s="433"/>
      <c r="D388" s="433"/>
      <c r="E388" s="433"/>
      <c r="F388" s="433"/>
      <c r="G388" s="433"/>
      <c r="H388" s="433"/>
      <c r="I388" s="433"/>
      <c r="J388" s="433"/>
      <c r="K388" s="41">
        <v>1104</v>
      </c>
      <c r="L388" s="433"/>
      <c r="M388" s="433"/>
      <c r="N388" s="433"/>
      <c r="O388" s="433"/>
      <c r="P388" s="433"/>
      <c r="Q388" s="433"/>
      <c r="R388" s="433"/>
      <c r="S388" s="433"/>
      <c r="T388" s="433">
        <v>92.1</v>
      </c>
      <c r="U388" s="388"/>
      <c r="V388" s="366"/>
      <c r="W388" s="366"/>
      <c r="X388" s="366"/>
      <c r="Y388" s="366"/>
      <c r="Z388" s="366"/>
      <c r="AA388" s="366"/>
      <c r="AB388" s="389"/>
      <c r="AC388" s="390">
        <v>38.4</v>
      </c>
      <c r="AD388" s="390">
        <v>2.2000000000000002</v>
      </c>
      <c r="AE388" s="389"/>
      <c r="AF388" s="433" t="s">
        <v>55</v>
      </c>
      <c r="AG388" s="386"/>
      <c r="AH388" s="358" t="s">
        <v>2084</v>
      </c>
      <c r="AI388" s="358"/>
      <c r="AJ388" s="332">
        <v>45414</v>
      </c>
      <c r="AL388" s="124"/>
    </row>
    <row r="389" spans="1:38">
      <c r="A389" s="386" t="s">
        <v>2258</v>
      </c>
      <c r="B389" s="433">
        <v>96.58</v>
      </c>
      <c r="C389" s="433"/>
      <c r="D389" s="433"/>
      <c r="E389" s="433"/>
      <c r="F389" s="433"/>
      <c r="G389" s="433"/>
      <c r="H389" s="433"/>
      <c r="I389" s="433"/>
      <c r="J389" s="433"/>
      <c r="K389" s="41">
        <v>1068</v>
      </c>
      <c r="L389" s="433"/>
      <c r="M389" s="433"/>
      <c r="N389" s="433"/>
      <c r="O389" s="433"/>
      <c r="P389" s="433"/>
      <c r="Q389" s="433"/>
      <c r="R389" s="433"/>
      <c r="S389" s="433"/>
      <c r="T389" s="433">
        <v>92.34</v>
      </c>
      <c r="U389" s="388"/>
      <c r="V389" s="366"/>
      <c r="W389" s="366"/>
      <c r="X389" s="366"/>
      <c r="Y389" s="366"/>
      <c r="Z389" s="366"/>
      <c r="AA389" s="366"/>
      <c r="AB389" s="389"/>
      <c r="AC389" s="390">
        <v>22.3</v>
      </c>
      <c r="AD389" s="390">
        <v>2.1</v>
      </c>
      <c r="AE389" s="389"/>
      <c r="AF389" s="433" t="s">
        <v>114</v>
      </c>
      <c r="AG389" s="386"/>
      <c r="AH389" s="358" t="s">
        <v>2084</v>
      </c>
      <c r="AI389" s="358"/>
      <c r="AJ389" s="332">
        <v>45419</v>
      </c>
      <c r="AL389" s="124"/>
    </row>
    <row r="390" spans="1:38">
      <c r="A390" s="386" t="s">
        <v>2272</v>
      </c>
      <c r="B390" s="433">
        <v>97.49</v>
      </c>
      <c r="C390" s="433"/>
      <c r="D390" s="433"/>
      <c r="E390" s="433"/>
      <c r="F390" s="433"/>
      <c r="G390" s="433"/>
      <c r="H390" s="433"/>
      <c r="I390" s="433"/>
      <c r="J390" s="433"/>
      <c r="K390" s="41">
        <v>867</v>
      </c>
      <c r="L390" s="433"/>
      <c r="M390" s="433"/>
      <c r="N390" s="433"/>
      <c r="O390" s="433"/>
      <c r="P390" s="433"/>
      <c r="Q390" s="433"/>
      <c r="R390" s="433"/>
      <c r="S390" s="433"/>
      <c r="T390" s="433">
        <v>95.23</v>
      </c>
      <c r="U390" s="388"/>
      <c r="V390" s="366"/>
      <c r="W390" s="366"/>
      <c r="X390" s="366"/>
      <c r="Y390" s="366"/>
      <c r="Z390" s="366"/>
      <c r="AA390" s="366"/>
      <c r="AB390" s="389"/>
      <c r="AC390" s="390">
        <v>21.3</v>
      </c>
      <c r="AD390" s="390">
        <v>2.1</v>
      </c>
      <c r="AE390" s="389"/>
      <c r="AF390" s="433" t="s">
        <v>2144</v>
      </c>
      <c r="AG390" s="386"/>
      <c r="AH390" s="358" t="s">
        <v>2084</v>
      </c>
      <c r="AI390" s="358"/>
      <c r="AJ390" s="332">
        <v>45429</v>
      </c>
      <c r="AL390" s="124"/>
    </row>
    <row r="391" spans="1:38">
      <c r="A391" s="386" t="s">
        <v>2294</v>
      </c>
      <c r="B391" s="433">
        <v>91.3</v>
      </c>
      <c r="C391" s="433"/>
      <c r="D391" s="433"/>
      <c r="E391" s="433"/>
      <c r="F391" s="433"/>
      <c r="G391" s="433"/>
      <c r="H391" s="433"/>
      <c r="I391" s="433"/>
      <c r="J391" s="433"/>
      <c r="K391" s="41">
        <v>1579</v>
      </c>
      <c r="L391" s="433"/>
      <c r="M391" s="433"/>
      <c r="N391" s="433"/>
      <c r="O391" s="433"/>
      <c r="P391" s="433"/>
      <c r="Q391" s="433"/>
      <c r="R391" s="433"/>
      <c r="S391" s="433"/>
      <c r="T391" s="433">
        <v>81.2</v>
      </c>
      <c r="U391" s="94"/>
      <c r="V391" s="94"/>
      <c r="W391" s="94"/>
      <c r="X391" s="94"/>
      <c r="Y391" s="94"/>
      <c r="Z391" s="94"/>
      <c r="AA391" s="94"/>
      <c r="AB391" s="94"/>
      <c r="AC391" s="465">
        <v>20.6</v>
      </c>
      <c r="AD391" s="390">
        <v>2.1</v>
      </c>
      <c r="AE391" s="389"/>
      <c r="AF391" s="433" t="s">
        <v>1145</v>
      </c>
      <c r="AG391" s="386" t="s">
        <v>2293</v>
      </c>
      <c r="AH391" s="358" t="s">
        <v>2084</v>
      </c>
      <c r="AI391" s="358"/>
      <c r="AJ391" s="332">
        <v>45436</v>
      </c>
      <c r="AL391" s="124"/>
    </row>
    <row r="392" spans="1:38">
      <c r="A392" s="386" t="s">
        <v>2301</v>
      </c>
      <c r="B392" s="433">
        <v>93.75</v>
      </c>
      <c r="C392" s="433"/>
      <c r="D392" s="433"/>
      <c r="E392" s="433"/>
      <c r="F392" s="433"/>
      <c r="G392" s="433"/>
      <c r="H392" s="433"/>
      <c r="I392" s="433"/>
      <c r="J392" s="433"/>
      <c r="K392" s="41">
        <v>1453.35</v>
      </c>
      <c r="L392" s="433"/>
      <c r="M392" s="433"/>
      <c r="N392" s="433"/>
      <c r="O392" s="433"/>
      <c r="P392" s="433"/>
      <c r="Q392" s="433"/>
      <c r="R392" s="433"/>
      <c r="S392" s="433"/>
      <c r="T392" s="433">
        <v>90.32</v>
      </c>
      <c r="U392" s="94"/>
      <c r="V392" s="94"/>
      <c r="W392" s="94"/>
      <c r="X392" s="94"/>
      <c r="Y392" s="94"/>
      <c r="Z392" s="94"/>
      <c r="AA392" s="94"/>
      <c r="AB392" s="94"/>
      <c r="AC392" s="390">
        <v>40.799999999999997</v>
      </c>
      <c r="AD392" s="390">
        <v>2</v>
      </c>
      <c r="AE392" s="389"/>
      <c r="AF392" s="433" t="s">
        <v>55</v>
      </c>
      <c r="AG392" s="463" t="s">
        <v>2617</v>
      </c>
      <c r="AH392" s="358" t="s">
        <v>2084</v>
      </c>
      <c r="AI392" s="358"/>
      <c r="AJ392" s="332">
        <v>45443</v>
      </c>
      <c r="AL392" s="124"/>
    </row>
    <row r="393" spans="1:38">
      <c r="A393" s="386" t="s">
        <v>2314</v>
      </c>
      <c r="B393" s="433">
        <v>91.62</v>
      </c>
      <c r="C393" s="433"/>
      <c r="D393" s="433"/>
      <c r="E393" s="433"/>
      <c r="F393" s="433"/>
      <c r="G393" s="433"/>
      <c r="H393" s="433"/>
      <c r="I393" s="433"/>
      <c r="J393" s="433"/>
      <c r="K393" s="41">
        <v>1567</v>
      </c>
      <c r="L393" s="433"/>
      <c r="M393" s="433"/>
      <c r="N393" s="433"/>
      <c r="O393" s="433"/>
      <c r="P393" s="433"/>
      <c r="Q393" s="433"/>
      <c r="R393" s="433"/>
      <c r="S393" s="433"/>
      <c r="T393" s="433">
        <v>82.75</v>
      </c>
      <c r="U393" s="94"/>
      <c r="V393" s="94"/>
      <c r="W393" s="94"/>
      <c r="X393" s="94"/>
      <c r="Y393" s="94"/>
      <c r="Z393" s="94"/>
      <c r="AA393" s="94"/>
      <c r="AB393" s="94"/>
      <c r="AC393" s="390">
        <v>40.700000000000003</v>
      </c>
      <c r="AD393" s="390">
        <v>2.13</v>
      </c>
      <c r="AE393" s="389"/>
      <c r="AF393" s="433" t="s">
        <v>2144</v>
      </c>
      <c r="AG393" s="386"/>
      <c r="AH393" s="358" t="s">
        <v>2084</v>
      </c>
      <c r="AI393" s="358"/>
      <c r="AJ393" s="332">
        <v>45450</v>
      </c>
      <c r="AL393" s="124"/>
    </row>
    <row r="394" spans="1:38">
      <c r="A394" s="386" t="s">
        <v>2316</v>
      </c>
      <c r="B394" s="433">
        <v>93.55</v>
      </c>
      <c r="C394" s="433"/>
      <c r="D394" s="433"/>
      <c r="E394" s="433"/>
      <c r="F394" s="433"/>
      <c r="G394" s="433"/>
      <c r="H394" s="433"/>
      <c r="I394" s="433"/>
      <c r="J394" s="433"/>
      <c r="K394" s="41">
        <v>1331</v>
      </c>
      <c r="L394" s="433"/>
      <c r="M394" s="433"/>
      <c r="N394" s="433"/>
      <c r="O394" s="433"/>
      <c r="P394" s="433"/>
      <c r="Q394" s="433"/>
      <c r="R394" s="433"/>
      <c r="S394" s="433"/>
      <c r="T394" s="433">
        <v>87.62</v>
      </c>
      <c r="U394" s="94"/>
      <c r="V394" s="94"/>
      <c r="W394" s="94"/>
      <c r="X394" s="94"/>
      <c r="Y394" s="94"/>
      <c r="Z394" s="94"/>
      <c r="AA394" s="94"/>
      <c r="AB394" s="94"/>
      <c r="AC394" s="465">
        <v>20.5</v>
      </c>
      <c r="AD394" s="390">
        <v>2.06</v>
      </c>
      <c r="AE394" s="389"/>
      <c r="AF394" s="433" t="s">
        <v>1145</v>
      </c>
      <c r="AG394" s="386" t="s">
        <v>2616</v>
      </c>
      <c r="AH394" s="358" t="s">
        <v>2084</v>
      </c>
      <c r="AI394" s="358"/>
      <c r="AJ394" s="332">
        <v>45454</v>
      </c>
      <c r="AL394" s="124"/>
    </row>
    <row r="395" spans="1:38">
      <c r="A395" s="386" t="s">
        <v>2319</v>
      </c>
      <c r="B395" s="433">
        <v>94.86</v>
      </c>
      <c r="C395" s="433"/>
      <c r="D395" s="433"/>
      <c r="E395" s="433"/>
      <c r="F395" s="433"/>
      <c r="G395" s="433"/>
      <c r="H395" s="433"/>
      <c r="I395" s="433"/>
      <c r="J395" s="433"/>
      <c r="K395" s="41">
        <v>1098</v>
      </c>
      <c r="L395" s="433"/>
      <c r="M395" s="433"/>
      <c r="N395" s="433"/>
      <c r="O395" s="433"/>
      <c r="P395" s="433"/>
      <c r="Q395" s="433"/>
      <c r="R395" s="433"/>
      <c r="S395" s="433"/>
      <c r="T395" s="433">
        <v>93.43</v>
      </c>
      <c r="U395" s="94"/>
      <c r="V395" s="94"/>
      <c r="W395" s="94"/>
      <c r="X395" s="94"/>
      <c r="Y395" s="94"/>
      <c r="Z395" s="94"/>
      <c r="AA395" s="94"/>
      <c r="AB395" s="94"/>
      <c r="AC395" s="390">
        <v>24.8</v>
      </c>
      <c r="AD395" s="390">
        <v>2.1</v>
      </c>
      <c r="AE395" s="389"/>
      <c r="AF395" s="433" t="s">
        <v>49</v>
      </c>
      <c r="AG395" s="386"/>
      <c r="AH395" s="358" t="s">
        <v>2084</v>
      </c>
      <c r="AI395" s="358"/>
      <c r="AJ395" s="332">
        <v>45461</v>
      </c>
      <c r="AL395" s="124"/>
    </row>
    <row r="396" spans="1:38">
      <c r="A396" s="386" t="s">
        <v>2320</v>
      </c>
      <c r="B396" s="433">
        <v>94.8</v>
      </c>
      <c r="C396" s="433"/>
      <c r="D396" s="433"/>
      <c r="E396" s="433"/>
      <c r="F396" s="433"/>
      <c r="G396" s="433"/>
      <c r="H396" s="433"/>
      <c r="I396" s="433"/>
      <c r="J396" s="433"/>
      <c r="K396" s="41">
        <v>943</v>
      </c>
      <c r="L396" s="433"/>
      <c r="M396" s="433"/>
      <c r="N396" s="433"/>
      <c r="O396" s="433"/>
      <c r="P396" s="433"/>
      <c r="Q396" s="433"/>
      <c r="R396" s="433"/>
      <c r="S396" s="433"/>
      <c r="T396" s="433">
        <v>92.8</v>
      </c>
      <c r="U396" s="94"/>
      <c r="V396" s="94"/>
      <c r="W396" s="94"/>
      <c r="X396" s="94"/>
      <c r="Y396" s="94"/>
      <c r="Z396" s="94"/>
      <c r="AA396" s="94"/>
      <c r="AB396" s="94"/>
      <c r="AC396" s="390">
        <v>29.1</v>
      </c>
      <c r="AD396" s="390">
        <v>2</v>
      </c>
      <c r="AE396" s="389"/>
      <c r="AF396" s="433" t="s">
        <v>49</v>
      </c>
      <c r="AG396" s="386"/>
      <c r="AH396" s="358" t="s">
        <v>2084</v>
      </c>
      <c r="AI396" s="358"/>
      <c r="AJ396" s="332">
        <v>45467</v>
      </c>
      <c r="AL396" s="124"/>
    </row>
    <row r="397" spans="1:38">
      <c r="A397" s="392" t="s">
        <v>2322</v>
      </c>
      <c r="B397" s="433">
        <v>96.99</v>
      </c>
      <c r="C397" s="433"/>
      <c r="D397" s="433"/>
      <c r="E397" s="433"/>
      <c r="F397" s="433"/>
      <c r="G397" s="433"/>
      <c r="H397" s="433"/>
      <c r="I397" s="433"/>
      <c r="J397" s="433"/>
      <c r="K397" s="41">
        <v>1001</v>
      </c>
      <c r="L397" s="433"/>
      <c r="M397" s="433"/>
      <c r="N397" s="433"/>
      <c r="O397" s="433"/>
      <c r="P397" s="433"/>
      <c r="Q397" s="433"/>
      <c r="R397" s="433"/>
      <c r="S397" s="433"/>
      <c r="T397" s="433">
        <v>93.51</v>
      </c>
      <c r="U397" s="94"/>
      <c r="V397" s="94"/>
      <c r="W397" s="94"/>
      <c r="X397" s="94"/>
      <c r="Y397" s="94"/>
      <c r="Z397" s="94"/>
      <c r="AA397" s="94"/>
      <c r="AB397" s="94"/>
      <c r="AC397" s="390">
        <v>32.4</v>
      </c>
      <c r="AD397" s="390">
        <v>2</v>
      </c>
      <c r="AE397" s="389"/>
      <c r="AF397" s="433" t="s">
        <v>49</v>
      </c>
      <c r="AG397" s="386"/>
      <c r="AH397" s="358" t="s">
        <v>2084</v>
      </c>
      <c r="AI397" s="358"/>
      <c r="AJ397" s="332">
        <v>45477</v>
      </c>
      <c r="AL397" s="124"/>
    </row>
    <row r="398" spans="1:38">
      <c r="A398" s="126" t="s">
        <v>2325</v>
      </c>
      <c r="B398" s="126">
        <v>93.16</v>
      </c>
      <c r="C398" s="126"/>
      <c r="D398" s="126"/>
      <c r="E398" s="126"/>
      <c r="F398" s="126"/>
      <c r="G398" s="126"/>
      <c r="H398" s="126"/>
      <c r="I398" s="126"/>
      <c r="J398" s="126"/>
      <c r="K398" s="42">
        <v>1353</v>
      </c>
      <c r="L398" s="126"/>
      <c r="M398" s="126"/>
      <c r="N398" s="126"/>
      <c r="O398" s="126"/>
      <c r="P398" s="126"/>
      <c r="Q398" s="126"/>
      <c r="R398" s="126"/>
      <c r="S398" s="126"/>
      <c r="T398" s="126">
        <v>90.23</v>
      </c>
      <c r="AC398" s="465">
        <v>20.5</v>
      </c>
      <c r="AD398" s="390">
        <v>2.1</v>
      </c>
      <c r="AE398" s="461"/>
      <c r="AF398" s="126" t="s">
        <v>114</v>
      </c>
      <c r="AG398" s="126" t="s">
        <v>2616</v>
      </c>
      <c r="AH398" s="358" t="s">
        <v>2084</v>
      </c>
      <c r="AI398" s="126"/>
      <c r="AJ398" s="396">
        <v>45484</v>
      </c>
      <c r="AL398" s="124"/>
    </row>
    <row r="399" spans="1:38">
      <c r="A399" s="126" t="s">
        <v>2328</v>
      </c>
      <c r="B399" s="433">
        <v>94.7</v>
      </c>
      <c r="C399" s="433"/>
      <c r="D399" s="433"/>
      <c r="E399" s="433"/>
      <c r="F399" s="433"/>
      <c r="G399" s="433"/>
      <c r="H399" s="433"/>
      <c r="I399" s="433"/>
      <c r="J399" s="433"/>
      <c r="K399" s="41">
        <v>1421</v>
      </c>
      <c r="L399" s="433"/>
      <c r="M399" s="433"/>
      <c r="N399" s="433"/>
      <c r="O399" s="433"/>
      <c r="P399" s="433"/>
      <c r="Q399" s="433"/>
      <c r="R399" s="433"/>
      <c r="S399" s="433"/>
      <c r="T399" s="433">
        <v>88.9</v>
      </c>
      <c r="U399" s="366"/>
      <c r="V399" s="366"/>
      <c r="W399" s="366"/>
      <c r="X399" s="366"/>
      <c r="Y399" s="366"/>
      <c r="Z399" s="366"/>
      <c r="AA399" s="366"/>
      <c r="AB399" s="366"/>
      <c r="AC399" s="390">
        <v>31.4</v>
      </c>
      <c r="AD399" s="390">
        <v>2.2000000000000002</v>
      </c>
      <c r="AE399" s="389"/>
      <c r="AF399" s="433" t="s">
        <v>504</v>
      </c>
      <c r="AG399" s="395" t="s">
        <v>2582</v>
      </c>
      <c r="AH399" s="358" t="s">
        <v>2084</v>
      </c>
      <c r="AI399" s="395"/>
      <c r="AJ399" s="332">
        <v>45491</v>
      </c>
      <c r="AL399" s="124"/>
    </row>
    <row r="400" spans="1:38">
      <c r="A400" s="395" t="s">
        <v>2357</v>
      </c>
      <c r="B400" s="433">
        <v>92.6</v>
      </c>
      <c r="C400" s="433"/>
      <c r="D400" s="433"/>
      <c r="E400" s="433"/>
      <c r="F400" s="433"/>
      <c r="G400" s="433"/>
      <c r="H400" s="433"/>
      <c r="I400" s="433"/>
      <c r="J400" s="433"/>
      <c r="K400" s="41">
        <v>1444.59</v>
      </c>
      <c r="L400" s="433"/>
      <c r="M400" s="433"/>
      <c r="N400" s="433"/>
      <c r="O400" s="433"/>
      <c r="P400" s="433"/>
      <c r="Q400" s="433"/>
      <c r="R400" s="433"/>
      <c r="S400" s="433"/>
      <c r="T400" s="433">
        <v>85.3</v>
      </c>
      <c r="U400" s="399"/>
      <c r="V400" s="399"/>
      <c r="W400" s="399"/>
      <c r="X400" s="399"/>
      <c r="Y400" s="399"/>
      <c r="Z400" s="399"/>
      <c r="AA400" s="399"/>
      <c r="AB400" s="399"/>
      <c r="AC400" s="466">
        <v>32.700000000000003</v>
      </c>
      <c r="AD400" s="475">
        <v>2.2000000000000002</v>
      </c>
      <c r="AE400" s="459"/>
      <c r="AF400" s="433" t="s">
        <v>55</v>
      </c>
      <c r="AG400" s="399"/>
      <c r="AH400" s="358" t="s">
        <v>2084</v>
      </c>
      <c r="AI400" s="399"/>
      <c r="AJ400" s="332">
        <v>45497</v>
      </c>
      <c r="AL400" s="124"/>
    </row>
    <row r="401" spans="1:38">
      <c r="A401" s="395" t="s">
        <v>2361</v>
      </c>
      <c r="B401" s="433">
        <v>95.36</v>
      </c>
      <c r="C401" s="433"/>
      <c r="D401" s="433"/>
      <c r="E401" s="433"/>
      <c r="F401" s="433"/>
      <c r="G401" s="433"/>
      <c r="H401" s="433"/>
      <c r="I401" s="433"/>
      <c r="J401" s="433"/>
      <c r="K401" s="41">
        <v>1323.2</v>
      </c>
      <c r="L401" s="433"/>
      <c r="M401" s="433"/>
      <c r="N401" s="433"/>
      <c r="O401" s="433"/>
      <c r="P401" s="433"/>
      <c r="Q401" s="433"/>
      <c r="R401" s="433"/>
      <c r="S401" s="433"/>
      <c r="T401" s="433">
        <v>90.97</v>
      </c>
      <c r="U401" s="366"/>
      <c r="V401" s="366"/>
      <c r="W401" s="366"/>
      <c r="X401" s="366"/>
      <c r="Y401" s="366"/>
      <c r="Z401" s="366"/>
      <c r="AA401" s="366"/>
      <c r="AB401" s="366"/>
      <c r="AC401" s="464">
        <v>18.7</v>
      </c>
      <c r="AD401" s="475">
        <v>2.1</v>
      </c>
      <c r="AE401" s="366"/>
      <c r="AF401" s="433" t="s">
        <v>2144</v>
      </c>
      <c r="AG401" s="395" t="s">
        <v>2616</v>
      </c>
      <c r="AH401" s="358" t="s">
        <v>2084</v>
      </c>
      <c r="AI401" s="395"/>
      <c r="AJ401" s="332">
        <v>45505</v>
      </c>
      <c r="AL401" s="124"/>
    </row>
    <row r="402" spans="1:38">
      <c r="A402" s="395" t="s">
        <v>2618</v>
      </c>
      <c r="B402" s="433">
        <v>94.2</v>
      </c>
      <c r="C402" s="433"/>
      <c r="D402" s="433"/>
      <c r="E402" s="433"/>
      <c r="F402" s="433"/>
      <c r="G402" s="433"/>
      <c r="H402" s="433"/>
      <c r="I402" s="433"/>
      <c r="J402" s="433"/>
      <c r="K402" s="41">
        <v>1211</v>
      </c>
      <c r="L402" s="433"/>
      <c r="M402" s="433"/>
      <c r="N402" s="433"/>
      <c r="O402" s="433"/>
      <c r="P402" s="433"/>
      <c r="Q402" s="433"/>
      <c r="R402" s="433"/>
      <c r="S402" s="433"/>
      <c r="T402" s="433">
        <v>92.18</v>
      </c>
      <c r="U402" s="366"/>
      <c r="V402" s="366"/>
      <c r="W402" s="366"/>
      <c r="X402" s="366"/>
      <c r="Y402" s="366"/>
      <c r="Z402" s="366"/>
      <c r="AA402" s="366"/>
      <c r="AB402" s="366"/>
      <c r="AC402" s="464">
        <v>13.7</v>
      </c>
      <c r="AD402" s="475">
        <v>2.1</v>
      </c>
      <c r="AE402" s="366"/>
      <c r="AF402" s="433" t="s">
        <v>1145</v>
      </c>
      <c r="AG402" s="395" t="s">
        <v>2616</v>
      </c>
      <c r="AH402" s="358" t="s">
        <v>2084</v>
      </c>
      <c r="AI402" s="395"/>
      <c r="AJ402" s="332">
        <v>45512</v>
      </c>
      <c r="AL402" s="124"/>
    </row>
    <row r="403" spans="1:38">
      <c r="A403" s="395" t="s">
        <v>2619</v>
      </c>
      <c r="B403" s="433">
        <v>94.58</v>
      </c>
      <c r="C403" s="433"/>
      <c r="D403" s="433"/>
      <c r="E403" s="433"/>
      <c r="F403" s="433"/>
      <c r="G403" s="433"/>
      <c r="H403" s="433"/>
      <c r="I403" s="433"/>
      <c r="J403" s="433"/>
      <c r="K403" s="41">
        <v>1186</v>
      </c>
      <c r="L403" s="433"/>
      <c r="M403" s="433"/>
      <c r="N403" s="433"/>
      <c r="O403" s="433"/>
      <c r="P403" s="433"/>
      <c r="Q403" s="433"/>
      <c r="R403" s="433"/>
      <c r="S403" s="433"/>
      <c r="T403" s="433">
        <v>92.23</v>
      </c>
      <c r="U403" s="366"/>
      <c r="V403" s="366"/>
      <c r="W403" s="366"/>
      <c r="X403" s="366"/>
      <c r="Y403" s="366"/>
      <c r="Z403" s="366"/>
      <c r="AA403" s="366"/>
      <c r="AB403" s="366"/>
      <c r="AC403" s="466">
        <v>23.5</v>
      </c>
      <c r="AD403" s="475">
        <v>1.9</v>
      </c>
      <c r="AE403" s="366"/>
      <c r="AF403" s="433" t="s">
        <v>49</v>
      </c>
      <c r="AG403" s="395"/>
      <c r="AH403" s="358" t="s">
        <v>2084</v>
      </c>
      <c r="AI403" s="395"/>
      <c r="AJ403" s="332">
        <v>45520</v>
      </c>
      <c r="AL403" s="124"/>
    </row>
    <row r="404" spans="1:38">
      <c r="A404" s="395" t="s">
        <v>2370</v>
      </c>
      <c r="B404" s="433">
        <v>93.3</v>
      </c>
      <c r="C404" s="433"/>
      <c r="D404" s="433"/>
      <c r="E404" s="433"/>
      <c r="F404" s="433"/>
      <c r="G404" s="433"/>
      <c r="H404" s="433"/>
      <c r="I404" s="433"/>
      <c r="J404" s="433"/>
      <c r="K404" s="41">
        <v>1481</v>
      </c>
      <c r="L404" s="433"/>
      <c r="M404" s="433"/>
      <c r="N404" s="433"/>
      <c r="O404" s="433"/>
      <c r="P404" s="433"/>
      <c r="Q404" s="433"/>
      <c r="R404" s="433"/>
      <c r="S404" s="433"/>
      <c r="T404" s="433">
        <v>88.3</v>
      </c>
      <c r="U404" s="366"/>
      <c r="V404" s="366"/>
      <c r="W404" s="366"/>
      <c r="X404" s="366"/>
      <c r="Y404" s="366"/>
      <c r="Z404" s="366"/>
      <c r="AA404" s="366"/>
      <c r="AB404" s="366"/>
      <c r="AC404" s="466">
        <v>26.1</v>
      </c>
      <c r="AD404" s="475">
        <v>2.1</v>
      </c>
      <c r="AE404" s="366"/>
      <c r="AF404" s="433" t="s">
        <v>1145</v>
      </c>
      <c r="AG404" s="395"/>
      <c r="AH404" s="358" t="s">
        <v>2084</v>
      </c>
      <c r="AI404" s="395"/>
      <c r="AJ404" s="332">
        <v>45530</v>
      </c>
      <c r="AL404" s="124"/>
    </row>
    <row r="405" spans="1:38">
      <c r="A405" s="402" t="s">
        <v>2381</v>
      </c>
      <c r="B405" s="433">
        <v>94.1</v>
      </c>
      <c r="C405" s="433"/>
      <c r="D405" s="433"/>
      <c r="E405" s="433"/>
      <c r="F405" s="433"/>
      <c r="G405" s="433"/>
      <c r="H405" s="433"/>
      <c r="I405" s="433"/>
      <c r="J405" s="433"/>
      <c r="K405" s="41">
        <v>1423</v>
      </c>
      <c r="L405" s="433"/>
      <c r="M405" s="433"/>
      <c r="N405" s="433"/>
      <c r="O405" s="433"/>
      <c r="P405" s="433"/>
      <c r="Q405" s="433"/>
      <c r="R405" s="433"/>
      <c r="S405" s="433"/>
      <c r="T405" s="433">
        <v>86.48</v>
      </c>
      <c r="U405" s="366"/>
      <c r="V405" s="366"/>
      <c r="W405" s="366"/>
      <c r="X405" s="366"/>
      <c r="Y405" s="366"/>
      <c r="Z405" s="366"/>
      <c r="AA405" s="366"/>
      <c r="AB405" s="366"/>
      <c r="AC405" s="466">
        <v>46.2</v>
      </c>
      <c r="AD405" s="475">
        <v>2</v>
      </c>
      <c r="AE405" s="366"/>
      <c r="AF405" s="433" t="s">
        <v>55</v>
      </c>
      <c r="AG405" s="402"/>
      <c r="AH405" s="402" t="s">
        <v>2084</v>
      </c>
      <c r="AI405" s="402"/>
      <c r="AJ405" s="332">
        <v>45537</v>
      </c>
      <c r="AL405" s="124"/>
    </row>
    <row r="406" spans="1:38">
      <c r="A406" s="402" t="s">
        <v>2393</v>
      </c>
      <c r="B406" s="433">
        <v>93.01</v>
      </c>
      <c r="C406" s="433"/>
      <c r="D406" s="433"/>
      <c r="E406" s="433"/>
      <c r="F406" s="433"/>
      <c r="G406" s="433"/>
      <c r="H406" s="433"/>
      <c r="I406" s="433"/>
      <c r="J406" s="433"/>
      <c r="K406" s="41">
        <v>1397</v>
      </c>
      <c r="L406" s="433"/>
      <c r="M406" s="433"/>
      <c r="N406" s="433"/>
      <c r="O406" s="433"/>
      <c r="P406" s="433"/>
      <c r="Q406" s="433"/>
      <c r="R406" s="433"/>
      <c r="S406" s="433"/>
      <c r="T406" s="433">
        <v>87.54</v>
      </c>
      <c r="U406" s="366"/>
      <c r="V406" s="366"/>
      <c r="W406" s="366"/>
      <c r="X406" s="366"/>
      <c r="Y406" s="366"/>
      <c r="Z406" s="366"/>
      <c r="AA406" s="366"/>
      <c r="AB406" s="366"/>
      <c r="AC406" s="466">
        <v>41.1</v>
      </c>
      <c r="AD406" s="475">
        <v>2</v>
      </c>
      <c r="AE406" s="366"/>
      <c r="AF406" s="433" t="s">
        <v>49</v>
      </c>
      <c r="AG406" s="402"/>
      <c r="AH406" s="411" t="s">
        <v>2084</v>
      </c>
      <c r="AI406" s="402"/>
      <c r="AJ406" s="332">
        <v>45544</v>
      </c>
      <c r="AL406" s="124"/>
    </row>
    <row r="407" spans="1:38">
      <c r="A407" s="411" t="s">
        <v>2394</v>
      </c>
      <c r="B407" s="433">
        <v>94.97</v>
      </c>
      <c r="C407" s="433"/>
      <c r="D407" s="433"/>
      <c r="E407" s="433"/>
      <c r="F407" s="433"/>
      <c r="G407" s="433"/>
      <c r="H407" s="433"/>
      <c r="I407" s="433"/>
      <c r="J407" s="433"/>
      <c r="K407" s="41">
        <v>1232</v>
      </c>
      <c r="L407" s="433"/>
      <c r="M407" s="433"/>
      <c r="N407" s="433"/>
      <c r="O407" s="433"/>
      <c r="P407" s="433"/>
      <c r="Q407" s="433"/>
      <c r="R407" s="433"/>
      <c r="S407" s="433"/>
      <c r="T407" s="433">
        <v>92.28</v>
      </c>
      <c r="U407" s="366"/>
      <c r="V407" s="366"/>
      <c r="W407" s="366"/>
      <c r="X407" s="366"/>
      <c r="Y407" s="366"/>
      <c r="Z407" s="366"/>
      <c r="AA407" s="366"/>
      <c r="AB407" s="366"/>
      <c r="AC407" s="466">
        <v>40.6</v>
      </c>
      <c r="AD407" s="475">
        <v>1.9</v>
      </c>
      <c r="AE407" s="366"/>
      <c r="AF407" s="433" t="s">
        <v>49</v>
      </c>
      <c r="AG407" s="411"/>
      <c r="AH407" s="411" t="s">
        <v>2084</v>
      </c>
      <c r="AI407" s="411"/>
      <c r="AJ407" s="332">
        <v>45554</v>
      </c>
      <c r="AL407" s="124"/>
    </row>
    <row r="408" spans="1:38">
      <c r="A408" s="402" t="s">
        <v>2396</v>
      </c>
      <c r="B408" s="433">
        <v>92.87</v>
      </c>
      <c r="C408" s="433"/>
      <c r="D408" s="433"/>
      <c r="E408" s="433"/>
      <c r="F408" s="433"/>
      <c r="G408" s="433"/>
      <c r="H408" s="433"/>
      <c r="I408" s="433"/>
      <c r="J408" s="433"/>
      <c r="K408" s="41">
        <v>1322.74</v>
      </c>
      <c r="L408" s="433"/>
      <c r="M408" s="433"/>
      <c r="N408" s="433"/>
      <c r="O408" s="433"/>
      <c r="P408" s="433"/>
      <c r="Q408" s="433"/>
      <c r="R408" s="433"/>
      <c r="S408" s="433"/>
      <c r="T408" s="433">
        <v>88.91</v>
      </c>
      <c r="U408" s="366"/>
      <c r="V408" s="366"/>
      <c r="W408" s="366"/>
      <c r="X408" s="366"/>
      <c r="Y408" s="366"/>
      <c r="Z408" s="366"/>
      <c r="AA408" s="366"/>
      <c r="AB408" s="366"/>
      <c r="AC408" s="466">
        <v>32</v>
      </c>
      <c r="AD408" s="475">
        <v>2</v>
      </c>
      <c r="AE408" s="366"/>
      <c r="AF408" s="433" t="s">
        <v>114</v>
      </c>
      <c r="AG408" s="402"/>
      <c r="AH408" s="432" t="s">
        <v>2084</v>
      </c>
      <c r="AI408" s="402"/>
      <c r="AJ408" s="332">
        <v>45559</v>
      </c>
      <c r="AL408" s="124"/>
    </row>
    <row r="409" spans="1:38">
      <c r="A409" s="433" t="s">
        <v>2547</v>
      </c>
      <c r="B409" s="433">
        <v>93.14</v>
      </c>
      <c r="C409" s="433"/>
      <c r="D409" s="433"/>
      <c r="E409" s="433"/>
      <c r="F409" s="433"/>
      <c r="G409" s="433"/>
      <c r="H409" s="433"/>
      <c r="I409" s="433"/>
      <c r="J409" s="433"/>
      <c r="K409" s="41">
        <v>1495</v>
      </c>
      <c r="L409" s="433"/>
      <c r="M409" s="433"/>
      <c r="N409" s="433"/>
      <c r="O409" s="433"/>
      <c r="P409" s="433"/>
      <c r="Q409" s="433"/>
      <c r="R409" s="433"/>
      <c r="S409" s="433"/>
      <c r="T409" s="433">
        <v>87.98</v>
      </c>
      <c r="U409" s="366"/>
      <c r="V409" s="366"/>
      <c r="W409" s="366"/>
      <c r="X409" s="366"/>
      <c r="Y409" s="366"/>
      <c r="Z409" s="366"/>
      <c r="AA409" s="366"/>
      <c r="AB409" s="366"/>
      <c r="AC409" s="466">
        <v>28.2</v>
      </c>
      <c r="AD409" s="475">
        <v>2.2000000000000002</v>
      </c>
      <c r="AE409" s="366"/>
      <c r="AF409" s="433" t="s">
        <v>2144</v>
      </c>
      <c r="AG409" s="402"/>
      <c r="AH409" s="433" t="s">
        <v>2084</v>
      </c>
      <c r="AI409" s="402"/>
      <c r="AJ409" s="332">
        <v>45561</v>
      </c>
      <c r="AL409" s="124"/>
    </row>
    <row r="410" spans="1:38">
      <c r="A410" s="433" t="s">
        <v>2548</v>
      </c>
      <c r="B410" s="443">
        <v>89.8</v>
      </c>
      <c r="C410" s="443"/>
      <c r="D410" s="443"/>
      <c r="E410" s="443"/>
      <c r="F410" s="443"/>
      <c r="G410" s="443"/>
      <c r="H410" s="443"/>
      <c r="I410" s="443"/>
      <c r="J410" s="443"/>
      <c r="K410" s="41">
        <v>1621</v>
      </c>
      <c r="L410" s="443"/>
      <c r="M410" s="443"/>
      <c r="N410" s="443"/>
      <c r="O410" s="443"/>
      <c r="P410" s="443"/>
      <c r="Q410" s="443"/>
      <c r="R410" s="443"/>
      <c r="S410" s="443"/>
      <c r="T410" s="445">
        <v>77.599999999999994</v>
      </c>
      <c r="U410" s="366"/>
      <c r="V410" s="366"/>
      <c r="W410" s="366"/>
      <c r="X410" s="366"/>
      <c r="Y410" s="366"/>
      <c r="Z410" s="366"/>
      <c r="AA410" s="366"/>
      <c r="AB410" s="366"/>
      <c r="AC410" s="466">
        <v>54.7</v>
      </c>
      <c r="AD410" s="475">
        <v>1.82</v>
      </c>
      <c r="AE410" s="366"/>
      <c r="AF410" s="433" t="s">
        <v>504</v>
      </c>
      <c r="AG410" s="402"/>
      <c r="AH410" s="433" t="s">
        <v>2084</v>
      </c>
      <c r="AI410" s="402"/>
      <c r="AJ410" s="332">
        <v>45568</v>
      </c>
      <c r="AL410" s="124"/>
    </row>
    <row r="411" spans="1:38">
      <c r="A411" s="402" t="s">
        <v>2552</v>
      </c>
      <c r="B411" s="446">
        <v>88.5</v>
      </c>
      <c r="C411" s="446"/>
      <c r="D411" s="446"/>
      <c r="E411" s="446"/>
      <c r="F411" s="446"/>
      <c r="G411" s="446"/>
      <c r="H411" s="446"/>
      <c r="I411" s="446"/>
      <c r="J411" s="446"/>
      <c r="K411" s="447">
        <v>1605</v>
      </c>
      <c r="L411" s="446"/>
      <c r="M411" s="446"/>
      <c r="N411" s="446"/>
      <c r="O411" s="446"/>
      <c r="P411" s="446"/>
      <c r="Q411" s="446"/>
      <c r="R411" s="446"/>
      <c r="S411" s="446"/>
      <c r="T411" s="446">
        <v>78.7</v>
      </c>
      <c r="U411" s="366"/>
      <c r="V411" s="366"/>
      <c r="W411" s="366"/>
      <c r="X411" s="366"/>
      <c r="Y411" s="366"/>
      <c r="Z411" s="366"/>
      <c r="AA411" s="366"/>
      <c r="AB411" s="366"/>
      <c r="AC411" s="464">
        <v>12.2</v>
      </c>
      <c r="AD411" s="475">
        <v>2.1</v>
      </c>
      <c r="AE411" s="366"/>
      <c r="AF411" s="433" t="s">
        <v>1145</v>
      </c>
      <c r="AG411" s="463" t="s">
        <v>2617</v>
      </c>
      <c r="AH411" s="444" t="s">
        <v>2084</v>
      </c>
      <c r="AI411" s="402"/>
      <c r="AJ411" s="332">
        <v>45575</v>
      </c>
      <c r="AK411" s="12" t="s">
        <v>2553</v>
      </c>
      <c r="AL411" s="124"/>
    </row>
    <row r="412" spans="1:38">
      <c r="A412" s="402" t="s">
        <v>2564</v>
      </c>
      <c r="B412" s="443">
        <v>93.26</v>
      </c>
      <c r="C412" s="443"/>
      <c r="D412" s="443"/>
      <c r="E412" s="443"/>
      <c r="F412" s="443"/>
      <c r="G412" s="443"/>
      <c r="H412" s="443"/>
      <c r="I412" s="443"/>
      <c r="J412" s="443"/>
      <c r="K412" s="41">
        <v>1322.68</v>
      </c>
      <c r="L412" s="443"/>
      <c r="M412" s="443"/>
      <c r="N412" s="443"/>
      <c r="O412" s="443"/>
      <c r="P412" s="443"/>
      <c r="Q412" s="443"/>
      <c r="R412" s="443"/>
      <c r="S412" s="443"/>
      <c r="T412" s="443">
        <v>88.7</v>
      </c>
      <c r="U412" s="366"/>
      <c r="V412" s="366"/>
      <c r="W412" s="366"/>
      <c r="X412" s="366"/>
      <c r="Y412" s="366"/>
      <c r="Z412" s="366"/>
      <c r="AA412" s="366"/>
      <c r="AB412" s="366"/>
      <c r="AC412" s="464">
        <v>19</v>
      </c>
      <c r="AD412" s="475">
        <v>2.1</v>
      </c>
      <c r="AE412" s="366"/>
      <c r="AF412" s="433" t="s">
        <v>1145</v>
      </c>
      <c r="AG412" s="12" t="s">
        <v>2615</v>
      </c>
      <c r="AH412" s="448" t="s">
        <v>2084</v>
      </c>
      <c r="AI412" s="402"/>
      <c r="AJ412" s="332">
        <v>45582</v>
      </c>
      <c r="AK412" s="12" t="s">
        <v>2615</v>
      </c>
      <c r="AL412" s="124"/>
    </row>
    <row r="413" spans="1:38">
      <c r="A413" s="442" t="s">
        <v>2563</v>
      </c>
      <c r="B413" s="443">
        <v>92.78</v>
      </c>
      <c r="C413" s="443"/>
      <c r="D413" s="443"/>
      <c r="E413" s="443"/>
      <c r="F413" s="443"/>
      <c r="G413" s="443"/>
      <c r="H413" s="443"/>
      <c r="I413" s="443"/>
      <c r="J413" s="443"/>
      <c r="K413" s="41">
        <v>1449</v>
      </c>
      <c r="L413" s="443"/>
      <c r="M413" s="443"/>
      <c r="N413" s="443"/>
      <c r="O413" s="443"/>
      <c r="P413" s="443"/>
      <c r="Q413" s="443"/>
      <c r="R413" s="443"/>
      <c r="S413" s="443"/>
      <c r="T413" s="443">
        <v>84.58</v>
      </c>
      <c r="U413" s="366"/>
      <c r="V413" s="366"/>
      <c r="W413" s="366"/>
      <c r="X413" s="366"/>
      <c r="Y413" s="366"/>
      <c r="Z413" s="366"/>
      <c r="AA413" s="366"/>
      <c r="AB413" s="366"/>
      <c r="AC413" s="466">
        <v>36.200000000000003</v>
      </c>
      <c r="AD413" s="475">
        <v>2.1</v>
      </c>
      <c r="AE413" s="366"/>
      <c r="AF413" s="442" t="s">
        <v>114</v>
      </c>
      <c r="AG413" s="442"/>
      <c r="AH413" s="448" t="s">
        <v>2084</v>
      </c>
      <c r="AI413" s="442"/>
      <c r="AJ413" s="332">
        <v>45593</v>
      </c>
      <c r="AL413" s="124"/>
    </row>
    <row r="414" spans="1:38">
      <c r="A414" s="442" t="s">
        <v>2562</v>
      </c>
      <c r="B414" s="443">
        <v>93.1</v>
      </c>
      <c r="C414" s="443"/>
      <c r="D414" s="443"/>
      <c r="E414" s="443"/>
      <c r="F414" s="443"/>
      <c r="G414" s="443"/>
      <c r="H414" s="443"/>
      <c r="I414" s="443"/>
      <c r="J414" s="443"/>
      <c r="K414" s="41">
        <v>1279.07</v>
      </c>
      <c r="L414" s="443"/>
      <c r="M414" s="443"/>
      <c r="N414" s="443"/>
      <c r="O414" s="443"/>
      <c r="P414" s="443"/>
      <c r="Q414" s="443"/>
      <c r="R414" s="443"/>
      <c r="S414" s="443"/>
      <c r="T414" s="443">
        <v>88.57</v>
      </c>
      <c r="U414" s="366"/>
      <c r="V414" s="366"/>
      <c r="W414" s="366"/>
      <c r="X414" s="366"/>
      <c r="Y414" s="366"/>
      <c r="Z414" s="366"/>
      <c r="AA414" s="366"/>
      <c r="AB414" s="366"/>
      <c r="AC414" s="466">
        <v>49.5</v>
      </c>
      <c r="AD414" s="475">
        <v>2.1</v>
      </c>
      <c r="AE414" s="366"/>
      <c r="AF414" s="442" t="s">
        <v>55</v>
      </c>
      <c r="AG414" s="442"/>
      <c r="AH414" s="448" t="s">
        <v>2084</v>
      </c>
      <c r="AI414" s="442"/>
      <c r="AJ414" s="332">
        <v>45600</v>
      </c>
      <c r="AL414" s="124"/>
    </row>
    <row r="415" spans="1:38" ht="25.5">
      <c r="A415" s="449" t="s">
        <v>2568</v>
      </c>
      <c r="B415" s="449">
        <v>91.72</v>
      </c>
      <c r="C415" s="449"/>
      <c r="D415" s="449"/>
      <c r="E415" s="449"/>
      <c r="F415" s="449"/>
      <c r="G415" s="449"/>
      <c r="H415" s="449"/>
      <c r="I415" s="449"/>
      <c r="J415" s="449"/>
      <c r="K415" s="41">
        <v>1550</v>
      </c>
      <c r="L415" s="449"/>
      <c r="M415" s="449"/>
      <c r="N415" s="449"/>
      <c r="O415" s="449"/>
      <c r="P415" s="449"/>
      <c r="Q415" s="449"/>
      <c r="R415" s="449"/>
      <c r="S415" s="449"/>
      <c r="T415" s="449">
        <v>80.89</v>
      </c>
      <c r="U415" s="366"/>
      <c r="V415" s="366"/>
      <c r="W415" s="366"/>
      <c r="X415" s="366"/>
      <c r="Y415" s="366"/>
      <c r="Z415" s="366"/>
      <c r="AA415" s="366"/>
      <c r="AB415" s="366"/>
      <c r="AC415" s="464">
        <v>9.3000000000000007</v>
      </c>
      <c r="AD415" s="475">
        <v>2.2000000000000002</v>
      </c>
      <c r="AE415" s="366"/>
      <c r="AF415" s="449" t="s">
        <v>1145</v>
      </c>
      <c r="AG415" s="454" t="s">
        <v>2592</v>
      </c>
      <c r="AH415" s="450" t="s">
        <v>2084</v>
      </c>
      <c r="AI415" s="449"/>
      <c r="AJ415" s="449"/>
      <c r="AL415" s="124"/>
    </row>
    <row r="416" spans="1:38">
      <c r="A416" s="442" t="s">
        <v>2574</v>
      </c>
      <c r="B416" s="443">
        <v>95.14</v>
      </c>
      <c r="C416" s="443"/>
      <c r="D416" s="443"/>
      <c r="E416" s="443"/>
      <c r="F416" s="443"/>
      <c r="G416" s="443"/>
      <c r="H416" s="443"/>
      <c r="I416" s="443"/>
      <c r="J416" s="443"/>
      <c r="K416" s="41">
        <v>1007.65</v>
      </c>
      <c r="L416" s="443"/>
      <c r="M416" s="443"/>
      <c r="N416" s="443"/>
      <c r="O416" s="443"/>
      <c r="P416" s="443"/>
      <c r="Q416" s="443"/>
      <c r="R416" s="443"/>
      <c r="S416" s="443"/>
      <c r="T416" s="443">
        <v>92.78</v>
      </c>
      <c r="U416" s="366"/>
      <c r="V416" s="366"/>
      <c r="W416" s="366"/>
      <c r="X416" s="366"/>
      <c r="Y416" s="366"/>
      <c r="Z416" s="366"/>
      <c r="AA416" s="366"/>
      <c r="AB416" s="366"/>
      <c r="AC416" s="466">
        <v>31.1</v>
      </c>
      <c r="AD416" s="475">
        <v>2.2000000000000002</v>
      </c>
      <c r="AE416" s="366"/>
      <c r="AF416" s="442" t="s">
        <v>2144</v>
      </c>
      <c r="AG416" s="442"/>
      <c r="AH416" s="450" t="s">
        <v>2084</v>
      </c>
      <c r="AI416" s="442"/>
      <c r="AJ416" s="332">
        <v>45614</v>
      </c>
      <c r="AL416" s="124"/>
    </row>
    <row r="417" spans="1:38">
      <c r="A417" s="442" t="s">
        <v>2575</v>
      </c>
      <c r="B417" s="443">
        <v>91.5</v>
      </c>
      <c r="C417" s="443"/>
      <c r="D417" s="443"/>
      <c r="E417" s="443"/>
      <c r="F417" s="443"/>
      <c r="G417" s="443"/>
      <c r="H417" s="443"/>
      <c r="I417" s="443"/>
      <c r="J417" s="443"/>
      <c r="K417" s="41">
        <v>1531</v>
      </c>
      <c r="L417" s="443"/>
      <c r="M417" s="443"/>
      <c r="N417" s="443"/>
      <c r="O417" s="443"/>
      <c r="P417" s="443"/>
      <c r="Q417" s="443"/>
      <c r="R417" s="443"/>
      <c r="S417" s="443"/>
      <c r="T417" s="443">
        <v>80.5</v>
      </c>
      <c r="U417" s="366"/>
      <c r="V417" s="366"/>
      <c r="W417" s="366"/>
      <c r="X417" s="366"/>
      <c r="Y417" s="366"/>
      <c r="Z417" s="366"/>
      <c r="AA417" s="366"/>
      <c r="AB417" s="366"/>
      <c r="AC417" s="466">
        <v>29.9</v>
      </c>
      <c r="AD417" s="475">
        <v>2.2000000000000002</v>
      </c>
      <c r="AE417" s="366"/>
      <c r="AF417" s="442" t="s">
        <v>2144</v>
      </c>
      <c r="AG417" s="442"/>
      <c r="AH417" s="450" t="s">
        <v>2084</v>
      </c>
      <c r="AI417" s="442"/>
      <c r="AJ417" s="442"/>
      <c r="AL417" s="124"/>
    </row>
    <row r="418" spans="1:38" ht="25.5">
      <c r="A418" s="402" t="s">
        <v>2576</v>
      </c>
      <c r="B418" s="443">
        <v>91.4</v>
      </c>
      <c r="C418" s="443"/>
      <c r="D418" s="443"/>
      <c r="E418" s="443"/>
      <c r="F418" s="443"/>
      <c r="G418" s="443"/>
      <c r="H418" s="443"/>
      <c r="I418" s="443"/>
      <c r="J418" s="443"/>
      <c r="K418" s="41">
        <v>1526</v>
      </c>
      <c r="L418" s="443"/>
      <c r="M418" s="443"/>
      <c r="N418" s="443"/>
      <c r="O418" s="443"/>
      <c r="P418" s="443"/>
      <c r="Q418" s="443"/>
      <c r="R418" s="443"/>
      <c r="S418" s="443"/>
      <c r="T418" s="443">
        <v>81.87</v>
      </c>
      <c r="U418" s="366"/>
      <c r="V418" s="366"/>
      <c r="W418" s="366"/>
      <c r="X418" s="366"/>
      <c r="Y418" s="366"/>
      <c r="Z418" s="366"/>
      <c r="AA418" s="366"/>
      <c r="AB418" s="366"/>
      <c r="AC418" s="464">
        <v>20.8</v>
      </c>
      <c r="AD418" s="475">
        <v>2.0099999999999998</v>
      </c>
      <c r="AE418" s="366"/>
      <c r="AF418" s="433" t="s">
        <v>114</v>
      </c>
      <c r="AG418" s="454" t="s">
        <v>2592</v>
      </c>
      <c r="AH418" s="450" t="s">
        <v>2084</v>
      </c>
      <c r="AI418" s="402"/>
      <c r="AJ418" s="433"/>
      <c r="AK418" s="12" t="s">
        <v>2593</v>
      </c>
      <c r="AL418" s="124"/>
    </row>
    <row r="419" spans="1:38" ht="25.5">
      <c r="A419" s="402" t="s">
        <v>2577</v>
      </c>
      <c r="B419" s="443">
        <v>93.5</v>
      </c>
      <c r="C419" s="443"/>
      <c r="D419" s="443"/>
      <c r="E419" s="443"/>
      <c r="F419" s="443"/>
      <c r="G419" s="443"/>
      <c r="H419" s="443"/>
      <c r="I419" s="443"/>
      <c r="J419" s="443"/>
      <c r="K419" s="41">
        <v>1407</v>
      </c>
      <c r="L419" s="443"/>
      <c r="M419" s="443"/>
      <c r="N419" s="443"/>
      <c r="O419" s="443"/>
      <c r="P419" s="443"/>
      <c r="Q419" s="443"/>
      <c r="R419" s="443"/>
      <c r="S419" s="443"/>
      <c r="T419" s="443">
        <v>85</v>
      </c>
      <c r="U419" s="366"/>
      <c r="V419" s="366"/>
      <c r="W419" s="366"/>
      <c r="X419" s="366"/>
      <c r="Y419" s="366"/>
      <c r="Z419" s="366"/>
      <c r="AA419" s="366"/>
      <c r="AB419" s="366"/>
      <c r="AC419" s="464">
        <v>17</v>
      </c>
      <c r="AD419" s="475">
        <v>2.15</v>
      </c>
      <c r="AE419" s="366"/>
      <c r="AF419" s="433" t="s">
        <v>49</v>
      </c>
      <c r="AG419" s="454" t="s">
        <v>2592</v>
      </c>
      <c r="AH419" s="450" t="s">
        <v>2084</v>
      </c>
      <c r="AI419" s="402"/>
      <c r="AJ419" s="433"/>
      <c r="AK419" s="12" t="s">
        <v>2591</v>
      </c>
      <c r="AL419" s="124"/>
    </row>
    <row r="420" spans="1:38">
      <c r="A420" s="453" t="s">
        <v>2594</v>
      </c>
      <c r="B420" s="433">
        <v>90.92</v>
      </c>
      <c r="C420" s="433"/>
      <c r="D420" s="433"/>
      <c r="E420" s="433"/>
      <c r="F420" s="433"/>
      <c r="G420" s="433"/>
      <c r="H420" s="433"/>
      <c r="I420" s="433"/>
      <c r="J420" s="433"/>
      <c r="K420" s="41">
        <v>1524</v>
      </c>
      <c r="L420" s="433"/>
      <c r="M420" s="433"/>
      <c r="N420" s="433"/>
      <c r="O420" s="433"/>
      <c r="P420" s="433"/>
      <c r="Q420" s="433"/>
      <c r="R420" s="433"/>
      <c r="S420" s="433"/>
      <c r="T420" s="433">
        <v>80.91</v>
      </c>
      <c r="U420" s="366"/>
      <c r="V420" s="366"/>
      <c r="W420" s="366"/>
      <c r="X420" s="366"/>
      <c r="Y420" s="366"/>
      <c r="Z420" s="366"/>
      <c r="AA420" s="366"/>
      <c r="AB420" s="366"/>
      <c r="AC420" s="462"/>
      <c r="AD420" s="462"/>
      <c r="AE420" s="366"/>
      <c r="AF420" s="433" t="s">
        <v>49</v>
      </c>
      <c r="AG420" s="402"/>
      <c r="AH420" s="450" t="s">
        <v>2084</v>
      </c>
      <c r="AI420" s="402"/>
      <c r="AJ420" s="332">
        <v>45632</v>
      </c>
      <c r="AK420" s="12" t="s">
        <v>2595</v>
      </c>
      <c r="AL420" s="124"/>
    </row>
    <row r="421" spans="1:38">
      <c r="A421" s="453" t="s">
        <v>2578</v>
      </c>
      <c r="B421" s="453">
        <v>93</v>
      </c>
      <c r="C421" s="453"/>
      <c r="D421" s="453"/>
      <c r="E421" s="453"/>
      <c r="F421" s="453"/>
      <c r="G421" s="453"/>
      <c r="H421" s="453"/>
      <c r="I421" s="453"/>
      <c r="J421" s="453"/>
      <c r="K421" s="41">
        <v>1360</v>
      </c>
      <c r="L421" s="453"/>
      <c r="M421" s="453"/>
      <c r="N421" s="453"/>
      <c r="O421" s="453"/>
      <c r="P421" s="453"/>
      <c r="Q421" s="453"/>
      <c r="R421" s="453"/>
      <c r="S421" s="453"/>
      <c r="T421" s="453">
        <v>87.3</v>
      </c>
      <c r="U421" s="366"/>
      <c r="V421" s="366"/>
      <c r="W421" s="366"/>
      <c r="X421" s="366"/>
      <c r="Y421" s="366"/>
      <c r="Z421" s="366"/>
      <c r="AA421" s="366"/>
      <c r="AB421" s="366"/>
      <c r="AC421" s="466">
        <v>36.4</v>
      </c>
      <c r="AD421" s="475">
        <v>1.74</v>
      </c>
      <c r="AE421" s="366"/>
      <c r="AF421" s="453" t="s">
        <v>49</v>
      </c>
      <c r="AG421" s="453"/>
      <c r="AH421" s="453" t="s">
        <v>2084</v>
      </c>
      <c r="AI421" s="453"/>
      <c r="AJ421" s="332">
        <v>45632</v>
      </c>
      <c r="AK421" s="12" t="s">
        <v>2590</v>
      </c>
      <c r="AL421" s="124"/>
    </row>
    <row r="422" spans="1:38">
      <c r="A422" s="453" t="s">
        <v>2580</v>
      </c>
      <c r="B422" s="453">
        <v>92.8</v>
      </c>
      <c r="C422" s="453"/>
      <c r="D422" s="453"/>
      <c r="E422" s="453"/>
      <c r="F422" s="453"/>
      <c r="G422" s="453"/>
      <c r="H422" s="453"/>
      <c r="I422" s="453"/>
      <c r="J422" s="453"/>
      <c r="K422" s="41">
        <v>1412</v>
      </c>
      <c r="L422" s="453"/>
      <c r="M422" s="453"/>
      <c r="N422" s="453"/>
      <c r="O422" s="453"/>
      <c r="P422" s="453"/>
      <c r="Q422" s="453"/>
      <c r="R422" s="453"/>
      <c r="S422" s="453"/>
      <c r="T422" s="453">
        <v>84.9</v>
      </c>
      <c r="U422" s="366"/>
      <c r="V422" s="366"/>
      <c r="W422" s="366"/>
      <c r="X422" s="366"/>
      <c r="Y422" s="366"/>
      <c r="Z422" s="366"/>
      <c r="AA422" s="366"/>
      <c r="AB422" s="366"/>
      <c r="AC422" s="466">
        <v>26.8</v>
      </c>
      <c r="AD422" s="475">
        <v>1.81</v>
      </c>
      <c r="AE422" s="366"/>
      <c r="AF422" s="453" t="s">
        <v>49</v>
      </c>
      <c r="AG422" s="453"/>
      <c r="AH422" s="453" t="s">
        <v>2084</v>
      </c>
      <c r="AI422" s="453"/>
      <c r="AJ422" s="332">
        <v>45636</v>
      </c>
      <c r="AK422" s="12" t="s">
        <v>2589</v>
      </c>
      <c r="AL422" s="124"/>
    </row>
    <row r="423" spans="1:38" ht="51">
      <c r="A423" s="453" t="s">
        <v>2581</v>
      </c>
      <c r="B423" s="453">
        <v>96.7</v>
      </c>
      <c r="C423" s="453"/>
      <c r="D423" s="453"/>
      <c r="E423" s="453"/>
      <c r="F423" s="453"/>
      <c r="G423" s="453"/>
      <c r="H423" s="453"/>
      <c r="I423" s="453"/>
      <c r="J423" s="453"/>
      <c r="K423" s="41">
        <v>828</v>
      </c>
      <c r="L423" s="453"/>
      <c r="M423" s="453"/>
      <c r="N423" s="453"/>
      <c r="O423" s="453"/>
      <c r="P423" s="453"/>
      <c r="Q423" s="453"/>
      <c r="R423" s="453"/>
      <c r="S423" s="453"/>
      <c r="T423" s="453">
        <v>89.7</v>
      </c>
      <c r="U423" s="366"/>
      <c r="V423" s="366"/>
      <c r="W423" s="366"/>
      <c r="X423" s="366"/>
      <c r="Y423" s="366"/>
      <c r="Z423" s="366"/>
      <c r="AA423" s="366"/>
      <c r="AB423" s="366"/>
      <c r="AC423" s="466">
        <v>30.3</v>
      </c>
      <c r="AD423" s="475">
        <v>1.76</v>
      </c>
      <c r="AE423" s="460">
        <v>2.15</v>
      </c>
      <c r="AF423" s="453" t="s">
        <v>504</v>
      </c>
      <c r="AG423" s="454" t="s">
        <v>2629</v>
      </c>
      <c r="AH423" s="453" t="s">
        <v>2084</v>
      </c>
      <c r="AI423" s="453"/>
      <c r="AJ423" s="332">
        <v>45639</v>
      </c>
      <c r="AK423" s="12" t="s">
        <v>2588</v>
      </c>
      <c r="AL423" s="124"/>
    </row>
    <row r="424" spans="1:38">
      <c r="A424" s="452" t="s">
        <v>2597</v>
      </c>
      <c r="B424" s="452">
        <v>92.6</v>
      </c>
      <c r="C424" s="452"/>
      <c r="D424" s="452"/>
      <c r="E424" s="452"/>
      <c r="F424" s="452"/>
      <c r="G424" s="452"/>
      <c r="H424" s="452"/>
      <c r="I424" s="452"/>
      <c r="J424" s="452"/>
      <c r="K424" s="41">
        <v>1374</v>
      </c>
      <c r="L424" s="452"/>
      <c r="M424" s="452"/>
      <c r="N424" s="452"/>
      <c r="O424" s="452"/>
      <c r="P424" s="452"/>
      <c r="Q424" s="452"/>
      <c r="R424" s="452"/>
      <c r="S424" s="452"/>
      <c r="T424" s="452">
        <v>86.2</v>
      </c>
      <c r="U424" s="366"/>
      <c r="V424" s="366"/>
      <c r="W424" s="366"/>
      <c r="X424" s="366"/>
      <c r="Y424" s="366"/>
      <c r="Z424" s="366"/>
      <c r="AA424" s="366"/>
      <c r="AB424" s="366"/>
      <c r="AC424" s="466">
        <v>23.6</v>
      </c>
      <c r="AD424" s="475">
        <v>1.9</v>
      </c>
      <c r="AE424" s="460">
        <v>1.5</v>
      </c>
      <c r="AF424" s="452" t="s">
        <v>114</v>
      </c>
      <c r="AG424" s="452" t="s">
        <v>2598</v>
      </c>
      <c r="AH424" s="452" t="s">
        <v>2084</v>
      </c>
      <c r="AI424" s="452"/>
      <c r="AJ424" s="452"/>
      <c r="AL424" s="124"/>
    </row>
    <row r="425" spans="1:38">
      <c r="A425" s="452" t="s">
        <v>2599</v>
      </c>
      <c r="B425" s="452">
        <v>97.3</v>
      </c>
      <c r="C425" s="452"/>
      <c r="D425" s="452"/>
      <c r="E425" s="452"/>
      <c r="F425" s="452"/>
      <c r="G425" s="452"/>
      <c r="H425" s="452"/>
      <c r="I425" s="452"/>
      <c r="J425" s="452"/>
      <c r="K425" s="41">
        <v>1269</v>
      </c>
      <c r="L425" s="452"/>
      <c r="M425" s="452"/>
      <c r="N425" s="452"/>
      <c r="O425" s="452"/>
      <c r="P425" s="452"/>
      <c r="Q425" s="452"/>
      <c r="R425" s="452"/>
      <c r="S425" s="452"/>
      <c r="T425" s="452">
        <v>90.3</v>
      </c>
      <c r="U425" s="366"/>
      <c r="V425" s="366"/>
      <c r="W425" s="366"/>
      <c r="X425" s="366"/>
      <c r="Y425" s="366"/>
      <c r="Z425" s="366"/>
      <c r="AA425" s="366"/>
      <c r="AB425" s="366"/>
      <c r="AC425" s="466">
        <v>39.1</v>
      </c>
      <c r="AD425" s="475">
        <v>1.9</v>
      </c>
      <c r="AE425" s="460">
        <v>1.64</v>
      </c>
      <c r="AF425" s="452" t="s">
        <v>55</v>
      </c>
      <c r="AG425" s="452"/>
      <c r="AH425" s="455" t="s">
        <v>2084</v>
      </c>
      <c r="AI425" s="452"/>
      <c r="AJ425" s="332">
        <v>45653</v>
      </c>
      <c r="AL425" s="124"/>
    </row>
    <row r="426" spans="1:38">
      <c r="A426" s="452" t="s">
        <v>2604</v>
      </c>
      <c r="B426" s="452">
        <v>92.4</v>
      </c>
      <c r="C426" s="452"/>
      <c r="D426" s="452"/>
      <c r="E426" s="452"/>
      <c r="F426" s="452"/>
      <c r="G426" s="452"/>
      <c r="H426" s="452"/>
      <c r="I426" s="452"/>
      <c r="J426" s="452"/>
      <c r="K426" s="41">
        <v>1407</v>
      </c>
      <c r="L426" s="452"/>
      <c r="M426" s="452"/>
      <c r="N426" s="452"/>
      <c r="O426" s="452"/>
      <c r="P426" s="452"/>
      <c r="Q426" s="452"/>
      <c r="R426" s="452"/>
      <c r="S426" s="452"/>
      <c r="T426" s="452">
        <v>85</v>
      </c>
      <c r="U426" s="366"/>
      <c r="V426" s="366"/>
      <c r="W426" s="366"/>
      <c r="X426" s="366"/>
      <c r="Y426" s="366"/>
      <c r="Z426" s="366"/>
      <c r="AA426" s="366"/>
      <c r="AB426" s="366"/>
      <c r="AC426" s="466">
        <v>37.9</v>
      </c>
      <c r="AD426" s="475">
        <v>1.75</v>
      </c>
      <c r="AE426" s="460">
        <v>1.68</v>
      </c>
      <c r="AF426" s="452" t="s">
        <v>49</v>
      </c>
      <c r="AG426" s="452"/>
      <c r="AH426" s="457" t="s">
        <v>2084</v>
      </c>
      <c r="AI426" s="452"/>
      <c r="AJ426" s="332">
        <v>45659</v>
      </c>
      <c r="AL426" s="124"/>
    </row>
    <row r="427" spans="1:38">
      <c r="A427" s="451" t="s">
        <v>2609</v>
      </c>
      <c r="B427" s="451">
        <v>94.91</v>
      </c>
      <c r="C427" s="451"/>
      <c r="D427" s="451"/>
      <c r="E427" s="451"/>
      <c r="F427" s="451"/>
      <c r="G427" s="451"/>
      <c r="H427" s="451"/>
      <c r="I427" s="451"/>
      <c r="J427" s="451"/>
      <c r="K427" s="41">
        <v>1028</v>
      </c>
      <c r="L427" s="451"/>
      <c r="M427" s="451"/>
      <c r="N427" s="451"/>
      <c r="O427" s="451"/>
      <c r="P427" s="451"/>
      <c r="Q427" s="451"/>
      <c r="R427" s="451"/>
      <c r="S427" s="451"/>
      <c r="T427" s="451">
        <v>92.12</v>
      </c>
      <c r="U427" s="366"/>
      <c r="V427" s="366"/>
      <c r="W427" s="366"/>
      <c r="X427" s="366"/>
      <c r="Y427" s="366"/>
      <c r="Z427" s="366"/>
      <c r="AA427" s="366"/>
      <c r="AB427" s="366"/>
      <c r="AC427" s="464">
        <v>16.8</v>
      </c>
      <c r="AD427" s="475"/>
      <c r="AE427" s="460"/>
      <c r="AF427" s="451" t="s">
        <v>49</v>
      </c>
      <c r="AG427" s="451"/>
      <c r="AH427" s="458" t="s">
        <v>2084</v>
      </c>
      <c r="AI427" s="451"/>
      <c r="AJ427" s="451"/>
      <c r="AL427" s="124"/>
    </row>
    <row r="428" spans="1:38" ht="38.25">
      <c r="A428" s="458" t="s">
        <v>2610</v>
      </c>
      <c r="B428" s="458" t="s">
        <v>1162</v>
      </c>
      <c r="C428" s="458"/>
      <c r="D428" s="458"/>
      <c r="E428" s="458"/>
      <c r="F428" s="458"/>
      <c r="G428" s="458"/>
      <c r="H428" s="458"/>
      <c r="I428" s="458"/>
      <c r="J428" s="458"/>
      <c r="K428" s="41">
        <v>1066</v>
      </c>
      <c r="L428" s="458"/>
      <c r="M428" s="458"/>
      <c r="N428" s="458"/>
      <c r="O428" s="458"/>
      <c r="P428" s="458"/>
      <c r="Q428" s="458"/>
      <c r="R428" s="458"/>
      <c r="S428" s="458"/>
      <c r="T428" s="458" t="s">
        <v>1162</v>
      </c>
      <c r="U428" s="366"/>
      <c r="V428" s="366"/>
      <c r="W428" s="366"/>
      <c r="X428" s="366"/>
      <c r="Y428" s="366"/>
      <c r="Z428" s="366"/>
      <c r="AA428" s="366"/>
      <c r="AB428" s="366"/>
      <c r="AC428" s="466">
        <v>49.1</v>
      </c>
      <c r="AD428" s="475">
        <v>1.7</v>
      </c>
      <c r="AE428" s="366"/>
      <c r="AF428" s="458" t="s">
        <v>55</v>
      </c>
      <c r="AG428" s="454" t="s">
        <v>2620</v>
      </c>
      <c r="AH428" s="458" t="s">
        <v>2084</v>
      </c>
      <c r="AI428" s="458"/>
      <c r="AJ428" s="332">
        <v>45667</v>
      </c>
      <c r="AL428" s="124"/>
    </row>
    <row r="429" spans="1:38" ht="25.5">
      <c r="A429" s="466" t="s">
        <v>2621</v>
      </c>
      <c r="B429" s="458">
        <v>92.16</v>
      </c>
      <c r="C429" s="458"/>
      <c r="D429" s="458"/>
      <c r="E429" s="458"/>
      <c r="F429" s="458"/>
      <c r="G429" s="458"/>
      <c r="H429" s="458"/>
      <c r="I429" s="458"/>
      <c r="J429" s="458"/>
      <c r="K429" s="41">
        <v>1518</v>
      </c>
      <c r="L429" s="458"/>
      <c r="M429" s="458"/>
      <c r="N429" s="458"/>
      <c r="O429" s="458"/>
      <c r="P429" s="458"/>
      <c r="Q429" s="458"/>
      <c r="R429" s="458"/>
      <c r="S429" s="458"/>
      <c r="T429" s="458">
        <v>82.44</v>
      </c>
      <c r="U429" s="366"/>
      <c r="V429" s="366"/>
      <c r="W429" s="366"/>
      <c r="X429" s="366"/>
      <c r="Y429" s="366"/>
      <c r="Z429" s="366"/>
      <c r="AA429" s="366"/>
      <c r="AB429" s="366"/>
      <c r="AC429" s="466">
        <v>17.600000000000001</v>
      </c>
      <c r="AD429" s="475">
        <v>1.78</v>
      </c>
      <c r="AE429" s="366"/>
      <c r="AF429" s="458" t="s">
        <v>504</v>
      </c>
      <c r="AG429" s="454" t="s">
        <v>2592</v>
      </c>
      <c r="AH429" s="458" t="s">
        <v>2084</v>
      </c>
      <c r="AI429" s="458"/>
      <c r="AJ429" s="332">
        <v>45674</v>
      </c>
      <c r="AL429" s="124"/>
    </row>
    <row r="430" spans="1:38">
      <c r="A430" s="474" t="s">
        <v>2632</v>
      </c>
      <c r="B430" s="458">
        <v>92.57</v>
      </c>
      <c r="C430" s="458"/>
      <c r="D430" s="458"/>
      <c r="E430" s="458"/>
      <c r="F430" s="458"/>
      <c r="G430" s="458"/>
      <c r="H430" s="458"/>
      <c r="I430" s="458"/>
      <c r="J430" s="458"/>
      <c r="K430" s="41">
        <v>1426</v>
      </c>
      <c r="L430" s="458"/>
      <c r="M430" s="458"/>
      <c r="N430" s="458"/>
      <c r="O430" s="458"/>
      <c r="P430" s="458"/>
      <c r="Q430" s="458"/>
      <c r="R430" s="458"/>
      <c r="S430" s="458"/>
      <c r="T430" s="458">
        <v>84.96</v>
      </c>
      <c r="U430" s="366"/>
      <c r="V430" s="366"/>
      <c r="W430" s="366"/>
      <c r="X430" s="366"/>
      <c r="Y430" s="366"/>
      <c r="Z430" s="366"/>
      <c r="AA430" s="366"/>
      <c r="AB430" s="366"/>
      <c r="AC430" s="466">
        <v>30.4</v>
      </c>
      <c r="AD430" s="475">
        <v>1.58</v>
      </c>
      <c r="AE430" s="366"/>
      <c r="AF430" s="458" t="s">
        <v>1145</v>
      </c>
      <c r="AG430" s="458"/>
      <c r="AH430" s="458" t="s">
        <v>2084</v>
      </c>
      <c r="AI430" s="458"/>
      <c r="AJ430" s="332">
        <v>45681</v>
      </c>
      <c r="AL430" s="124"/>
    </row>
    <row r="431" spans="1:38">
      <c r="A431" s="475" t="s">
        <v>2633</v>
      </c>
      <c r="B431" s="451">
        <v>93.9</v>
      </c>
      <c r="C431" s="451"/>
      <c r="D431" s="451"/>
      <c r="E431" s="451"/>
      <c r="F431" s="451"/>
      <c r="G431" s="451"/>
      <c r="H431" s="451"/>
      <c r="I431" s="451"/>
      <c r="J431" s="451"/>
      <c r="K431" s="41">
        <v>1292</v>
      </c>
      <c r="L431" s="451"/>
      <c r="M431" s="451"/>
      <c r="N431" s="451"/>
      <c r="O431" s="451"/>
      <c r="P431" s="451"/>
      <c r="Q431" s="451"/>
      <c r="R431" s="451"/>
      <c r="S431" s="451"/>
      <c r="T431" s="451">
        <v>88.7</v>
      </c>
      <c r="U431" s="366"/>
      <c r="V431" s="366"/>
      <c r="W431" s="366"/>
      <c r="X431" s="366"/>
      <c r="Y431" s="366"/>
      <c r="Z431" s="366"/>
      <c r="AA431" s="366"/>
      <c r="AB431" s="366"/>
      <c r="AC431" s="466">
        <v>48.5</v>
      </c>
      <c r="AD431" s="475">
        <v>1.66</v>
      </c>
      <c r="AE431" s="366"/>
      <c r="AF431" s="451" t="s">
        <v>504</v>
      </c>
      <c r="AG431" s="451"/>
      <c r="AH431" s="451"/>
      <c r="AI431" s="451"/>
      <c r="AJ431" s="332">
        <v>45687</v>
      </c>
      <c r="AL431" s="124"/>
    </row>
    <row r="432" spans="1:38">
      <c r="A432" s="451"/>
      <c r="B432" s="451"/>
      <c r="C432" s="451"/>
      <c r="D432" s="451"/>
      <c r="E432" s="451"/>
      <c r="F432" s="451"/>
      <c r="G432" s="451"/>
      <c r="H432" s="451"/>
      <c r="I432" s="451"/>
      <c r="J432" s="451"/>
      <c r="K432" s="41"/>
      <c r="L432" s="451"/>
      <c r="M432" s="451"/>
      <c r="N432" s="451"/>
      <c r="O432" s="451"/>
      <c r="P432" s="451"/>
      <c r="Q432" s="451"/>
      <c r="R432" s="451"/>
      <c r="S432" s="451"/>
      <c r="T432" s="451"/>
      <c r="U432" s="366"/>
      <c r="V432" s="366"/>
      <c r="W432" s="366"/>
      <c r="X432" s="366"/>
      <c r="Y432" s="366"/>
      <c r="Z432" s="366"/>
      <c r="AA432" s="366"/>
      <c r="AB432" s="366"/>
      <c r="AC432" s="466"/>
      <c r="AD432" s="475">
        <v>1.6</v>
      </c>
      <c r="AE432" s="366"/>
      <c r="AF432" s="451"/>
      <c r="AG432" s="451"/>
      <c r="AH432" s="451"/>
      <c r="AI432" s="451"/>
      <c r="AJ432" s="451"/>
      <c r="AL432" s="124"/>
    </row>
    <row r="433" spans="1:38">
      <c r="A433" s="475"/>
      <c r="B433" s="475"/>
      <c r="C433" s="475"/>
      <c r="D433" s="475"/>
      <c r="E433" s="475"/>
      <c r="F433" s="475"/>
      <c r="G433" s="475"/>
      <c r="H433" s="475"/>
      <c r="I433" s="475"/>
      <c r="J433" s="475"/>
      <c r="K433" s="41"/>
      <c r="L433" s="475"/>
      <c r="M433" s="475"/>
      <c r="N433" s="475"/>
      <c r="O433" s="475"/>
      <c r="P433" s="475"/>
      <c r="Q433" s="475"/>
      <c r="R433" s="475"/>
      <c r="S433" s="475"/>
      <c r="T433" s="475"/>
      <c r="U433" s="366"/>
      <c r="V433" s="366"/>
      <c r="W433" s="366"/>
      <c r="X433" s="366"/>
      <c r="Y433" s="366"/>
      <c r="Z433" s="366"/>
      <c r="AA433" s="366"/>
      <c r="AB433" s="366"/>
      <c r="AC433" s="475"/>
      <c r="AD433" s="475">
        <v>1.6</v>
      </c>
      <c r="AE433" s="366"/>
      <c r="AF433" s="475"/>
      <c r="AG433" s="475"/>
      <c r="AH433" s="475"/>
      <c r="AI433" s="475"/>
      <c r="AJ433" s="475"/>
      <c r="AL433" s="124"/>
    </row>
    <row r="434" spans="1:38">
      <c r="A434" s="475"/>
      <c r="B434" s="475"/>
      <c r="C434" s="475"/>
      <c r="D434" s="475"/>
      <c r="E434" s="475"/>
      <c r="F434" s="475"/>
      <c r="G434" s="475"/>
      <c r="H434" s="475"/>
      <c r="I434" s="475"/>
      <c r="J434" s="475"/>
      <c r="K434" s="41"/>
      <c r="L434" s="475"/>
      <c r="M434" s="475"/>
      <c r="N434" s="475"/>
      <c r="O434" s="475"/>
      <c r="P434" s="475"/>
      <c r="Q434" s="475"/>
      <c r="R434" s="475"/>
      <c r="S434" s="475"/>
      <c r="T434" s="475"/>
      <c r="U434" s="366"/>
      <c r="V434" s="366"/>
      <c r="W434" s="366"/>
      <c r="X434" s="366"/>
      <c r="Y434" s="366"/>
      <c r="Z434" s="366"/>
      <c r="AA434" s="366"/>
      <c r="AB434" s="366"/>
      <c r="AC434" s="475"/>
      <c r="AD434" s="475"/>
      <c r="AE434" s="366"/>
      <c r="AF434" s="475"/>
      <c r="AG434" s="475"/>
      <c r="AH434" s="475"/>
      <c r="AI434" s="475"/>
      <c r="AJ434" s="475"/>
      <c r="AL434" s="124"/>
    </row>
    <row r="435" spans="1:38">
      <c r="A435" s="476"/>
      <c r="B435" s="476"/>
      <c r="C435" s="476"/>
      <c r="D435" s="476"/>
      <c r="E435" s="476"/>
      <c r="F435" s="476"/>
      <c r="G435" s="476"/>
      <c r="H435" s="476"/>
      <c r="I435" s="476"/>
      <c r="J435" s="476"/>
      <c r="K435" s="41"/>
      <c r="L435" s="476"/>
      <c r="M435" s="476"/>
      <c r="N435" s="476"/>
      <c r="O435" s="476"/>
      <c r="P435" s="476"/>
      <c r="Q435" s="476"/>
      <c r="R435" s="476"/>
      <c r="S435" s="476"/>
      <c r="T435" s="476"/>
      <c r="U435" s="366"/>
      <c r="V435" s="366"/>
      <c r="W435" s="366"/>
      <c r="X435" s="366"/>
      <c r="Y435" s="366"/>
      <c r="Z435" s="366"/>
      <c r="AA435" s="366"/>
      <c r="AB435" s="366"/>
      <c r="AC435" s="476"/>
      <c r="AD435" s="476"/>
      <c r="AE435" s="366"/>
      <c r="AF435" s="476"/>
      <c r="AG435" s="476"/>
      <c r="AH435" s="476"/>
      <c r="AI435" s="476"/>
      <c r="AJ435" s="476"/>
      <c r="AL435" s="124"/>
    </row>
    <row r="436" spans="1:38">
      <c r="A436" s="476"/>
      <c r="B436" s="476"/>
      <c r="C436" s="476"/>
      <c r="D436" s="476"/>
      <c r="E436" s="476"/>
      <c r="F436" s="476"/>
      <c r="G436" s="476"/>
      <c r="H436" s="476"/>
      <c r="I436" s="476"/>
      <c r="J436" s="476"/>
      <c r="K436" s="41"/>
      <c r="L436" s="476"/>
      <c r="M436" s="476"/>
      <c r="N436" s="476"/>
      <c r="O436" s="476"/>
      <c r="P436" s="476"/>
      <c r="Q436" s="476"/>
      <c r="R436" s="476"/>
      <c r="S436" s="476"/>
      <c r="T436" s="476"/>
      <c r="U436" s="366"/>
      <c r="V436" s="366"/>
      <c r="W436" s="366"/>
      <c r="X436" s="366"/>
      <c r="Y436" s="366"/>
      <c r="Z436" s="366"/>
      <c r="AA436" s="366"/>
      <c r="AB436" s="366"/>
      <c r="AC436" s="476"/>
      <c r="AD436" s="476"/>
      <c r="AE436" s="366"/>
      <c r="AF436" s="476"/>
      <c r="AG436" s="476"/>
      <c r="AH436" s="476"/>
      <c r="AI436" s="476"/>
      <c r="AJ436" s="476"/>
      <c r="AL436" s="124"/>
    </row>
    <row r="437" spans="1:38">
      <c r="A437" s="476"/>
      <c r="B437" s="476"/>
      <c r="C437" s="476"/>
      <c r="D437" s="476"/>
      <c r="E437" s="476"/>
      <c r="F437" s="476"/>
      <c r="G437" s="476"/>
      <c r="H437" s="476"/>
      <c r="I437" s="476"/>
      <c r="J437" s="476"/>
      <c r="K437" s="41"/>
      <c r="L437" s="476"/>
      <c r="M437" s="476"/>
      <c r="N437" s="476"/>
      <c r="O437" s="476"/>
      <c r="P437" s="476"/>
      <c r="Q437" s="476"/>
      <c r="R437" s="476"/>
      <c r="S437" s="476"/>
      <c r="T437" s="476"/>
      <c r="U437" s="366"/>
      <c r="V437" s="366"/>
      <c r="W437" s="366"/>
      <c r="X437" s="366"/>
      <c r="Y437" s="366"/>
      <c r="Z437" s="366"/>
      <c r="AA437" s="366"/>
      <c r="AB437" s="366"/>
      <c r="AC437" s="476"/>
      <c r="AD437" s="476"/>
      <c r="AE437" s="366"/>
      <c r="AF437" s="476"/>
      <c r="AG437" s="476"/>
      <c r="AH437" s="476"/>
      <c r="AI437" s="476"/>
      <c r="AJ437" s="476"/>
      <c r="AL437" s="124"/>
    </row>
    <row r="438" spans="1:38">
      <c r="A438" s="475"/>
      <c r="B438" s="475"/>
      <c r="C438" s="475"/>
      <c r="D438" s="475"/>
      <c r="E438" s="475"/>
      <c r="F438" s="475"/>
      <c r="G438" s="475"/>
      <c r="H438" s="475"/>
      <c r="I438" s="475"/>
      <c r="J438" s="475"/>
      <c r="K438" s="41"/>
      <c r="L438" s="475"/>
      <c r="M438" s="475"/>
      <c r="N438" s="475"/>
      <c r="O438" s="475"/>
      <c r="P438" s="475"/>
      <c r="Q438" s="475"/>
      <c r="R438" s="475"/>
      <c r="S438" s="475"/>
      <c r="T438" s="475"/>
      <c r="U438" s="366"/>
      <c r="V438" s="366"/>
      <c r="W438" s="366"/>
      <c r="X438" s="366"/>
      <c r="Y438" s="366"/>
      <c r="Z438" s="366"/>
      <c r="AA438" s="366"/>
      <c r="AB438" s="366"/>
      <c r="AC438" s="475"/>
      <c r="AD438" s="475"/>
      <c r="AE438" s="366"/>
      <c r="AF438" s="475"/>
      <c r="AG438" s="475"/>
      <c r="AH438" s="475"/>
      <c r="AI438" s="475"/>
      <c r="AJ438" s="475"/>
      <c r="AL438" s="124"/>
    </row>
    <row r="439" spans="1:38">
      <c r="A439" s="451"/>
      <c r="B439" s="451"/>
      <c r="C439" s="451"/>
      <c r="D439" s="451"/>
      <c r="E439" s="451"/>
      <c r="F439" s="451"/>
      <c r="G439" s="451"/>
      <c r="H439" s="451"/>
      <c r="I439" s="451"/>
      <c r="J439" s="451"/>
      <c r="K439" s="41"/>
      <c r="L439" s="451"/>
      <c r="M439" s="451"/>
      <c r="N439" s="451"/>
      <c r="O439" s="451"/>
      <c r="P439" s="451"/>
      <c r="Q439" s="451"/>
      <c r="R439" s="451"/>
      <c r="S439" s="451"/>
      <c r="T439" s="451"/>
      <c r="U439" s="366"/>
      <c r="V439" s="366"/>
      <c r="W439" s="366"/>
      <c r="X439" s="366"/>
      <c r="Y439" s="366"/>
      <c r="Z439" s="366"/>
      <c r="AA439" s="366"/>
      <c r="AB439" s="366"/>
      <c r="AC439" s="466"/>
      <c r="AD439" s="475"/>
      <c r="AE439" s="366"/>
      <c r="AF439" s="451"/>
      <c r="AG439" s="451"/>
      <c r="AH439" s="451"/>
      <c r="AI439" s="451"/>
      <c r="AJ439" s="451"/>
      <c r="AL439" s="124"/>
    </row>
    <row r="440" spans="1:38">
      <c r="A440" s="451"/>
      <c r="B440" s="451"/>
      <c r="C440" s="451"/>
      <c r="D440" s="451"/>
      <c r="E440" s="451"/>
      <c r="F440" s="451"/>
      <c r="G440" s="451"/>
      <c r="H440" s="451"/>
      <c r="I440" s="451"/>
      <c r="J440" s="451"/>
      <c r="K440" s="41"/>
      <c r="L440" s="451"/>
      <c r="M440" s="451"/>
      <c r="N440" s="451"/>
      <c r="O440" s="451"/>
      <c r="P440" s="451"/>
      <c r="Q440" s="451"/>
      <c r="R440" s="451"/>
      <c r="S440" s="451"/>
      <c r="T440" s="451"/>
      <c r="U440" s="366"/>
      <c r="V440" s="366"/>
      <c r="W440" s="366"/>
      <c r="X440" s="366"/>
      <c r="Y440" s="366"/>
      <c r="Z440" s="366"/>
      <c r="AA440" s="366"/>
      <c r="AB440" s="366"/>
      <c r="AC440" s="466"/>
      <c r="AD440" s="475"/>
      <c r="AE440" s="366"/>
      <c r="AF440" s="451"/>
      <c r="AG440" s="451"/>
      <c r="AH440" s="451"/>
      <c r="AI440" s="451"/>
      <c r="AJ440" s="451"/>
      <c r="AL440" s="124"/>
    </row>
    <row r="441" spans="1:38">
      <c r="A441" s="402"/>
      <c r="B441" s="433"/>
      <c r="C441" s="433"/>
      <c r="D441" s="433"/>
      <c r="E441" s="433"/>
      <c r="F441" s="433"/>
      <c r="G441" s="433"/>
      <c r="H441" s="433"/>
      <c r="I441" s="433"/>
      <c r="J441" s="433"/>
      <c r="K441" s="41"/>
      <c r="L441" s="433"/>
      <c r="M441" s="433"/>
      <c r="N441" s="433"/>
      <c r="O441" s="433"/>
      <c r="P441" s="433"/>
      <c r="Q441" s="433"/>
      <c r="R441" s="433"/>
      <c r="S441" s="433"/>
      <c r="T441" s="433"/>
      <c r="U441" s="366"/>
      <c r="V441" s="366"/>
      <c r="W441" s="366"/>
      <c r="X441" s="366"/>
      <c r="Y441" s="366"/>
      <c r="Z441" s="366"/>
      <c r="AA441" s="366"/>
      <c r="AB441" s="366"/>
      <c r="AC441" s="466"/>
      <c r="AD441" s="475"/>
      <c r="AE441" s="366"/>
      <c r="AF441" s="433"/>
      <c r="AG441" s="402"/>
      <c r="AH441" s="402"/>
      <c r="AI441" s="402"/>
      <c r="AJ441" s="433"/>
      <c r="AL441" s="124"/>
    </row>
    <row r="442" spans="1:38">
      <c r="B442" s="8">
        <f>STDEV(B325:B382)</f>
        <v>2.2375011989371116</v>
      </c>
      <c r="K442" s="8">
        <f>STDEV(K325:K365)</f>
        <v>270.40740399892655</v>
      </c>
      <c r="T442" s="8">
        <f>STDEV(T325:T365)</f>
        <v>4.5682701935169749</v>
      </c>
      <c r="AC442" s="8">
        <f>AVERAGE(AC380:AC412)</f>
        <v>29.821212121212135</v>
      </c>
      <c r="AD442" s="8">
        <f>AVERAGE(AD380:AD412)</f>
        <v>2.060909090909091</v>
      </c>
      <c r="AJ442" s="8"/>
      <c r="AL442" s="124"/>
    </row>
    <row r="443" spans="1:38">
      <c r="K443" s="8">
        <f>K366-2*K442</f>
        <v>794.18519200214689</v>
      </c>
      <c r="T443" s="8">
        <f>T366-3*T442</f>
        <v>74.415189419449078</v>
      </c>
      <c r="AL443" s="124"/>
    </row>
    <row r="444" spans="1:38">
      <c r="AL444" s="124"/>
    </row>
    <row r="445" spans="1:38">
      <c r="AL445" s="124"/>
    </row>
    <row r="446" spans="1:38">
      <c r="AL446" s="124"/>
    </row>
    <row r="447" spans="1:38">
      <c r="AL447" s="124"/>
    </row>
    <row r="448" spans="1:38">
      <c r="AL448" s="124"/>
    </row>
    <row r="449" spans="38:38">
      <c r="AL449" s="124"/>
    </row>
    <row r="450" spans="38:38">
      <c r="AL450" s="124"/>
    </row>
    <row r="451" spans="38:38">
      <c r="AL451" s="124"/>
    </row>
    <row r="452" spans="38:38">
      <c r="AL452" s="124"/>
    </row>
    <row r="453" spans="38:38">
      <c r="AL453" s="124"/>
    </row>
    <row r="454" spans="38:38">
      <c r="AL454" s="124"/>
    </row>
    <row r="455" spans="38:38">
      <c r="AL455" s="124"/>
    </row>
    <row r="456" spans="38:38">
      <c r="AL456" s="124"/>
    </row>
    <row r="457" spans="38:38">
      <c r="AL457" s="124"/>
    </row>
    <row r="458" spans="38:38">
      <c r="AL458" s="124"/>
    </row>
    <row r="459" spans="38:38">
      <c r="AL459" s="124"/>
    </row>
    <row r="460" spans="38:38">
      <c r="AL460" s="124"/>
    </row>
    <row r="461" spans="38:38">
      <c r="AL461" s="124"/>
    </row>
    <row r="462" spans="38:38">
      <c r="AL462" s="124"/>
    </row>
    <row r="463" spans="38:38">
      <c r="AL463" s="124"/>
    </row>
    <row r="464" spans="38:38">
      <c r="AL464" s="124"/>
    </row>
    <row r="465" spans="38:38">
      <c r="AL465" s="124"/>
    </row>
    <row r="466" spans="38:38">
      <c r="AL466" s="124"/>
    </row>
    <row r="467" spans="38:38">
      <c r="AL467" s="124"/>
    </row>
    <row r="468" spans="38:38">
      <c r="AL468" s="124"/>
    </row>
    <row r="469" spans="38:38">
      <c r="AL469" s="124"/>
    </row>
    <row r="470" spans="38:38">
      <c r="AL470" s="124"/>
    </row>
    <row r="471" spans="38:38">
      <c r="AL471" s="124"/>
    </row>
    <row r="472" spans="38:38">
      <c r="AL472" s="124"/>
    </row>
    <row r="473" spans="38:38">
      <c r="AL473" s="124"/>
    </row>
    <row r="474" spans="38:38">
      <c r="AL474" s="124"/>
    </row>
    <row r="475" spans="38:38">
      <c r="AL475" s="124"/>
    </row>
    <row r="476" spans="38:38">
      <c r="AL476" s="124"/>
    </row>
    <row r="477" spans="38:38">
      <c r="AL477" s="124"/>
    </row>
    <row r="478" spans="38:38">
      <c r="AL478" s="124"/>
    </row>
    <row r="479" spans="38:38">
      <c r="AL479" s="124"/>
    </row>
    <row r="480" spans="38:38">
      <c r="AL480" s="124"/>
    </row>
    <row r="481" spans="38:38">
      <c r="AL481" s="124"/>
    </row>
    <row r="482" spans="38:38">
      <c r="AL482" s="124"/>
    </row>
    <row r="483" spans="38:38">
      <c r="AL483" s="124"/>
    </row>
    <row r="484" spans="38:38">
      <c r="AL484" s="124"/>
    </row>
    <row r="485" spans="38:38">
      <c r="AL485" s="124"/>
    </row>
    <row r="486" spans="38:38">
      <c r="AL486" s="124"/>
    </row>
    <row r="487" spans="38:38">
      <c r="AL487" s="124"/>
    </row>
    <row r="488" spans="38:38">
      <c r="AL488" s="124"/>
    </row>
    <row r="489" spans="38:38">
      <c r="AL489" s="124"/>
    </row>
    <row r="490" spans="38:38">
      <c r="AL490" s="124"/>
    </row>
    <row r="491" spans="38:38">
      <c r="AL491" s="124"/>
    </row>
    <row r="492" spans="38:38">
      <c r="AL492" s="124"/>
    </row>
    <row r="493" spans="38:38">
      <c r="AL493" s="124"/>
    </row>
    <row r="494" spans="38:38">
      <c r="AL494" s="124"/>
    </row>
    <row r="495" spans="38:38">
      <c r="AL495" s="124"/>
    </row>
    <row r="496" spans="38:38">
      <c r="AL496" s="124"/>
    </row>
    <row r="497" spans="38:38">
      <c r="AL497" s="124"/>
    </row>
    <row r="498" spans="38:38">
      <c r="AL498" s="124"/>
    </row>
    <row r="499" spans="38:38">
      <c r="AL499" s="124"/>
    </row>
    <row r="500" spans="38:38">
      <c r="AL500" s="124"/>
    </row>
    <row r="501" spans="38:38">
      <c r="AL501" s="124"/>
    </row>
    <row r="502" spans="38:38">
      <c r="AL502" s="124"/>
    </row>
    <row r="503" spans="38:38">
      <c r="AL503" s="124"/>
    </row>
    <row r="504" spans="38:38">
      <c r="AL504" s="124"/>
    </row>
    <row r="505" spans="38:38">
      <c r="AL505" s="124"/>
    </row>
    <row r="506" spans="38:38">
      <c r="AL506" s="124"/>
    </row>
    <row r="507" spans="38:38">
      <c r="AL507" s="124"/>
    </row>
    <row r="508" spans="38:38">
      <c r="AL508" s="124"/>
    </row>
    <row r="509" spans="38:38">
      <c r="AL509" s="124"/>
    </row>
    <row r="510" spans="38:38">
      <c r="AL510" s="124"/>
    </row>
    <row r="511" spans="38:38">
      <c r="AL511" s="124"/>
    </row>
    <row r="512" spans="38:38">
      <c r="AL512" s="124"/>
    </row>
    <row r="513" spans="38:38">
      <c r="AL513" s="124"/>
    </row>
    <row r="514" spans="38:38">
      <c r="AL514" s="124"/>
    </row>
    <row r="515" spans="38:38">
      <c r="AL515" s="124"/>
    </row>
    <row r="516" spans="38:38">
      <c r="AL516" s="124"/>
    </row>
    <row r="517" spans="38:38">
      <c r="AL517" s="124"/>
    </row>
    <row r="518" spans="38:38">
      <c r="AL518" s="124"/>
    </row>
    <row r="519" spans="38:38">
      <c r="AL519" s="124"/>
    </row>
    <row r="520" spans="38:38">
      <c r="AL520" s="124"/>
    </row>
    <row r="521" spans="38:38">
      <c r="AL521" s="124"/>
    </row>
    <row r="522" spans="38:38">
      <c r="AL522" s="124"/>
    </row>
    <row r="523" spans="38:38">
      <c r="AL523" s="124"/>
    </row>
    <row r="524" spans="38:38">
      <c r="AL524" s="124"/>
    </row>
    <row r="525" spans="38:38">
      <c r="AL525" s="124"/>
    </row>
    <row r="526" spans="38:38">
      <c r="AL526" s="124"/>
    </row>
    <row r="527" spans="38:38">
      <c r="AL527" s="124"/>
    </row>
    <row r="528" spans="38:38">
      <c r="AL528" s="124"/>
    </row>
    <row r="529" spans="38:38">
      <c r="AL529" s="124"/>
    </row>
    <row r="530" spans="38:38">
      <c r="AL530" s="124"/>
    </row>
    <row r="531" spans="38:38">
      <c r="AL531" s="124"/>
    </row>
    <row r="532" spans="38:38">
      <c r="AL532" s="124"/>
    </row>
    <row r="533" spans="38:38">
      <c r="AL533" s="124"/>
    </row>
    <row r="534" spans="38:38">
      <c r="AL534" s="124"/>
    </row>
    <row r="535" spans="38:38">
      <c r="AL535" s="124"/>
    </row>
    <row r="536" spans="38:38">
      <c r="AL536" s="124"/>
    </row>
    <row r="537" spans="38:38">
      <c r="AL537" s="124"/>
    </row>
    <row r="538" spans="38:38">
      <c r="AL538" s="124"/>
    </row>
    <row r="539" spans="38:38">
      <c r="AL539" s="124"/>
    </row>
    <row r="540" spans="38:38">
      <c r="AL540" s="124"/>
    </row>
    <row r="541" spans="38:38">
      <c r="AL541" s="124"/>
    </row>
    <row r="542" spans="38:38">
      <c r="AL542" s="124"/>
    </row>
    <row r="543" spans="38:38">
      <c r="AL543" s="124"/>
    </row>
    <row r="544" spans="38:38">
      <c r="AL544" s="124"/>
    </row>
    <row r="545" spans="38:38">
      <c r="AL545" s="124"/>
    </row>
    <row r="546" spans="38:38">
      <c r="AL546" s="124"/>
    </row>
    <row r="547" spans="38:38">
      <c r="AL547" s="124"/>
    </row>
    <row r="548" spans="38:38">
      <c r="AL548" s="124"/>
    </row>
    <row r="549" spans="38:38">
      <c r="AL549" s="124"/>
    </row>
    <row r="550" spans="38:38">
      <c r="AL550" s="124"/>
    </row>
    <row r="551" spans="38:38">
      <c r="AL551" s="124"/>
    </row>
    <row r="552" spans="38:38">
      <c r="AL552" s="124"/>
    </row>
    <row r="553" spans="38:38">
      <c r="AL553" s="124"/>
    </row>
    <row r="554" spans="38:38">
      <c r="AL554" s="124"/>
    </row>
    <row r="555" spans="38:38">
      <c r="AL555" s="124"/>
    </row>
    <row r="556" spans="38:38">
      <c r="AL556" s="124"/>
    </row>
    <row r="557" spans="38:38">
      <c r="AL557" s="124"/>
    </row>
    <row r="558" spans="38:38">
      <c r="AL558" s="124"/>
    </row>
    <row r="559" spans="38:38">
      <c r="AL559" s="124"/>
    </row>
    <row r="560" spans="38:38">
      <c r="AL560" s="124"/>
    </row>
    <row r="561" spans="38:38">
      <c r="AL561" s="124"/>
    </row>
    <row r="562" spans="38:38">
      <c r="AL562" s="124"/>
    </row>
    <row r="563" spans="38:38">
      <c r="AL563" s="124"/>
    </row>
    <row r="564" spans="38:38">
      <c r="AL564" s="124"/>
    </row>
    <row r="565" spans="38:38">
      <c r="AL565" s="124"/>
    </row>
    <row r="566" spans="38:38">
      <c r="AL566" s="124"/>
    </row>
    <row r="567" spans="38:38">
      <c r="AL567" s="124"/>
    </row>
    <row r="568" spans="38:38">
      <c r="AL568" s="124"/>
    </row>
    <row r="569" spans="38:38">
      <c r="AL569" s="124"/>
    </row>
    <row r="570" spans="38:38">
      <c r="AL570" s="124"/>
    </row>
    <row r="571" spans="38:38">
      <c r="AL571" s="124"/>
    </row>
    <row r="572" spans="38:38">
      <c r="AL572" s="124"/>
    </row>
    <row r="573" spans="38:38">
      <c r="AL573" s="124"/>
    </row>
    <row r="574" spans="38:38">
      <c r="AL574" s="124"/>
    </row>
    <row r="575" spans="38:38">
      <c r="AL575" s="124"/>
    </row>
    <row r="576" spans="38:38">
      <c r="AL576" s="124"/>
    </row>
    <row r="577" spans="38:38">
      <c r="AL577" s="124"/>
    </row>
    <row r="578" spans="38:38">
      <c r="AL578" s="124"/>
    </row>
    <row r="579" spans="38:38">
      <c r="AL579" s="124"/>
    </row>
    <row r="580" spans="38:38">
      <c r="AL580" s="124"/>
    </row>
    <row r="581" spans="38:38">
      <c r="AL581" s="124"/>
    </row>
    <row r="582" spans="38:38">
      <c r="AL582" s="124"/>
    </row>
    <row r="583" spans="38:38">
      <c r="AL583" s="124"/>
    </row>
    <row r="584" spans="38:38">
      <c r="AL584" s="124"/>
    </row>
    <row r="585" spans="38:38">
      <c r="AL585" s="124"/>
    </row>
    <row r="586" spans="38:38">
      <c r="AL586" s="124"/>
    </row>
    <row r="587" spans="38:38">
      <c r="AL587" s="124"/>
    </row>
    <row r="588" spans="38:38">
      <c r="AL588" s="124"/>
    </row>
    <row r="589" spans="38:38">
      <c r="AL589" s="124"/>
    </row>
    <row r="590" spans="38:38">
      <c r="AL590" s="124"/>
    </row>
    <row r="591" spans="38:38">
      <c r="AL591" s="124"/>
    </row>
    <row r="592" spans="38:38">
      <c r="AL592" s="124"/>
    </row>
    <row r="593" spans="38:38">
      <c r="AL593" s="124"/>
    </row>
    <row r="594" spans="38:38">
      <c r="AL594" s="124"/>
    </row>
    <row r="595" spans="38:38">
      <c r="AL595" s="124"/>
    </row>
    <row r="596" spans="38:38">
      <c r="AL596" s="124"/>
    </row>
    <row r="597" spans="38:38">
      <c r="AL597" s="124"/>
    </row>
    <row r="598" spans="38:38">
      <c r="AL598" s="124"/>
    </row>
    <row r="599" spans="38:38">
      <c r="AL599" s="124"/>
    </row>
    <row r="600" spans="38:38">
      <c r="AL600" s="124"/>
    </row>
    <row r="601" spans="38:38">
      <c r="AL601" s="124"/>
    </row>
    <row r="602" spans="38:38">
      <c r="AL602" s="124"/>
    </row>
    <row r="603" spans="38:38">
      <c r="AL603" s="124"/>
    </row>
    <row r="604" spans="38:38">
      <c r="AL604" s="124"/>
    </row>
    <row r="605" spans="38:38">
      <c r="AL605" s="124"/>
    </row>
    <row r="606" spans="38:38">
      <c r="AL606" s="124"/>
    </row>
    <row r="607" spans="38:38">
      <c r="AL607" s="124"/>
    </row>
    <row r="608" spans="38:38">
      <c r="AL608" s="124"/>
    </row>
    <row r="609" spans="38:38">
      <c r="AL609" s="124"/>
    </row>
    <row r="610" spans="38:38">
      <c r="AL610" s="124"/>
    </row>
    <row r="611" spans="38:38">
      <c r="AL611" s="124"/>
    </row>
    <row r="612" spans="38:38">
      <c r="AL612" s="124"/>
    </row>
    <row r="613" spans="38:38">
      <c r="AL613" s="124"/>
    </row>
    <row r="614" spans="38:38">
      <c r="AL614" s="124"/>
    </row>
    <row r="615" spans="38:38">
      <c r="AL615" s="124"/>
    </row>
    <row r="616" spans="38:38">
      <c r="AL616" s="124"/>
    </row>
    <row r="617" spans="38:38">
      <c r="AL617" s="124"/>
    </row>
    <row r="618" spans="38:38">
      <c r="AL618" s="124"/>
    </row>
    <row r="619" spans="38:38">
      <c r="AL619" s="124"/>
    </row>
    <row r="620" spans="38:38">
      <c r="AL620" s="124"/>
    </row>
    <row r="621" spans="38:38">
      <c r="AL621" s="124"/>
    </row>
    <row r="622" spans="38:38">
      <c r="AL622" s="124"/>
    </row>
    <row r="623" spans="38:38">
      <c r="AL623" s="124"/>
    </row>
    <row r="624" spans="38:38">
      <c r="AL624" s="124"/>
    </row>
    <row r="625" spans="38:38">
      <c r="AL625" s="124"/>
    </row>
    <row r="626" spans="38:38">
      <c r="AL626" s="124"/>
    </row>
    <row r="627" spans="38:38">
      <c r="AL627" s="124"/>
    </row>
    <row r="628" spans="38:38">
      <c r="AL628" s="124"/>
    </row>
    <row r="629" spans="38:38">
      <c r="AL629" s="124"/>
    </row>
    <row r="630" spans="38:38">
      <c r="AL630" s="124"/>
    </row>
    <row r="631" spans="38:38">
      <c r="AL631" s="124"/>
    </row>
    <row r="632" spans="38:38">
      <c r="AL632" s="124"/>
    </row>
    <row r="633" spans="38:38">
      <c r="AL633" s="124"/>
    </row>
    <row r="634" spans="38:38">
      <c r="AL634" s="124"/>
    </row>
    <row r="635" spans="38:38">
      <c r="AL635" s="124"/>
    </row>
    <row r="636" spans="38:38">
      <c r="AL636" s="124"/>
    </row>
    <row r="637" spans="38:38">
      <c r="AL637" s="124"/>
    </row>
    <row r="638" spans="38:38">
      <c r="AL638" s="124"/>
    </row>
    <row r="639" spans="38:38">
      <c r="AL639" s="124"/>
    </row>
    <row r="640" spans="38:38">
      <c r="AL640" s="124"/>
    </row>
    <row r="641" spans="38:38">
      <c r="AL641" s="124"/>
    </row>
    <row r="642" spans="38:38">
      <c r="AL642" s="124"/>
    </row>
    <row r="643" spans="38:38">
      <c r="AL643" s="124"/>
    </row>
    <row r="644" spans="38:38">
      <c r="AL644" s="124"/>
    </row>
    <row r="645" spans="38:38">
      <c r="AL645" s="124"/>
    </row>
    <row r="646" spans="38:38">
      <c r="AL646" s="124"/>
    </row>
    <row r="647" spans="38:38">
      <c r="AL647" s="124"/>
    </row>
    <row r="648" spans="38:38">
      <c r="AL648" s="124"/>
    </row>
    <row r="649" spans="38:38">
      <c r="AL649" s="124"/>
    </row>
    <row r="650" spans="38:38">
      <c r="AL650" s="124"/>
    </row>
    <row r="651" spans="38:38">
      <c r="AL651" s="124"/>
    </row>
    <row r="652" spans="38:38">
      <c r="AL652" s="124"/>
    </row>
    <row r="653" spans="38:38">
      <c r="AL653" s="124"/>
    </row>
    <row r="654" spans="38:38">
      <c r="AL654" s="124"/>
    </row>
    <row r="655" spans="38:38">
      <c r="AL655" s="124"/>
    </row>
    <row r="656" spans="38:38">
      <c r="AL656" s="124"/>
    </row>
    <row r="657" spans="38:38">
      <c r="AL657" s="124"/>
    </row>
    <row r="658" spans="38:38">
      <c r="AL658" s="124"/>
    </row>
    <row r="659" spans="38:38">
      <c r="AL659" s="124"/>
    </row>
    <row r="660" spans="38:38">
      <c r="AL660" s="124"/>
    </row>
    <row r="661" spans="38:38">
      <c r="AL661" s="124"/>
    </row>
    <row r="662" spans="38:38">
      <c r="AL662" s="124"/>
    </row>
    <row r="663" spans="38:38">
      <c r="AL663" s="124"/>
    </row>
    <row r="664" spans="38:38">
      <c r="AL664" s="124"/>
    </row>
    <row r="665" spans="38:38">
      <c r="AL665" s="124"/>
    </row>
    <row r="666" spans="38:38">
      <c r="AL666" s="124"/>
    </row>
    <row r="667" spans="38:38">
      <c r="AL667" s="124"/>
    </row>
    <row r="668" spans="38:38">
      <c r="AL668" s="124"/>
    </row>
    <row r="669" spans="38:38">
      <c r="AL669" s="124"/>
    </row>
    <row r="670" spans="38:38">
      <c r="AL670" s="124"/>
    </row>
    <row r="671" spans="38:38">
      <c r="AL671" s="124"/>
    </row>
    <row r="672" spans="38:38">
      <c r="AL672" s="124"/>
    </row>
    <row r="673" spans="38:38">
      <c r="AL673" s="124"/>
    </row>
    <row r="674" spans="38:38">
      <c r="AL674" s="124"/>
    </row>
    <row r="675" spans="38:38">
      <c r="AL675" s="124"/>
    </row>
    <row r="676" spans="38:38">
      <c r="AL676" s="124"/>
    </row>
    <row r="677" spans="38:38">
      <c r="AL677" s="124"/>
    </row>
    <row r="678" spans="38:38">
      <c r="AL678" s="124"/>
    </row>
    <row r="679" spans="38:38">
      <c r="AL679" s="124"/>
    </row>
    <row r="680" spans="38:38">
      <c r="AL680" s="124"/>
    </row>
    <row r="681" spans="38:38">
      <c r="AL681" s="124"/>
    </row>
    <row r="682" spans="38:38">
      <c r="AL682" s="124"/>
    </row>
    <row r="683" spans="38:38">
      <c r="AL683" s="124"/>
    </row>
    <row r="684" spans="38:38">
      <c r="AL684" s="124"/>
    </row>
    <row r="685" spans="38:38">
      <c r="AL685" s="124"/>
    </row>
    <row r="686" spans="38:38">
      <c r="AL686" s="124"/>
    </row>
    <row r="687" spans="38:38">
      <c r="AL687" s="124"/>
    </row>
    <row r="688" spans="38:38">
      <c r="AL688" s="124"/>
    </row>
    <row r="689" spans="38:38">
      <c r="AL689" s="124"/>
    </row>
    <row r="690" spans="38:38">
      <c r="AL690" s="124"/>
    </row>
    <row r="691" spans="38:38">
      <c r="AL691" s="124"/>
    </row>
    <row r="692" spans="38:38">
      <c r="AL692" s="124"/>
    </row>
    <row r="693" spans="38:38">
      <c r="AL693" s="124"/>
    </row>
    <row r="694" spans="38:38">
      <c r="AL694" s="124"/>
    </row>
    <row r="695" spans="38:38">
      <c r="AL695" s="124"/>
    </row>
    <row r="696" spans="38:38">
      <c r="AL696" s="124"/>
    </row>
    <row r="697" spans="38:38">
      <c r="AL697" s="124"/>
    </row>
    <row r="698" spans="38:38">
      <c r="AL698" s="124"/>
    </row>
    <row r="699" spans="38:38">
      <c r="AL699" s="124"/>
    </row>
    <row r="700" spans="38:38">
      <c r="AL700" s="124"/>
    </row>
    <row r="701" spans="38:38">
      <c r="AL701" s="124"/>
    </row>
    <row r="702" spans="38:38">
      <c r="AL702" s="124"/>
    </row>
    <row r="703" spans="38:38">
      <c r="AL703" s="124"/>
    </row>
    <row r="704" spans="38:38">
      <c r="AL704" s="124"/>
    </row>
    <row r="705" spans="38:38">
      <c r="AL705" s="124"/>
    </row>
    <row r="706" spans="38:38">
      <c r="AL706" s="124"/>
    </row>
    <row r="707" spans="38:38">
      <c r="AL707" s="124"/>
    </row>
    <row r="708" spans="38:38">
      <c r="AL708" s="124"/>
    </row>
    <row r="709" spans="38:38">
      <c r="AL709" s="124"/>
    </row>
    <row r="710" spans="38:38">
      <c r="AL710" s="124"/>
    </row>
    <row r="711" spans="38:38">
      <c r="AL711" s="124"/>
    </row>
    <row r="712" spans="38:38">
      <c r="AL712" s="124"/>
    </row>
    <row r="713" spans="38:38">
      <c r="AL713" s="124"/>
    </row>
    <row r="714" spans="38:38">
      <c r="AL714" s="124"/>
    </row>
    <row r="715" spans="38:38">
      <c r="AL715" s="124"/>
    </row>
    <row r="716" spans="38:38">
      <c r="AL716" s="124"/>
    </row>
    <row r="717" spans="38:38">
      <c r="AL717" s="124"/>
    </row>
    <row r="718" spans="38:38">
      <c r="AL718" s="124"/>
    </row>
    <row r="719" spans="38:38">
      <c r="AL719" s="124"/>
    </row>
    <row r="720" spans="38:38">
      <c r="AL720" s="124"/>
    </row>
    <row r="721" spans="38:38">
      <c r="AL721" s="124"/>
    </row>
    <row r="722" spans="38:38">
      <c r="AL722" s="124"/>
    </row>
    <row r="723" spans="38:38">
      <c r="AL723" s="124"/>
    </row>
    <row r="724" spans="38:38">
      <c r="AL724" s="124"/>
    </row>
    <row r="725" spans="38:38">
      <c r="AL725" s="124"/>
    </row>
    <row r="726" spans="38:38">
      <c r="AL726" s="124"/>
    </row>
    <row r="727" spans="38:38">
      <c r="AL727" s="124"/>
    </row>
    <row r="728" spans="38:38">
      <c r="AL728" s="124"/>
    </row>
    <row r="729" spans="38:38">
      <c r="AL729" s="124"/>
    </row>
    <row r="730" spans="38:38">
      <c r="AL730" s="124"/>
    </row>
    <row r="731" spans="38:38">
      <c r="AL731" s="124"/>
    </row>
    <row r="732" spans="38:38">
      <c r="AL732" s="124"/>
    </row>
    <row r="733" spans="38:38">
      <c r="AL733" s="124"/>
    </row>
    <row r="734" spans="38:38">
      <c r="AL734" s="124"/>
    </row>
    <row r="735" spans="38:38">
      <c r="AL735" s="124"/>
    </row>
    <row r="736" spans="38:38">
      <c r="AL736" s="124"/>
    </row>
    <row r="737" spans="38:38">
      <c r="AL737" s="124"/>
    </row>
    <row r="738" spans="38:38">
      <c r="AL738" s="124"/>
    </row>
    <row r="739" spans="38:38">
      <c r="AL739" s="124"/>
    </row>
    <row r="740" spans="38:38">
      <c r="AL740" s="124"/>
    </row>
    <row r="741" spans="38:38">
      <c r="AL741" s="124"/>
    </row>
    <row r="742" spans="38:38">
      <c r="AL742" s="124"/>
    </row>
    <row r="743" spans="38:38">
      <c r="AL743" s="124"/>
    </row>
    <row r="744" spans="38:38">
      <c r="AL744" s="124"/>
    </row>
    <row r="745" spans="38:38">
      <c r="AL745" s="124"/>
    </row>
    <row r="746" spans="38:38">
      <c r="AL746" s="124"/>
    </row>
    <row r="747" spans="38:38">
      <c r="AL747" s="124"/>
    </row>
    <row r="748" spans="38:38">
      <c r="AL748" s="124"/>
    </row>
    <row r="749" spans="38:38">
      <c r="AL749" s="124"/>
    </row>
    <row r="750" spans="38:38">
      <c r="AL750" s="124"/>
    </row>
    <row r="751" spans="38:38">
      <c r="AL751" s="124"/>
    </row>
    <row r="752" spans="38:38">
      <c r="AL752" s="124"/>
    </row>
    <row r="753" spans="38:38">
      <c r="AL753" s="124"/>
    </row>
    <row r="754" spans="38:38">
      <c r="AL754" s="124"/>
    </row>
    <row r="755" spans="38:38">
      <c r="AL755" s="124"/>
    </row>
    <row r="756" spans="38:38">
      <c r="AL756" s="124"/>
    </row>
    <row r="757" spans="38:38">
      <c r="AL757" s="124"/>
    </row>
    <row r="758" spans="38:38">
      <c r="AL758" s="124"/>
    </row>
    <row r="759" spans="38:38">
      <c r="AL759" s="124"/>
    </row>
    <row r="760" spans="38:38">
      <c r="AL760" s="124"/>
    </row>
    <row r="761" spans="38:38">
      <c r="AL761" s="124"/>
    </row>
    <row r="762" spans="38:38">
      <c r="AL762" s="124"/>
    </row>
    <row r="763" spans="38:38">
      <c r="AL763" s="124"/>
    </row>
    <row r="764" spans="38:38">
      <c r="AL764" s="124"/>
    </row>
    <row r="765" spans="38:38">
      <c r="AL765" s="124"/>
    </row>
    <row r="766" spans="38:38">
      <c r="AL766" s="124"/>
    </row>
    <row r="767" spans="38:38">
      <c r="AL767" s="124"/>
    </row>
    <row r="768" spans="38:38">
      <c r="AL768" s="124"/>
    </row>
    <row r="769" spans="38:38">
      <c r="AL769" s="124"/>
    </row>
    <row r="770" spans="38:38">
      <c r="AL770" s="124"/>
    </row>
    <row r="771" spans="38:38">
      <c r="AL771" s="124"/>
    </row>
    <row r="772" spans="38:38">
      <c r="AL772" s="124"/>
    </row>
    <row r="773" spans="38:38">
      <c r="AL773" s="124"/>
    </row>
    <row r="774" spans="38:38">
      <c r="AL774" s="124"/>
    </row>
    <row r="775" spans="38:38">
      <c r="AL775" s="124"/>
    </row>
    <row r="776" spans="38:38">
      <c r="AL776" s="124"/>
    </row>
    <row r="777" spans="38:38">
      <c r="AL777" s="124"/>
    </row>
    <row r="778" spans="38:38">
      <c r="AL778" s="124"/>
    </row>
    <row r="779" spans="38:38">
      <c r="AL779" s="124"/>
    </row>
    <row r="780" spans="38:38">
      <c r="AL780" s="124"/>
    </row>
    <row r="781" spans="38:38">
      <c r="AL781" s="124"/>
    </row>
    <row r="782" spans="38:38">
      <c r="AL782" s="124"/>
    </row>
    <row r="783" spans="38:38">
      <c r="AL783" s="124"/>
    </row>
    <row r="784" spans="38:38">
      <c r="AL784" s="124"/>
    </row>
    <row r="785" spans="38:38">
      <c r="AL785" s="124"/>
    </row>
    <row r="786" spans="38:38">
      <c r="AL786" s="124"/>
    </row>
    <row r="787" spans="38:38">
      <c r="AL787" s="124"/>
    </row>
    <row r="788" spans="38:38">
      <c r="AL788" s="124"/>
    </row>
    <row r="789" spans="38:38">
      <c r="AL789" s="124"/>
    </row>
    <row r="790" spans="38:38">
      <c r="AL790" s="124"/>
    </row>
    <row r="791" spans="38:38">
      <c r="AL791" s="124"/>
    </row>
    <row r="792" spans="38:38">
      <c r="AL792" s="124"/>
    </row>
    <row r="793" spans="38:38">
      <c r="AL793" s="124"/>
    </row>
    <row r="794" spans="38:38">
      <c r="AL794" s="124"/>
    </row>
    <row r="795" spans="38:38">
      <c r="AL795" s="124"/>
    </row>
    <row r="796" spans="38:38">
      <c r="AL796" s="124"/>
    </row>
    <row r="797" spans="38:38">
      <c r="AL797" s="124"/>
    </row>
    <row r="798" spans="38:38">
      <c r="AL798" s="124"/>
    </row>
    <row r="799" spans="38:38">
      <c r="AL799" s="124"/>
    </row>
    <row r="800" spans="38:38">
      <c r="AL800" s="124"/>
    </row>
    <row r="801" spans="38:38">
      <c r="AL801" s="124"/>
    </row>
    <row r="802" spans="38:38">
      <c r="AL802" s="124"/>
    </row>
    <row r="803" spans="38:38">
      <c r="AL803" s="124"/>
    </row>
    <row r="804" spans="38:38">
      <c r="AL804" s="124"/>
    </row>
    <row r="805" spans="38:38">
      <c r="AL805" s="124"/>
    </row>
    <row r="806" spans="38:38">
      <c r="AL806" s="124"/>
    </row>
    <row r="807" spans="38:38">
      <c r="AL807" s="124"/>
    </row>
    <row r="808" spans="38:38">
      <c r="AL808" s="124"/>
    </row>
    <row r="809" spans="38:38">
      <c r="AL809" s="124"/>
    </row>
    <row r="810" spans="38:38">
      <c r="AL810" s="124"/>
    </row>
    <row r="811" spans="38:38">
      <c r="AL811" s="124"/>
    </row>
    <row r="812" spans="38:38">
      <c r="AL812" s="124"/>
    </row>
    <row r="813" spans="38:38">
      <c r="AL813" s="124"/>
    </row>
    <row r="814" spans="38:38">
      <c r="AL814" s="124"/>
    </row>
    <row r="815" spans="38:38">
      <c r="AL815" s="124"/>
    </row>
    <row r="816" spans="38:38">
      <c r="AL816" s="124"/>
    </row>
    <row r="817" spans="38:38">
      <c r="AL817" s="124"/>
    </row>
    <row r="818" spans="38:38">
      <c r="AL818" s="124"/>
    </row>
    <row r="819" spans="38:38">
      <c r="AL819" s="124"/>
    </row>
    <row r="820" spans="38:38">
      <c r="AL820" s="124"/>
    </row>
    <row r="821" spans="38:38">
      <c r="AL821" s="124"/>
    </row>
    <row r="822" spans="38:38">
      <c r="AL822" s="124"/>
    </row>
    <row r="823" spans="38:38">
      <c r="AL823" s="124"/>
    </row>
    <row r="824" spans="38:38">
      <c r="AL824" s="124"/>
    </row>
    <row r="825" spans="38:38">
      <c r="AL825" s="124"/>
    </row>
    <row r="826" spans="38:38">
      <c r="AL826" s="124"/>
    </row>
    <row r="827" spans="38:38">
      <c r="AL827" s="124"/>
    </row>
    <row r="828" spans="38:38">
      <c r="AL828" s="124"/>
    </row>
    <row r="829" spans="38:38">
      <c r="AL829" s="124"/>
    </row>
    <row r="830" spans="38:38">
      <c r="AL830" s="124"/>
    </row>
    <row r="831" spans="38:38">
      <c r="AL831" s="124"/>
    </row>
    <row r="832" spans="38:38">
      <c r="AL832" s="124"/>
    </row>
    <row r="833" spans="38:38">
      <c r="AL833" s="124"/>
    </row>
    <row r="834" spans="38:38">
      <c r="AL834" s="124"/>
    </row>
    <row r="835" spans="38:38">
      <c r="AL835" s="124"/>
    </row>
    <row r="836" spans="38:38">
      <c r="AL836" s="124"/>
    </row>
    <row r="837" spans="38:38">
      <c r="AL837" s="124"/>
    </row>
    <row r="838" spans="38:38">
      <c r="AL838" s="124"/>
    </row>
    <row r="839" spans="38:38">
      <c r="AL839" s="124"/>
    </row>
    <row r="840" spans="38:38">
      <c r="AL840" s="124"/>
    </row>
    <row r="841" spans="38:38">
      <c r="AL841" s="124"/>
    </row>
    <row r="842" spans="38:38">
      <c r="AL842" s="124"/>
    </row>
    <row r="843" spans="38:38">
      <c r="AL843" s="124"/>
    </row>
    <row r="844" spans="38:38">
      <c r="AL844" s="124"/>
    </row>
    <row r="845" spans="38:38">
      <c r="AL845" s="124"/>
    </row>
    <row r="846" spans="38:38">
      <c r="AL846" s="124"/>
    </row>
    <row r="847" spans="38:38">
      <c r="AL847" s="124"/>
    </row>
    <row r="848" spans="38:38">
      <c r="AL848" s="124"/>
    </row>
    <row r="849" spans="38:38">
      <c r="AL849" s="124"/>
    </row>
    <row r="850" spans="38:38">
      <c r="AL850" s="124"/>
    </row>
    <row r="851" spans="38:38">
      <c r="AL851" s="124"/>
    </row>
    <row r="852" spans="38:38">
      <c r="AL852" s="124"/>
    </row>
    <row r="853" spans="38:38">
      <c r="AL853" s="124"/>
    </row>
    <row r="854" spans="38:38">
      <c r="AL854" s="124"/>
    </row>
    <row r="855" spans="38:38">
      <c r="AL855" s="124"/>
    </row>
    <row r="856" spans="38:38">
      <c r="AL856" s="124"/>
    </row>
    <row r="857" spans="38:38">
      <c r="AL857" s="124"/>
    </row>
    <row r="858" spans="38:38">
      <c r="AL858" s="124"/>
    </row>
    <row r="859" spans="38:38">
      <c r="AL859" s="124"/>
    </row>
    <row r="860" spans="38:38">
      <c r="AL860" s="124"/>
    </row>
    <row r="861" spans="38:38">
      <c r="AL861" s="124"/>
    </row>
    <row r="862" spans="38:38">
      <c r="AL862" s="124"/>
    </row>
    <row r="863" spans="38:38">
      <c r="AL863" s="124"/>
    </row>
    <row r="864" spans="38:38">
      <c r="AL864" s="124"/>
    </row>
    <row r="865" spans="38:38">
      <c r="AL865" s="124"/>
    </row>
    <row r="866" spans="38:38">
      <c r="AL866" s="124"/>
    </row>
    <row r="867" spans="38:38">
      <c r="AL867" s="124"/>
    </row>
    <row r="868" spans="38:38">
      <c r="AL868" s="124"/>
    </row>
    <row r="869" spans="38:38">
      <c r="AL869" s="124"/>
    </row>
    <row r="870" spans="38:38">
      <c r="AL870" s="124"/>
    </row>
    <row r="871" spans="38:38">
      <c r="AL871" s="124"/>
    </row>
    <row r="872" spans="38:38">
      <c r="AL872" s="124"/>
    </row>
    <row r="873" spans="38:38">
      <c r="AL873" s="124"/>
    </row>
    <row r="874" spans="38:38">
      <c r="AL874" s="124"/>
    </row>
    <row r="875" spans="38:38">
      <c r="AL875" s="124"/>
    </row>
    <row r="876" spans="38:38">
      <c r="AL876" s="124"/>
    </row>
    <row r="877" spans="38:38">
      <c r="AL877" s="124"/>
    </row>
    <row r="878" spans="38:38">
      <c r="AL878" s="124"/>
    </row>
    <row r="879" spans="38:38">
      <c r="AL879" s="124"/>
    </row>
    <row r="880" spans="38:38">
      <c r="AL880" s="124"/>
    </row>
    <row r="881" spans="38:38">
      <c r="AL881" s="124"/>
    </row>
    <row r="882" spans="38:38">
      <c r="AL882" s="124"/>
    </row>
    <row r="883" spans="38:38">
      <c r="AL883" s="124"/>
    </row>
    <row r="884" spans="38:38">
      <c r="AL884" s="124"/>
    </row>
    <row r="885" spans="38:38">
      <c r="AL885" s="124"/>
    </row>
    <row r="886" spans="38:38">
      <c r="AL886" s="124"/>
    </row>
    <row r="887" spans="38:38">
      <c r="AL887" s="124"/>
    </row>
    <row r="888" spans="38:38">
      <c r="AL888" s="124"/>
    </row>
    <row r="889" spans="38:38">
      <c r="AL889" s="124"/>
    </row>
    <row r="890" spans="38:38">
      <c r="AL890" s="124"/>
    </row>
    <row r="891" spans="38:38">
      <c r="AL891" s="124"/>
    </row>
    <row r="892" spans="38:38">
      <c r="AL892" s="124"/>
    </row>
    <row r="893" spans="38:38">
      <c r="AL893" s="124"/>
    </row>
    <row r="894" spans="38:38">
      <c r="AL894" s="124"/>
    </row>
    <row r="895" spans="38:38">
      <c r="AL895" s="124"/>
    </row>
    <row r="896" spans="38:38">
      <c r="AL896" s="124"/>
    </row>
    <row r="897" spans="38:38">
      <c r="AL897" s="124"/>
    </row>
    <row r="898" spans="38:38">
      <c r="AL898" s="124"/>
    </row>
    <row r="899" spans="38:38">
      <c r="AL899" s="124"/>
    </row>
    <row r="900" spans="38:38">
      <c r="AL900" s="124"/>
    </row>
    <row r="901" spans="38:38">
      <c r="AL901" s="124"/>
    </row>
    <row r="902" spans="38:38">
      <c r="AL902" s="124"/>
    </row>
    <row r="903" spans="38:38">
      <c r="AL903" s="124"/>
    </row>
    <row r="904" spans="38:38">
      <c r="AL904" s="124"/>
    </row>
    <row r="905" spans="38:38">
      <c r="AL905" s="124"/>
    </row>
    <row r="906" spans="38:38">
      <c r="AL906" s="124"/>
    </row>
    <row r="907" spans="38:38">
      <c r="AL907" s="124"/>
    </row>
    <row r="908" spans="38:38">
      <c r="AL908" s="124"/>
    </row>
    <row r="909" spans="38:38">
      <c r="AL909" s="124"/>
    </row>
    <row r="910" spans="38:38">
      <c r="AL910" s="124"/>
    </row>
    <row r="911" spans="38:38">
      <c r="AL911" s="124"/>
    </row>
    <row r="912" spans="38:38">
      <c r="AL912" s="124"/>
    </row>
    <row r="913" spans="38:38">
      <c r="AL913" s="124"/>
    </row>
    <row r="914" spans="38:38">
      <c r="AL914" s="124"/>
    </row>
    <row r="915" spans="38:38">
      <c r="AL915" s="124"/>
    </row>
    <row r="916" spans="38:38">
      <c r="AL916" s="124"/>
    </row>
    <row r="917" spans="38:38">
      <c r="AL917" s="124"/>
    </row>
    <row r="918" spans="38:38">
      <c r="AL918" s="124"/>
    </row>
    <row r="919" spans="38:38">
      <c r="AL919" s="124"/>
    </row>
    <row r="920" spans="38:38">
      <c r="AL920" s="124"/>
    </row>
    <row r="921" spans="38:38">
      <c r="AL921" s="124"/>
    </row>
    <row r="922" spans="38:38">
      <c r="AL922" s="124"/>
    </row>
    <row r="923" spans="38:38">
      <c r="AL923" s="124"/>
    </row>
    <row r="924" spans="38:38">
      <c r="AL924" s="124"/>
    </row>
    <row r="925" spans="38:38">
      <c r="AL925" s="124"/>
    </row>
    <row r="926" spans="38:38">
      <c r="AL926" s="124"/>
    </row>
    <row r="927" spans="38:38">
      <c r="AL927" s="124"/>
    </row>
    <row r="928" spans="38:38">
      <c r="AL928" s="124"/>
    </row>
    <row r="929" spans="38:38">
      <c r="AL929" s="124"/>
    </row>
    <row r="930" spans="38:38">
      <c r="AL930" s="124"/>
    </row>
    <row r="931" spans="38:38">
      <c r="AL931" s="124"/>
    </row>
    <row r="932" spans="38:38">
      <c r="AL932" s="124"/>
    </row>
    <row r="933" spans="38:38">
      <c r="AL933" s="124"/>
    </row>
    <row r="934" spans="38:38">
      <c r="AL934" s="124"/>
    </row>
    <row r="935" spans="38:38">
      <c r="AL935" s="124"/>
    </row>
    <row r="936" spans="38:38">
      <c r="AL936" s="124"/>
    </row>
    <row r="937" spans="38:38">
      <c r="AL937" s="124"/>
    </row>
    <row r="938" spans="38:38">
      <c r="AL938" s="124"/>
    </row>
    <row r="939" spans="38:38">
      <c r="AL939" s="124"/>
    </row>
    <row r="940" spans="38:38">
      <c r="AL940" s="124"/>
    </row>
    <row r="941" spans="38:38">
      <c r="AL941" s="124"/>
    </row>
    <row r="942" spans="38:38">
      <c r="AL942" s="124"/>
    </row>
    <row r="943" spans="38:38">
      <c r="AL943" s="124"/>
    </row>
    <row r="944" spans="38:38">
      <c r="AL944" s="124"/>
    </row>
    <row r="945" spans="38:38">
      <c r="AL945" s="124"/>
    </row>
    <row r="946" spans="38:38">
      <c r="AL946" s="124"/>
    </row>
    <row r="947" spans="38:38">
      <c r="AL947" s="124"/>
    </row>
    <row r="948" spans="38:38">
      <c r="AL948" s="124"/>
    </row>
    <row r="949" spans="38:38">
      <c r="AL949" s="124"/>
    </row>
    <row r="950" spans="38:38">
      <c r="AL950" s="124"/>
    </row>
    <row r="951" spans="38:38">
      <c r="AL951" s="124"/>
    </row>
    <row r="952" spans="38:38">
      <c r="AL952" s="124"/>
    </row>
    <row r="953" spans="38:38">
      <c r="AL953" s="124"/>
    </row>
    <row r="954" spans="38:38">
      <c r="AL954" s="124"/>
    </row>
    <row r="955" spans="38:38">
      <c r="AL955" s="124"/>
    </row>
    <row r="956" spans="38:38">
      <c r="AL956" s="124"/>
    </row>
    <row r="957" spans="38:38">
      <c r="AL957" s="124"/>
    </row>
    <row r="958" spans="38:38">
      <c r="AL958" s="124"/>
    </row>
    <row r="959" spans="38:38">
      <c r="AL959" s="124"/>
    </row>
    <row r="960" spans="38:38">
      <c r="AL960" s="124"/>
    </row>
    <row r="961" spans="38:38">
      <c r="AL961" s="124"/>
    </row>
    <row r="962" spans="38:38">
      <c r="AL962" s="124"/>
    </row>
    <row r="963" spans="38:38">
      <c r="AL963" s="124"/>
    </row>
    <row r="964" spans="38:38">
      <c r="AL964" s="124"/>
    </row>
    <row r="965" spans="38:38">
      <c r="AL965" s="124"/>
    </row>
    <row r="966" spans="38:38">
      <c r="AL966" s="124"/>
    </row>
    <row r="967" spans="38:38">
      <c r="AL967" s="124"/>
    </row>
    <row r="968" spans="38:38">
      <c r="AL968" s="124"/>
    </row>
    <row r="969" spans="38:38">
      <c r="AL969" s="124"/>
    </row>
    <row r="970" spans="38:38">
      <c r="AL970" s="124"/>
    </row>
    <row r="971" spans="38:38">
      <c r="AL971" s="124"/>
    </row>
    <row r="972" spans="38:38">
      <c r="AL972" s="124"/>
    </row>
    <row r="973" spans="38:38">
      <c r="AL973" s="124"/>
    </row>
    <row r="974" spans="38:38">
      <c r="AL974" s="124"/>
    </row>
    <row r="975" spans="38:38">
      <c r="AL975" s="124"/>
    </row>
    <row r="976" spans="38:38">
      <c r="AL976" s="124"/>
    </row>
    <row r="977" spans="38:38">
      <c r="AL977" s="124"/>
    </row>
    <row r="978" spans="38:38">
      <c r="AL978" s="124"/>
    </row>
    <row r="979" spans="38:38">
      <c r="AL979" s="124"/>
    </row>
    <row r="980" spans="38:38">
      <c r="AL980" s="124"/>
    </row>
    <row r="981" spans="38:38">
      <c r="AL981" s="124"/>
    </row>
    <row r="982" spans="38:38">
      <c r="AL982" s="124"/>
    </row>
    <row r="983" spans="38:38">
      <c r="AL983" s="124"/>
    </row>
    <row r="984" spans="38:38">
      <c r="AL984" s="124"/>
    </row>
    <row r="985" spans="38:38">
      <c r="AL985" s="124"/>
    </row>
    <row r="986" spans="38:38">
      <c r="AL986" s="124"/>
    </row>
    <row r="987" spans="38:38">
      <c r="AL987" s="124"/>
    </row>
    <row r="988" spans="38:38">
      <c r="AL988" s="124"/>
    </row>
    <row r="989" spans="38:38">
      <c r="AL989" s="124"/>
    </row>
    <row r="990" spans="38:38">
      <c r="AL990" s="124"/>
    </row>
    <row r="991" spans="38:38">
      <c r="AL991" s="124"/>
    </row>
    <row r="992" spans="38:38">
      <c r="AL992" s="124"/>
    </row>
    <row r="993" spans="38:38">
      <c r="AL993" s="124"/>
    </row>
    <row r="994" spans="38:38">
      <c r="AL994" s="124"/>
    </row>
    <row r="995" spans="38:38">
      <c r="AL995" s="124"/>
    </row>
    <row r="996" spans="38:38">
      <c r="AL996" s="124"/>
    </row>
    <row r="997" spans="38:38">
      <c r="AL997" s="124"/>
    </row>
    <row r="998" spans="38:38">
      <c r="AL998" s="124"/>
    </row>
    <row r="999" spans="38:38">
      <c r="AL999" s="124"/>
    </row>
    <row r="1000" spans="38:38">
      <c r="AL1000" s="124"/>
    </row>
    <row r="1001" spans="38:38">
      <c r="AL1001" s="124"/>
    </row>
    <row r="1002" spans="38:38">
      <c r="AL1002" s="124"/>
    </row>
    <row r="1003" spans="38:38">
      <c r="AL1003" s="124"/>
    </row>
    <row r="1004" spans="38:38">
      <c r="AL1004" s="124"/>
    </row>
    <row r="1005" spans="38:38">
      <c r="AL1005" s="124"/>
    </row>
    <row r="1006" spans="38:38">
      <c r="AL1006" s="124"/>
    </row>
    <row r="1007" spans="38:38">
      <c r="AL1007" s="124"/>
    </row>
    <row r="1008" spans="38:38">
      <c r="AL1008" s="124"/>
    </row>
    <row r="1009" spans="38:38">
      <c r="AL1009" s="124"/>
    </row>
    <row r="1010" spans="38:38">
      <c r="AL1010" s="124"/>
    </row>
    <row r="1011" spans="38:38">
      <c r="AL1011" s="124"/>
    </row>
    <row r="1012" spans="38:38">
      <c r="AL1012" s="124"/>
    </row>
    <row r="1013" spans="38:38">
      <c r="AL1013" s="124"/>
    </row>
    <row r="1014" spans="38:38">
      <c r="AL1014" s="124"/>
    </row>
    <row r="1015" spans="38:38">
      <c r="AL1015" s="124"/>
    </row>
    <row r="1016" spans="38:38">
      <c r="AL1016" s="124"/>
    </row>
    <row r="1017" spans="38:38">
      <c r="AL1017" s="124"/>
    </row>
    <row r="1018" spans="38:38">
      <c r="AL1018" s="124"/>
    </row>
    <row r="1019" spans="38:38">
      <c r="AL1019" s="124"/>
    </row>
    <row r="1020" spans="38:38">
      <c r="AL1020" s="124"/>
    </row>
    <row r="1021" spans="38:38">
      <c r="AL1021" s="124"/>
    </row>
    <row r="1022" spans="38:38">
      <c r="AL1022" s="124"/>
    </row>
    <row r="1023" spans="38:38">
      <c r="AL1023" s="124"/>
    </row>
    <row r="1024" spans="38:38">
      <c r="AL1024" s="124"/>
    </row>
    <row r="1025" spans="38:38">
      <c r="AL1025" s="124"/>
    </row>
    <row r="1026" spans="38:38">
      <c r="AL1026" s="124"/>
    </row>
    <row r="1027" spans="38:38">
      <c r="AL1027" s="124"/>
    </row>
    <row r="1028" spans="38:38">
      <c r="AL1028" s="124"/>
    </row>
    <row r="1029" spans="38:38">
      <c r="AL1029" s="124"/>
    </row>
    <row r="1030" spans="38:38">
      <c r="AL1030" s="124"/>
    </row>
    <row r="1031" spans="38:38">
      <c r="AL1031" s="124"/>
    </row>
    <row r="1032" spans="38:38">
      <c r="AL1032" s="124"/>
    </row>
    <row r="1033" spans="38:38">
      <c r="AL1033" s="124"/>
    </row>
    <row r="1034" spans="38:38">
      <c r="AL1034" s="124"/>
    </row>
    <row r="1035" spans="38:38">
      <c r="AL1035" s="124"/>
    </row>
    <row r="1036" spans="38:38">
      <c r="AL1036" s="124"/>
    </row>
    <row r="1037" spans="38:38">
      <c r="AL1037" s="124"/>
    </row>
    <row r="1038" spans="38:38">
      <c r="AL1038" s="124"/>
    </row>
    <row r="1039" spans="38:38">
      <c r="AL1039" s="124"/>
    </row>
    <row r="1040" spans="38:38">
      <c r="AL1040" s="124"/>
    </row>
    <row r="1041" spans="38:38">
      <c r="AL1041" s="124"/>
    </row>
    <row r="1042" spans="38:38">
      <c r="AL1042" s="124"/>
    </row>
    <row r="1043" spans="38:38">
      <c r="AL1043" s="124"/>
    </row>
    <row r="1044" spans="38:38">
      <c r="AL1044" s="124"/>
    </row>
    <row r="1045" spans="38:38">
      <c r="AL1045" s="124"/>
    </row>
    <row r="1046" spans="38:38">
      <c r="AL1046" s="124"/>
    </row>
    <row r="1047" spans="38:38">
      <c r="AL1047" s="124"/>
    </row>
    <row r="1048" spans="38:38">
      <c r="AL1048" s="124"/>
    </row>
    <row r="1049" spans="38:38">
      <c r="AL1049" s="124"/>
    </row>
    <row r="1050" spans="38:38">
      <c r="AL1050" s="124"/>
    </row>
    <row r="1051" spans="38:38">
      <c r="AL1051" s="124"/>
    </row>
    <row r="1052" spans="38:38">
      <c r="AL1052" s="124"/>
    </row>
    <row r="1053" spans="38:38">
      <c r="AL1053" s="124"/>
    </row>
    <row r="1054" spans="38:38">
      <c r="AL1054" s="124"/>
    </row>
    <row r="1055" spans="38:38">
      <c r="AL1055" s="124"/>
    </row>
    <row r="1056" spans="38:38">
      <c r="AL1056" s="124"/>
    </row>
    <row r="1057" spans="38:38">
      <c r="AL1057" s="124"/>
    </row>
    <row r="1058" spans="38:38">
      <c r="AL1058" s="124"/>
    </row>
    <row r="1059" spans="38:38">
      <c r="AL1059" s="124"/>
    </row>
    <row r="1060" spans="38:38">
      <c r="AL1060" s="124"/>
    </row>
    <row r="1061" spans="38:38">
      <c r="AL1061" s="124"/>
    </row>
    <row r="1062" spans="38:38">
      <c r="AL1062" s="124"/>
    </row>
    <row r="1063" spans="38:38">
      <c r="AL1063" s="124"/>
    </row>
    <row r="1064" spans="38:38">
      <c r="AL1064" s="124"/>
    </row>
    <row r="1065" spans="38:38">
      <c r="AL1065" s="124"/>
    </row>
    <row r="1066" spans="38:38">
      <c r="AL1066" s="124"/>
    </row>
    <row r="1067" spans="38:38">
      <c r="AL1067" s="124"/>
    </row>
    <row r="1068" spans="38:38">
      <c r="AL1068" s="124"/>
    </row>
    <row r="1069" spans="38:38">
      <c r="AL1069" s="124"/>
    </row>
    <row r="1070" spans="38:38">
      <c r="AL1070" s="124"/>
    </row>
    <row r="1071" spans="38:38">
      <c r="AL1071" s="124"/>
    </row>
    <row r="1072" spans="38:38">
      <c r="AL1072" s="124"/>
    </row>
    <row r="1073" spans="38:38">
      <c r="AL1073" s="124"/>
    </row>
    <row r="1074" spans="38:38">
      <c r="AL1074" s="124"/>
    </row>
    <row r="1075" spans="38:38">
      <c r="AL1075" s="124"/>
    </row>
    <row r="1076" spans="38:38">
      <c r="AL1076" s="124"/>
    </row>
    <row r="1077" spans="38:38">
      <c r="AL1077" s="124"/>
    </row>
    <row r="1078" spans="38:38">
      <c r="AL1078" s="124"/>
    </row>
    <row r="1079" spans="38:38">
      <c r="AL1079" s="124"/>
    </row>
    <row r="1080" spans="38:38">
      <c r="AL1080" s="124"/>
    </row>
    <row r="1081" spans="38:38">
      <c r="AL1081" s="124"/>
    </row>
    <row r="1082" spans="38:38">
      <c r="AL1082" s="124"/>
    </row>
    <row r="1083" spans="38:38">
      <c r="AL1083" s="124"/>
    </row>
    <row r="1084" spans="38:38">
      <c r="AL1084" s="124"/>
    </row>
    <row r="1085" spans="38:38">
      <c r="AL1085" s="124"/>
    </row>
    <row r="1086" spans="38:38">
      <c r="AL1086" s="124"/>
    </row>
    <row r="1087" spans="38:38">
      <c r="AL1087" s="124"/>
    </row>
    <row r="1088" spans="38:38">
      <c r="AL1088" s="124"/>
    </row>
    <row r="1089" spans="38:38">
      <c r="AL1089" s="124"/>
    </row>
    <row r="1090" spans="38:38">
      <c r="AL1090" s="124"/>
    </row>
    <row r="1091" spans="38:38">
      <c r="AL1091" s="124"/>
    </row>
    <row r="1092" spans="38:38">
      <c r="AL1092" s="124"/>
    </row>
    <row r="1093" spans="38:38">
      <c r="AL1093" s="124"/>
    </row>
    <row r="1094" spans="38:38">
      <c r="AL1094" s="124"/>
    </row>
    <row r="1095" spans="38:38">
      <c r="AL1095" s="124"/>
    </row>
    <row r="1096" spans="38:38">
      <c r="AL1096" s="124"/>
    </row>
    <row r="1097" spans="38:38">
      <c r="AL1097" s="124"/>
    </row>
    <row r="1098" spans="38:38">
      <c r="AL1098" s="124"/>
    </row>
    <row r="1099" spans="38:38">
      <c r="AL1099" s="124"/>
    </row>
    <row r="1100" spans="38:38">
      <c r="AL1100" s="124"/>
    </row>
    <row r="1101" spans="38:38">
      <c r="AL1101" s="124"/>
    </row>
    <row r="1102" spans="38:38">
      <c r="AL1102" s="124"/>
    </row>
    <row r="1103" spans="38:38">
      <c r="AL1103" s="124"/>
    </row>
    <row r="1104" spans="38:38">
      <c r="AL1104" s="124"/>
    </row>
    <row r="1105" spans="38:38">
      <c r="AL1105" s="124"/>
    </row>
    <row r="1106" spans="38:38">
      <c r="AL1106" s="124"/>
    </row>
    <row r="1107" spans="38:38">
      <c r="AL1107" s="124"/>
    </row>
    <row r="1108" spans="38:38">
      <c r="AL1108" s="124"/>
    </row>
    <row r="1109" spans="38:38">
      <c r="AL1109" s="124"/>
    </row>
    <row r="1110" spans="38:38">
      <c r="AL1110" s="124"/>
    </row>
    <row r="1111" spans="38:38">
      <c r="AL1111" s="124"/>
    </row>
    <row r="1112" spans="38:38">
      <c r="AL1112" s="124"/>
    </row>
    <row r="1113" spans="38:38">
      <c r="AL1113" s="124"/>
    </row>
    <row r="1114" spans="38:38">
      <c r="AL1114" s="124"/>
    </row>
    <row r="1115" spans="38:38">
      <c r="AL1115" s="124"/>
    </row>
    <row r="1116" spans="38:38">
      <c r="AL1116" s="124"/>
    </row>
    <row r="1117" spans="38:38">
      <c r="AL1117" s="124"/>
    </row>
    <row r="1118" spans="38:38">
      <c r="AL1118" s="124"/>
    </row>
    <row r="1119" spans="38:38">
      <c r="AL1119" s="124"/>
    </row>
    <row r="1120" spans="38:38">
      <c r="AL1120" s="124"/>
    </row>
    <row r="1121" spans="38:38">
      <c r="AL1121" s="124"/>
    </row>
    <row r="1122" spans="38:38">
      <c r="AL1122" s="124"/>
    </row>
    <row r="1123" spans="38:38">
      <c r="AL1123" s="124"/>
    </row>
    <row r="1124" spans="38:38">
      <c r="AL1124" s="124"/>
    </row>
    <row r="1125" spans="38:38">
      <c r="AL1125" s="124"/>
    </row>
    <row r="1126" spans="38:38">
      <c r="AL1126" s="124"/>
    </row>
    <row r="1127" spans="38:38">
      <c r="AL1127" s="124"/>
    </row>
    <row r="1128" spans="38:38">
      <c r="AL1128" s="124"/>
    </row>
    <row r="1129" spans="38:38">
      <c r="AL1129" s="124"/>
    </row>
    <row r="1130" spans="38:38">
      <c r="AL1130" s="124"/>
    </row>
    <row r="1131" spans="38:38">
      <c r="AL1131" s="124"/>
    </row>
    <row r="1132" spans="38:38">
      <c r="AL1132" s="124"/>
    </row>
    <row r="1133" spans="38:38">
      <c r="AL1133" s="124"/>
    </row>
    <row r="1134" spans="38:38">
      <c r="AL1134" s="124"/>
    </row>
    <row r="1135" spans="38:38">
      <c r="AL1135" s="124"/>
    </row>
    <row r="1136" spans="38:38">
      <c r="AL1136" s="124"/>
    </row>
    <row r="1137" spans="38:38">
      <c r="AL1137" s="124"/>
    </row>
    <row r="1138" spans="38:38">
      <c r="AL1138" s="124"/>
    </row>
    <row r="1139" spans="38:38">
      <c r="AL1139" s="124"/>
    </row>
    <row r="1140" spans="38:38">
      <c r="AL1140" s="124"/>
    </row>
    <row r="1141" spans="38:38">
      <c r="AL1141" s="124"/>
    </row>
    <row r="1142" spans="38:38">
      <c r="AL1142" s="124"/>
    </row>
    <row r="1143" spans="38:38">
      <c r="AL1143" s="124"/>
    </row>
    <row r="1144" spans="38:38">
      <c r="AL1144" s="124"/>
    </row>
    <row r="1145" spans="38:38">
      <c r="AL1145" s="124"/>
    </row>
    <row r="1146" spans="38:38">
      <c r="AL1146" s="124"/>
    </row>
    <row r="1147" spans="38:38">
      <c r="AL1147" s="124"/>
    </row>
    <row r="1148" spans="38:38">
      <c r="AL1148" s="124"/>
    </row>
    <row r="1149" spans="38:38">
      <c r="AL1149" s="124"/>
    </row>
    <row r="1150" spans="38:38">
      <c r="AL1150" s="124"/>
    </row>
    <row r="1151" spans="38:38">
      <c r="AL1151" s="124"/>
    </row>
    <row r="1152" spans="38:38">
      <c r="AL1152" s="124"/>
    </row>
    <row r="1153" spans="38:38">
      <c r="AL1153" s="124"/>
    </row>
    <row r="1154" spans="38:38">
      <c r="AL1154" s="124"/>
    </row>
    <row r="1155" spans="38:38">
      <c r="AL1155" s="124"/>
    </row>
    <row r="1156" spans="38:38">
      <c r="AL1156" s="124"/>
    </row>
    <row r="1157" spans="38:38">
      <c r="AL1157" s="124"/>
    </row>
    <row r="1158" spans="38:38">
      <c r="AL1158" s="124"/>
    </row>
    <row r="1159" spans="38:38">
      <c r="AL1159" s="124"/>
    </row>
    <row r="1160" spans="38:38">
      <c r="AL1160" s="124"/>
    </row>
    <row r="1161" spans="38:38">
      <c r="AL1161" s="124"/>
    </row>
    <row r="1162" spans="38:38">
      <c r="AL1162" s="124"/>
    </row>
    <row r="1163" spans="38:38">
      <c r="AL1163" s="124"/>
    </row>
    <row r="1164" spans="38:38">
      <c r="AL1164" s="124"/>
    </row>
    <row r="1165" spans="38:38">
      <c r="AL1165" s="124"/>
    </row>
    <row r="1166" spans="38:38">
      <c r="AL1166" s="124"/>
    </row>
    <row r="1167" spans="38:38">
      <c r="AL1167" s="124"/>
    </row>
    <row r="1168" spans="38:38">
      <c r="AL1168" s="124"/>
    </row>
    <row r="1169" spans="38:38">
      <c r="AL1169" s="124"/>
    </row>
    <row r="1170" spans="38:38">
      <c r="AL1170" s="124"/>
    </row>
    <row r="1171" spans="38:38">
      <c r="AL1171" s="124"/>
    </row>
    <row r="1172" spans="38:38">
      <c r="AL1172" s="124"/>
    </row>
    <row r="1173" spans="38:38">
      <c r="AL1173" s="124"/>
    </row>
    <row r="1174" spans="38:38">
      <c r="AL1174" s="124"/>
    </row>
    <row r="1175" spans="38:38">
      <c r="AL1175" s="124"/>
    </row>
    <row r="1176" spans="38:38">
      <c r="AL1176" s="124"/>
    </row>
    <row r="1177" spans="38:38">
      <c r="AL1177" s="124"/>
    </row>
    <row r="1178" spans="38:38">
      <c r="AL1178" s="124"/>
    </row>
    <row r="1179" spans="38:38">
      <c r="AL1179" s="124"/>
    </row>
    <row r="1180" spans="38:38">
      <c r="AL1180" s="124"/>
    </row>
    <row r="1181" spans="38:38">
      <c r="AL1181" s="124"/>
    </row>
    <row r="1182" spans="38:38">
      <c r="AL1182" s="124"/>
    </row>
    <row r="1183" spans="38:38">
      <c r="AL1183" s="124"/>
    </row>
    <row r="1184" spans="38:38">
      <c r="AL1184" s="124"/>
    </row>
    <row r="1185" spans="38:38">
      <c r="AL1185" s="124"/>
    </row>
    <row r="1186" spans="38:38">
      <c r="AL1186" s="124"/>
    </row>
    <row r="1187" spans="38:38">
      <c r="AL1187" s="124"/>
    </row>
    <row r="1188" spans="38:38">
      <c r="AL1188" s="124"/>
    </row>
    <row r="1189" spans="38:38">
      <c r="AL1189" s="124"/>
    </row>
    <row r="1190" spans="38:38">
      <c r="AL1190" s="124"/>
    </row>
    <row r="1191" spans="38:38">
      <c r="AL1191" s="124"/>
    </row>
    <row r="1192" spans="38:38">
      <c r="AL1192" s="124"/>
    </row>
    <row r="1193" spans="38:38">
      <c r="AL1193" s="124"/>
    </row>
    <row r="1194" spans="38:38">
      <c r="AL1194" s="124"/>
    </row>
    <row r="1195" spans="38:38">
      <c r="AL1195" s="124"/>
    </row>
    <row r="1196" spans="38:38">
      <c r="AL1196" s="124"/>
    </row>
    <row r="1197" spans="38:38">
      <c r="AL1197" s="124"/>
    </row>
    <row r="1198" spans="38:38">
      <c r="AL1198" s="124"/>
    </row>
    <row r="1199" spans="38:38">
      <c r="AL1199" s="124"/>
    </row>
    <row r="1200" spans="38:38">
      <c r="AL1200" s="124"/>
    </row>
    <row r="1201" spans="38:38">
      <c r="AL1201" s="124"/>
    </row>
    <row r="1202" spans="38:38">
      <c r="AL1202" s="124"/>
    </row>
    <row r="1203" spans="38:38">
      <c r="AL1203" s="124"/>
    </row>
    <row r="1204" spans="38:38">
      <c r="AL1204" s="124"/>
    </row>
    <row r="1205" spans="38:38">
      <c r="AL1205" s="124"/>
    </row>
    <row r="1206" spans="38:38">
      <c r="AL1206" s="124"/>
    </row>
    <row r="1207" spans="38:38">
      <c r="AL1207" s="124"/>
    </row>
    <row r="1208" spans="38:38">
      <c r="AL1208" s="124"/>
    </row>
    <row r="1209" spans="38:38">
      <c r="AL1209" s="124"/>
    </row>
    <row r="1210" spans="38:38">
      <c r="AL1210" s="124"/>
    </row>
    <row r="1211" spans="38:38">
      <c r="AL1211" s="124"/>
    </row>
    <row r="1212" spans="38:38">
      <c r="AL1212" s="124"/>
    </row>
    <row r="1213" spans="38:38">
      <c r="AL1213" s="124"/>
    </row>
    <row r="1214" spans="38:38">
      <c r="AL1214" s="124"/>
    </row>
    <row r="1215" spans="38:38">
      <c r="AL1215" s="124"/>
    </row>
    <row r="1216" spans="38:38">
      <c r="AL1216" s="124"/>
    </row>
    <row r="1217" spans="38:38">
      <c r="AL1217" s="124"/>
    </row>
    <row r="1218" spans="38:38">
      <c r="AL1218" s="124"/>
    </row>
    <row r="1219" spans="38:38">
      <c r="AL1219" s="124"/>
    </row>
    <row r="1220" spans="38:38">
      <c r="AL1220" s="124"/>
    </row>
    <row r="1221" spans="38:38">
      <c r="AL1221" s="124"/>
    </row>
    <row r="1222" spans="38:38">
      <c r="AL1222" s="124"/>
    </row>
    <row r="1223" spans="38:38">
      <c r="AL1223" s="124"/>
    </row>
    <row r="1224" spans="38:38">
      <c r="AL1224" s="124"/>
    </row>
    <row r="1225" spans="38:38">
      <c r="AL1225" s="124"/>
    </row>
    <row r="1226" spans="38:38">
      <c r="AL1226" s="124"/>
    </row>
    <row r="1227" spans="38:38">
      <c r="AL1227" s="124"/>
    </row>
    <row r="1228" spans="38:38">
      <c r="AL1228" s="124"/>
    </row>
    <row r="1229" spans="38:38">
      <c r="AL1229" s="124"/>
    </row>
    <row r="1230" spans="38:38">
      <c r="AL1230" s="124"/>
    </row>
    <row r="1231" spans="38:38">
      <c r="AL1231" s="124"/>
    </row>
    <row r="1232" spans="38:38">
      <c r="AL1232" s="124"/>
    </row>
    <row r="1233" spans="38:38">
      <c r="AL1233" s="124"/>
    </row>
    <row r="1234" spans="38:38">
      <c r="AL1234" s="124"/>
    </row>
    <row r="1235" spans="38:38">
      <c r="AL1235" s="124"/>
    </row>
    <row r="1236" spans="38:38">
      <c r="AL1236" s="124"/>
    </row>
    <row r="1237" spans="38:38">
      <c r="AL1237" s="124"/>
    </row>
    <row r="1238" spans="38:38">
      <c r="AL1238" s="124"/>
    </row>
    <row r="1239" spans="38:38">
      <c r="AL1239" s="124"/>
    </row>
    <row r="1240" spans="38:38">
      <c r="AL1240" s="124"/>
    </row>
    <row r="1241" spans="38:38">
      <c r="AL1241" s="124"/>
    </row>
    <row r="1242" spans="38:38">
      <c r="AL1242" s="124"/>
    </row>
    <row r="1243" spans="38:38">
      <c r="AL1243" s="124"/>
    </row>
    <row r="1244" spans="38:38">
      <c r="AL1244" s="124"/>
    </row>
    <row r="1245" spans="38:38">
      <c r="AL1245" s="124"/>
    </row>
    <row r="1246" spans="38:38">
      <c r="AL1246" s="124"/>
    </row>
    <row r="1247" spans="38:38">
      <c r="AL1247" s="124"/>
    </row>
    <row r="1248" spans="38:38">
      <c r="AL1248" s="124"/>
    </row>
    <row r="1249" spans="38:38">
      <c r="AL1249" s="124"/>
    </row>
    <row r="1250" spans="38:38">
      <c r="AL1250" s="124"/>
    </row>
    <row r="1251" spans="38:38">
      <c r="AL1251" s="124"/>
    </row>
    <row r="1252" spans="38:38">
      <c r="AL1252" s="124"/>
    </row>
    <row r="1253" spans="38:38">
      <c r="AL1253" s="124"/>
    </row>
    <row r="1254" spans="38:38">
      <c r="AL1254" s="124"/>
    </row>
    <row r="1255" spans="38:38">
      <c r="AL1255" s="124"/>
    </row>
    <row r="1256" spans="38:38">
      <c r="AL1256" s="124"/>
    </row>
    <row r="1257" spans="38:38">
      <c r="AL1257" s="124"/>
    </row>
    <row r="1258" spans="38:38">
      <c r="AL1258" s="124"/>
    </row>
    <row r="1259" spans="38:38">
      <c r="AL1259" s="124"/>
    </row>
    <row r="1260" spans="38:38">
      <c r="AL1260" s="124"/>
    </row>
    <row r="1261" spans="38:38">
      <c r="AL1261" s="124"/>
    </row>
    <row r="1262" spans="38:38">
      <c r="AL1262" s="124"/>
    </row>
    <row r="1263" spans="38:38">
      <c r="AL1263" s="124"/>
    </row>
    <row r="1264" spans="38:38">
      <c r="AL1264" s="124"/>
    </row>
    <row r="1265" spans="38:38">
      <c r="AL1265" s="124"/>
    </row>
    <row r="1266" spans="38:38">
      <c r="AL1266" s="124"/>
    </row>
    <row r="1267" spans="38:38">
      <c r="AL1267" s="124"/>
    </row>
    <row r="1268" spans="38:38">
      <c r="AL1268" s="124"/>
    </row>
    <row r="1269" spans="38:38">
      <c r="AL1269" s="124"/>
    </row>
    <row r="1270" spans="38:38">
      <c r="AL1270" s="124"/>
    </row>
    <row r="1271" spans="38:38">
      <c r="AL1271" s="124"/>
    </row>
    <row r="1272" spans="38:38">
      <c r="AL1272" s="124"/>
    </row>
    <row r="1273" spans="38:38">
      <c r="AL1273" s="124"/>
    </row>
    <row r="1274" spans="38:38">
      <c r="AL1274" s="124"/>
    </row>
    <row r="1275" spans="38:38">
      <c r="AL1275" s="124"/>
    </row>
    <row r="1276" spans="38:38">
      <c r="AL1276" s="124"/>
    </row>
    <row r="1277" spans="38:38">
      <c r="AL1277" s="124"/>
    </row>
    <row r="1278" spans="38:38">
      <c r="AL1278" s="124"/>
    </row>
    <row r="1279" spans="38:38">
      <c r="AL1279" s="124"/>
    </row>
    <row r="1280" spans="38:38">
      <c r="AL1280" s="124"/>
    </row>
    <row r="1281" spans="38:38">
      <c r="AL1281" s="124"/>
    </row>
    <row r="1282" spans="38:38">
      <c r="AL1282" s="124"/>
    </row>
    <row r="1283" spans="38:38">
      <c r="AL1283" s="124"/>
    </row>
    <row r="1284" spans="38:38">
      <c r="AL1284" s="124"/>
    </row>
    <row r="1285" spans="38:38">
      <c r="AL1285" s="124"/>
    </row>
    <row r="1286" spans="38:38">
      <c r="AL1286" s="124"/>
    </row>
    <row r="1287" spans="38:38">
      <c r="AL1287" s="124"/>
    </row>
    <row r="1288" spans="38:38">
      <c r="AL1288" s="124"/>
    </row>
    <row r="1289" spans="38:38">
      <c r="AL1289" s="124"/>
    </row>
    <row r="1290" spans="38:38">
      <c r="AL1290" s="124"/>
    </row>
    <row r="1291" spans="38:38">
      <c r="AL1291" s="124"/>
    </row>
    <row r="1292" spans="38:38">
      <c r="AL1292" s="124"/>
    </row>
    <row r="1293" spans="38:38">
      <c r="AL1293" s="124"/>
    </row>
    <row r="1294" spans="38:38">
      <c r="AL1294" s="124"/>
    </row>
    <row r="1295" spans="38:38">
      <c r="AL1295" s="124"/>
    </row>
    <row r="1296" spans="38:38">
      <c r="AL1296" s="124"/>
    </row>
    <row r="1297" spans="38:38">
      <c r="AL1297" s="124"/>
    </row>
    <row r="1298" spans="38:38">
      <c r="AL1298" s="124"/>
    </row>
    <row r="1299" spans="38:38">
      <c r="AL1299" s="124"/>
    </row>
    <row r="1300" spans="38:38">
      <c r="AL1300" s="124"/>
    </row>
    <row r="1301" spans="38:38">
      <c r="AL1301" s="124"/>
    </row>
    <row r="1302" spans="38:38">
      <c r="AL1302" s="124"/>
    </row>
    <row r="1303" spans="38:38">
      <c r="AL1303" s="124"/>
    </row>
    <row r="1304" spans="38:38">
      <c r="AL1304" s="124"/>
    </row>
    <row r="1305" spans="38:38">
      <c r="AL1305" s="124"/>
    </row>
    <row r="1306" spans="38:38">
      <c r="AL1306" s="124"/>
    </row>
    <row r="1307" spans="38:38">
      <c r="AL1307" s="124"/>
    </row>
    <row r="1308" spans="38:38">
      <c r="AL1308" s="124"/>
    </row>
    <row r="1309" spans="38:38">
      <c r="AL1309" s="124"/>
    </row>
    <row r="1310" spans="38:38">
      <c r="AL1310" s="124"/>
    </row>
    <row r="1311" spans="38:38">
      <c r="AL1311" s="124"/>
    </row>
    <row r="1312" spans="38:38">
      <c r="AL1312" s="124"/>
    </row>
    <row r="1313" spans="38:38">
      <c r="AL1313" s="124"/>
    </row>
    <row r="1314" spans="38:38">
      <c r="AL1314" s="124"/>
    </row>
    <row r="1315" spans="38:38">
      <c r="AL1315" s="124"/>
    </row>
    <row r="1316" spans="38:38">
      <c r="AL1316" s="124"/>
    </row>
    <row r="1317" spans="38:38">
      <c r="AL1317" s="124"/>
    </row>
    <row r="1318" spans="38:38">
      <c r="AL1318" s="124"/>
    </row>
    <row r="1319" spans="38:38">
      <c r="AL1319" s="124"/>
    </row>
    <row r="1320" spans="38:38">
      <c r="AL1320" s="124"/>
    </row>
    <row r="1321" spans="38:38">
      <c r="AL1321" s="124"/>
    </row>
    <row r="1322" spans="38:38">
      <c r="AL1322" s="124"/>
    </row>
    <row r="1323" spans="38:38">
      <c r="AL1323" s="124"/>
    </row>
    <row r="1324" spans="38:38">
      <c r="AL1324" s="124"/>
    </row>
    <row r="1325" spans="38:38">
      <c r="AL1325" s="124"/>
    </row>
    <row r="1326" spans="38:38">
      <c r="AL1326" s="124"/>
    </row>
    <row r="1327" spans="38:38">
      <c r="AL1327" s="124"/>
    </row>
    <row r="1328" spans="38:38">
      <c r="AL1328" s="124"/>
    </row>
    <row r="1329" spans="38:38">
      <c r="AL1329" s="124"/>
    </row>
    <row r="1330" spans="38:38">
      <c r="AL1330" s="124"/>
    </row>
    <row r="1331" spans="38:38">
      <c r="AL1331" s="124"/>
    </row>
    <row r="1332" spans="38:38">
      <c r="AL1332" s="124"/>
    </row>
    <row r="1333" spans="38:38">
      <c r="AL1333" s="124"/>
    </row>
    <row r="1334" spans="38:38">
      <c r="AL1334" s="124"/>
    </row>
    <row r="1335" spans="38:38">
      <c r="AL1335" s="124"/>
    </row>
    <row r="1336" spans="38:38">
      <c r="AL1336" s="124"/>
    </row>
    <row r="1337" spans="38:38">
      <c r="AL1337" s="124"/>
    </row>
    <row r="1338" spans="38:38">
      <c r="AL1338" s="124"/>
    </row>
    <row r="1339" spans="38:38">
      <c r="AL1339" s="124"/>
    </row>
    <row r="1340" spans="38:38">
      <c r="AL1340" s="124"/>
    </row>
    <row r="1341" spans="38:38">
      <c r="AL1341" s="124"/>
    </row>
    <row r="1342" spans="38:38">
      <c r="AL1342" s="124"/>
    </row>
    <row r="1343" spans="38:38">
      <c r="AL1343" s="124"/>
    </row>
    <row r="1344" spans="38:38">
      <c r="AL1344" s="124"/>
    </row>
    <row r="1345" spans="38:38">
      <c r="AL1345" s="124"/>
    </row>
    <row r="1346" spans="38:38">
      <c r="AL1346" s="124"/>
    </row>
    <row r="1347" spans="38:38">
      <c r="AL1347" s="124"/>
    </row>
    <row r="1348" spans="38:38">
      <c r="AL1348" s="124"/>
    </row>
    <row r="1349" spans="38:38">
      <c r="AL1349" s="124"/>
    </row>
    <row r="1350" spans="38:38">
      <c r="AL1350" s="124"/>
    </row>
    <row r="1351" spans="38:38">
      <c r="AL1351" s="124"/>
    </row>
    <row r="1352" spans="38:38">
      <c r="AL1352" s="124"/>
    </row>
    <row r="1353" spans="38:38">
      <c r="AL1353" s="124"/>
    </row>
    <row r="1354" spans="38:38">
      <c r="AL1354" s="124"/>
    </row>
    <row r="1355" spans="38:38">
      <c r="AL1355" s="124"/>
    </row>
    <row r="1356" spans="38:38">
      <c r="AL1356" s="124"/>
    </row>
    <row r="1357" spans="38:38">
      <c r="AL1357" s="124"/>
    </row>
    <row r="1358" spans="38:38">
      <c r="AL1358" s="124"/>
    </row>
    <row r="1359" spans="38:38">
      <c r="AL1359" s="124"/>
    </row>
    <row r="1360" spans="38:38">
      <c r="AL1360" s="124"/>
    </row>
    <row r="1361" spans="38:38">
      <c r="AL1361" s="124"/>
    </row>
    <row r="1362" spans="38:38">
      <c r="AL1362" s="124"/>
    </row>
    <row r="1363" spans="38:38">
      <c r="AL1363" s="124"/>
    </row>
    <row r="1364" spans="38:38">
      <c r="AL1364" s="124"/>
    </row>
    <row r="1365" spans="38:38">
      <c r="AL1365" s="124"/>
    </row>
    <row r="1366" spans="38:38">
      <c r="AL1366" s="124"/>
    </row>
    <row r="1367" spans="38:38">
      <c r="AL1367" s="124"/>
    </row>
    <row r="1368" spans="38:38">
      <c r="AL1368" s="124"/>
    </row>
    <row r="1369" spans="38:38">
      <c r="AL1369" s="124"/>
    </row>
    <row r="1370" spans="38:38">
      <c r="AL1370" s="124"/>
    </row>
    <row r="1371" spans="38:38">
      <c r="AL1371" s="124"/>
    </row>
    <row r="1372" spans="38:38">
      <c r="AL1372" s="124"/>
    </row>
    <row r="1373" spans="38:38">
      <c r="AL1373" s="124"/>
    </row>
    <row r="1374" spans="38:38">
      <c r="AL1374" s="124"/>
    </row>
    <row r="1375" spans="38:38">
      <c r="AL1375" s="124"/>
    </row>
    <row r="1376" spans="38:38">
      <c r="AL1376" s="124"/>
    </row>
    <row r="1377" spans="38:38">
      <c r="AL1377" s="124"/>
    </row>
    <row r="1378" spans="38:38">
      <c r="AL1378" s="124"/>
    </row>
    <row r="1379" spans="38:38">
      <c r="AL1379" s="124"/>
    </row>
    <row r="1380" spans="38:38">
      <c r="AL1380" s="124"/>
    </row>
    <row r="1381" spans="38:38">
      <c r="AL1381" s="124"/>
    </row>
    <row r="1382" spans="38:38">
      <c r="AL1382" s="124"/>
    </row>
    <row r="1383" spans="38:38">
      <c r="AL1383" s="124"/>
    </row>
    <row r="1384" spans="38:38">
      <c r="AL1384" s="124"/>
    </row>
    <row r="1385" spans="38:38">
      <c r="AL1385" s="124"/>
    </row>
    <row r="1386" spans="38:38">
      <c r="AL1386" s="124"/>
    </row>
    <row r="1387" spans="38:38">
      <c r="AL1387" s="124"/>
    </row>
    <row r="1388" spans="38:38">
      <c r="AL1388" s="124"/>
    </row>
    <row r="1389" spans="38:38">
      <c r="AL1389" s="124"/>
    </row>
    <row r="1390" spans="38:38">
      <c r="AL1390" s="124"/>
    </row>
    <row r="1391" spans="38:38">
      <c r="AL1391" s="124"/>
    </row>
    <row r="1392" spans="38:38">
      <c r="AL1392" s="124"/>
    </row>
    <row r="1393" spans="38:38">
      <c r="AL1393" s="124"/>
    </row>
    <row r="1394" spans="38:38">
      <c r="AL1394" s="124"/>
    </row>
    <row r="1395" spans="38:38">
      <c r="AL1395" s="124"/>
    </row>
    <row r="1396" spans="38:38">
      <c r="AL1396" s="124"/>
    </row>
    <row r="1397" spans="38:38">
      <c r="AL1397" s="124"/>
    </row>
    <row r="1398" spans="38:38">
      <c r="AL1398" s="124"/>
    </row>
    <row r="1399" spans="38:38">
      <c r="AL1399" s="124"/>
    </row>
    <row r="1400" spans="38:38">
      <c r="AL1400" s="124"/>
    </row>
    <row r="1401" spans="38:38">
      <c r="AL1401" s="124"/>
    </row>
    <row r="1402" spans="38:38">
      <c r="AL1402" s="124"/>
    </row>
    <row r="1403" spans="38:38">
      <c r="AL1403" s="124"/>
    </row>
    <row r="1404" spans="38:38">
      <c r="AL1404" s="124"/>
    </row>
    <row r="1405" spans="38:38">
      <c r="AL1405" s="124"/>
    </row>
    <row r="1406" spans="38:38">
      <c r="AL1406" s="124"/>
    </row>
    <row r="1407" spans="38:38">
      <c r="AL1407" s="124"/>
    </row>
    <row r="1408" spans="38:38">
      <c r="AL1408" s="124"/>
    </row>
    <row r="1409" spans="38:38">
      <c r="AL1409" s="124"/>
    </row>
    <row r="1410" spans="38:38">
      <c r="AL1410" s="124"/>
    </row>
    <row r="1411" spans="38:38">
      <c r="AL1411" s="124"/>
    </row>
    <row r="1412" spans="38:38">
      <c r="AL1412" s="124"/>
    </row>
    <row r="1413" spans="38:38">
      <c r="AL1413" s="124"/>
    </row>
    <row r="1414" spans="38:38">
      <c r="AL1414" s="124"/>
    </row>
    <row r="1415" spans="38:38">
      <c r="AL1415" s="124"/>
    </row>
    <row r="1416" spans="38:38">
      <c r="AL1416" s="124"/>
    </row>
    <row r="1417" spans="38:38">
      <c r="AL1417" s="124"/>
    </row>
    <row r="1418" spans="38:38">
      <c r="AL1418" s="124"/>
    </row>
    <row r="1419" spans="38:38">
      <c r="AL1419" s="124"/>
    </row>
    <row r="1420" spans="38:38">
      <c r="AL1420" s="124"/>
    </row>
    <row r="1421" spans="38:38">
      <c r="AL1421" s="124"/>
    </row>
    <row r="1422" spans="38:38">
      <c r="AL1422" s="124"/>
    </row>
    <row r="1423" spans="38:38">
      <c r="AL1423" s="124"/>
    </row>
    <row r="1424" spans="38:38">
      <c r="AL1424" s="124"/>
    </row>
    <row r="1425" spans="38:38">
      <c r="AL1425" s="124"/>
    </row>
    <row r="1426" spans="38:38">
      <c r="AL1426" s="124"/>
    </row>
    <row r="1427" spans="38:38">
      <c r="AL1427" s="124"/>
    </row>
    <row r="1428" spans="38:38">
      <c r="AL1428" s="124"/>
    </row>
    <row r="1429" spans="38:38">
      <c r="AL1429" s="124"/>
    </row>
    <row r="1430" spans="38:38">
      <c r="AL1430" s="124"/>
    </row>
    <row r="1431" spans="38:38">
      <c r="AL1431" s="124"/>
    </row>
    <row r="1432" spans="38:38">
      <c r="AL1432" s="124"/>
    </row>
    <row r="1433" spans="38:38">
      <c r="AL1433" s="124"/>
    </row>
    <row r="1434" spans="38:38">
      <c r="AL1434" s="124"/>
    </row>
    <row r="1435" spans="38:38">
      <c r="AL1435" s="124"/>
    </row>
    <row r="1436" spans="38:38">
      <c r="AL1436" s="124"/>
    </row>
    <row r="1437" spans="38:38">
      <c r="AL1437" s="124"/>
    </row>
    <row r="1438" spans="38:38">
      <c r="AL1438" s="124"/>
    </row>
    <row r="1439" spans="38:38">
      <c r="AL1439" s="124"/>
    </row>
    <row r="1440" spans="38:38">
      <c r="AL1440" s="124"/>
    </row>
    <row r="1441" spans="38:38">
      <c r="AL1441" s="124"/>
    </row>
    <row r="1442" spans="38:38">
      <c r="AL1442" s="124"/>
    </row>
    <row r="1443" spans="38:38">
      <c r="AL1443" s="124"/>
    </row>
    <row r="1444" spans="38:38">
      <c r="AL1444" s="124"/>
    </row>
    <row r="1445" spans="38:38">
      <c r="AL1445" s="124"/>
    </row>
    <row r="1446" spans="38:38">
      <c r="AL1446" s="124"/>
    </row>
    <row r="1447" spans="38:38">
      <c r="AL1447" s="124"/>
    </row>
    <row r="1448" spans="38:38">
      <c r="AL1448" s="124"/>
    </row>
    <row r="1449" spans="38:38">
      <c r="AL1449" s="124"/>
    </row>
    <row r="1450" spans="38:38">
      <c r="AL1450" s="124"/>
    </row>
    <row r="1451" spans="38:38">
      <c r="AL1451" s="124"/>
    </row>
    <row r="1452" spans="38:38">
      <c r="AL1452" s="124"/>
    </row>
    <row r="1453" spans="38:38">
      <c r="AL1453" s="124"/>
    </row>
    <row r="1454" spans="38:38">
      <c r="AL1454" s="124"/>
    </row>
    <row r="1455" spans="38:38">
      <c r="AL1455" s="124"/>
    </row>
    <row r="1456" spans="38:38">
      <c r="AL1456" s="124"/>
    </row>
    <row r="1457" spans="38:38">
      <c r="AL1457" s="124"/>
    </row>
    <row r="1458" spans="38:38">
      <c r="AL1458" s="124"/>
    </row>
    <row r="1459" spans="38:38">
      <c r="AL1459" s="124"/>
    </row>
    <row r="1460" spans="38:38">
      <c r="AL1460" s="124"/>
    </row>
    <row r="1461" spans="38:38">
      <c r="AL1461" s="124"/>
    </row>
    <row r="1462" spans="38:38">
      <c r="AL1462" s="124"/>
    </row>
    <row r="1463" spans="38:38">
      <c r="AL1463" s="124"/>
    </row>
    <row r="1464" spans="38:38">
      <c r="AL1464" s="124"/>
    </row>
    <row r="1465" spans="38:38">
      <c r="AL1465" s="124"/>
    </row>
    <row r="1466" spans="38:38">
      <c r="AL1466" s="124"/>
    </row>
    <row r="1467" spans="38:38">
      <c r="AL1467" s="124"/>
    </row>
    <row r="1468" spans="38:38">
      <c r="AL1468" s="124"/>
    </row>
    <row r="1469" spans="38:38">
      <c r="AL1469" s="124"/>
    </row>
    <row r="1470" spans="38:38">
      <c r="AL1470" s="124"/>
    </row>
    <row r="1471" spans="38:38">
      <c r="AL1471" s="124"/>
    </row>
    <row r="1472" spans="38:38">
      <c r="AL1472" s="124"/>
    </row>
    <row r="1473" spans="38:38">
      <c r="AL1473" s="124"/>
    </row>
    <row r="1474" spans="38:38">
      <c r="AL1474" s="124"/>
    </row>
    <row r="1475" spans="38:38">
      <c r="AL1475" s="124"/>
    </row>
    <row r="1476" spans="38:38">
      <c r="AL1476" s="124"/>
    </row>
    <row r="1477" spans="38:38">
      <c r="AL1477" s="124"/>
    </row>
    <row r="1478" spans="38:38">
      <c r="AL1478" s="124"/>
    </row>
    <row r="1479" spans="38:38">
      <c r="AL1479" s="124"/>
    </row>
    <row r="1480" spans="38:38">
      <c r="AL1480" s="124"/>
    </row>
    <row r="1481" spans="38:38">
      <c r="AL1481" s="124"/>
    </row>
    <row r="1482" spans="38:38">
      <c r="AL1482" s="124"/>
    </row>
    <row r="1483" spans="38:38">
      <c r="AL1483" s="124"/>
    </row>
    <row r="1484" spans="38:38">
      <c r="AL1484" s="124"/>
    </row>
    <row r="1485" spans="38:38">
      <c r="AL1485" s="124"/>
    </row>
    <row r="1486" spans="38:38">
      <c r="AL1486" s="124"/>
    </row>
    <row r="1487" spans="38:38">
      <c r="AL1487" s="124"/>
    </row>
    <row r="1488" spans="38:38">
      <c r="AL1488" s="124"/>
    </row>
    <row r="1489" spans="38:38">
      <c r="AL1489" s="124"/>
    </row>
    <row r="1490" spans="38:38">
      <c r="AL1490" s="124"/>
    </row>
    <row r="1491" spans="38:38">
      <c r="AL1491" s="124"/>
    </row>
    <row r="1492" spans="38:38">
      <c r="AL1492" s="124"/>
    </row>
    <row r="1493" spans="38:38">
      <c r="AL1493" s="124"/>
    </row>
    <row r="1494" spans="38:38">
      <c r="AL1494" s="124"/>
    </row>
    <row r="1495" spans="38:38">
      <c r="AL1495" s="124"/>
    </row>
    <row r="1496" spans="38:38">
      <c r="AL1496" s="124"/>
    </row>
    <row r="1497" spans="38:38">
      <c r="AL1497" s="124"/>
    </row>
    <row r="1498" spans="38:38">
      <c r="AL1498" s="124"/>
    </row>
  </sheetData>
  <conditionalFormatting sqref="T15:T16 K12:K16 AJ15:AK16 AF15:AF16">
    <cfRule type="cellIs" dxfId="295" priority="151" operator="equal">
      <formula>"DRB1"</formula>
    </cfRule>
    <cfRule type="cellIs" dxfId="294" priority="152" operator="equal">
      <formula>"DRB1"</formula>
    </cfRule>
    <cfRule type="cellIs" dxfId="293" priority="153" operator="equal">
      <formula>"DQB1"</formula>
    </cfRule>
    <cfRule type="cellIs" dxfId="292" priority="154" operator="equal">
      <formula>"DPB1"</formula>
    </cfRule>
    <cfRule type="cellIs" dxfId="291" priority="155" operator="equal">
      <formula>"C"</formula>
    </cfRule>
    <cfRule type="cellIs" dxfId="290" priority="156" operator="equal">
      <formula>"B"</formula>
    </cfRule>
    <cfRule type="cellIs" dxfId="289" priority="157" operator="equal">
      <formula>"A"</formula>
    </cfRule>
  </conditionalFormatting>
  <conditionalFormatting sqref="AG15:AI16">
    <cfRule type="cellIs" dxfId="288" priority="144" operator="equal">
      <formula>"DRB1"</formula>
    </cfRule>
    <cfRule type="cellIs" dxfId="287" priority="145" operator="equal">
      <formula>"DRB1"</formula>
    </cfRule>
    <cfRule type="cellIs" dxfId="286" priority="146" operator="equal">
      <formula>"DQB1"</formula>
    </cfRule>
    <cfRule type="cellIs" dxfId="285" priority="147" operator="equal">
      <formula>"DPB1"</formula>
    </cfRule>
    <cfRule type="cellIs" dxfId="284" priority="148" operator="equal">
      <formula>"C"</formula>
    </cfRule>
    <cfRule type="cellIs" dxfId="283" priority="149" operator="equal">
      <formula>"B"</formula>
    </cfRule>
    <cfRule type="cellIs" dxfId="282" priority="150" operator="equal">
      <formula>"A"</formula>
    </cfRule>
  </conditionalFormatting>
  <conditionalFormatting sqref="AF12:AF16">
    <cfRule type="duplicateValues" dxfId="281" priority="143"/>
  </conditionalFormatting>
  <conditionalFormatting sqref="AH12:AI16">
    <cfRule type="duplicateValues" dxfId="280" priority="142"/>
  </conditionalFormatting>
  <conditionalFormatting sqref="T17:T55">
    <cfRule type="cellIs" dxfId="279" priority="141" operator="lessThan">
      <formula>47</formula>
    </cfRule>
  </conditionalFormatting>
  <conditionalFormatting sqref="AF17:AF55">
    <cfRule type="cellIs" dxfId="278" priority="140" operator="lessThan">
      <formula>150</formula>
    </cfRule>
  </conditionalFormatting>
  <conditionalFormatting sqref="AG17:AG55">
    <cfRule type="cellIs" dxfId="277" priority="139" operator="lessThan">
      <formula>60</formula>
    </cfRule>
  </conditionalFormatting>
  <conditionalFormatting sqref="AH17:AI55">
    <cfRule type="cellIs" dxfId="276" priority="138" operator="lessThan">
      <formula>80</formula>
    </cfRule>
  </conditionalFormatting>
  <conditionalFormatting sqref="AL15:AL16">
    <cfRule type="cellIs" dxfId="275" priority="131" operator="equal">
      <formula>"DRB1"</formula>
    </cfRule>
    <cfRule type="cellIs" dxfId="274" priority="132" operator="equal">
      <formula>"DRB1"</formula>
    </cfRule>
    <cfRule type="cellIs" dxfId="273" priority="133" operator="equal">
      <formula>"DQB1"</formula>
    </cfRule>
    <cfRule type="cellIs" dxfId="272" priority="134" operator="equal">
      <formula>"DPB1"</formula>
    </cfRule>
    <cfRule type="cellIs" dxfId="271" priority="135" operator="equal">
      <formula>"C"</formula>
    </cfRule>
    <cfRule type="cellIs" dxfId="270" priority="136" operator="equal">
      <formula>"B"</formula>
    </cfRule>
    <cfRule type="cellIs" dxfId="269" priority="137" operator="equal">
      <formula>"A"</formula>
    </cfRule>
  </conditionalFormatting>
  <conditionalFormatting sqref="C380:J380 AJ380 L380:S380 U380:AG380 B1:B406 B409 B416:B1048576">
    <cfRule type="cellIs" dxfId="268" priority="123" operator="between">
      <formula>$H$325</formula>
      <formula>$J$325</formula>
    </cfRule>
    <cfRule type="cellIs" dxfId="267" priority="124" operator="between">
      <formula>$I$325</formula>
      <formula>$G$325</formula>
    </cfRule>
    <cfRule type="cellIs" dxfId="266" priority="125" operator="between">
      <formula>$F$325</formula>
      <formula>$H$325</formula>
    </cfRule>
    <cfRule type="cellIs" dxfId="265" priority="126" operator="between">
      <formula>$G$325</formula>
      <formula>$E$325</formula>
    </cfRule>
    <cfRule type="cellIs" dxfId="264" priority="127" operator="between">
      <formula>$E$325</formula>
      <formula>$F$325</formula>
    </cfRule>
  </conditionalFormatting>
  <conditionalFormatting sqref="K1:K379 K398:K406 K409 K416:K1048576">
    <cfRule type="cellIs" dxfId="263" priority="117" operator="between">
      <formula>$Q$325</formula>
      <formula>$S$325</formula>
    </cfRule>
    <cfRule type="cellIs" dxfId="262" priority="118" operator="between">
      <formula>$P$325</formula>
      <formula>$R$325</formula>
    </cfRule>
    <cfRule type="cellIs" dxfId="261" priority="119" operator="between">
      <formula>$O$325</formula>
      <formula>$Q$325</formula>
    </cfRule>
    <cfRule type="cellIs" dxfId="260" priority="120" operator="between">
      <formula>$N$325</formula>
      <formula>$P$325</formula>
    </cfRule>
    <cfRule type="cellIs" dxfId="259" priority="121" operator="between">
      <formula>$N$325</formula>
      <formula>$O$325</formula>
    </cfRule>
  </conditionalFormatting>
  <conditionalFormatting sqref="T1:T379 T398:T406 T409 T416:T1048576">
    <cfRule type="cellIs" dxfId="258" priority="111" operator="between">
      <formula>$Z$325</formula>
      <formula>$AB$325</formula>
    </cfRule>
    <cfRule type="cellIs" dxfId="257" priority="112" operator="between">
      <formula>$Y$325</formula>
      <formula>$AA$325</formula>
    </cfRule>
    <cfRule type="cellIs" dxfId="256" priority="113" operator="between">
      <formula>$X$325</formula>
      <formula>$Z$325</formula>
    </cfRule>
    <cfRule type="cellIs" dxfId="255" priority="114" operator="between">
      <formula>$W$325</formula>
      <formula>$Y$325</formula>
    </cfRule>
    <cfRule type="cellIs" dxfId="254" priority="115" operator="between">
      <formula>$W$325</formula>
      <formula>$X$325</formula>
    </cfRule>
  </conditionalFormatting>
  <conditionalFormatting sqref="K380:K397">
    <cfRule type="cellIs" dxfId="253" priority="106" operator="between">
      <formula>$Q$325</formula>
      <formula>$S$325</formula>
    </cfRule>
    <cfRule type="cellIs" dxfId="252" priority="107" operator="between">
      <formula>$P$325</formula>
      <formula>$R$325</formula>
    </cfRule>
    <cfRule type="cellIs" dxfId="251" priority="108" operator="between">
      <formula>$O$325</formula>
      <formula>$Q$325</formula>
    </cfRule>
    <cfRule type="cellIs" dxfId="250" priority="109" operator="between">
      <formula>$N$325</formula>
      <formula>$P$325</formula>
    </cfRule>
    <cfRule type="cellIs" dxfId="249" priority="110" operator="between">
      <formula>$N$325</formula>
      <formula>$O$325</formula>
    </cfRule>
  </conditionalFormatting>
  <conditionalFormatting sqref="T380:T397">
    <cfRule type="cellIs" dxfId="248" priority="101" operator="between">
      <formula>$Z$325</formula>
      <formula>$AB$325</formula>
    </cfRule>
    <cfRule type="cellIs" dxfId="247" priority="102" operator="between">
      <formula>$Y$325</formula>
      <formula>$AA$325</formula>
    </cfRule>
    <cfRule type="cellIs" dxfId="246" priority="103" operator="between">
      <formula>$X$325</formula>
      <formula>$Z$325</formula>
    </cfRule>
    <cfRule type="cellIs" dxfId="245" priority="104" operator="between">
      <formula>$W$325</formula>
      <formula>$Y$325</formula>
    </cfRule>
    <cfRule type="cellIs" dxfId="244" priority="105" operator="between">
      <formula>$W$325</formula>
      <formula>$X$325</formula>
    </cfRule>
  </conditionalFormatting>
  <conditionalFormatting sqref="B355:J365 B354 B325:J353 U325:AE353 L355:S365 U355:AE358 L325:S353 U364:AE365 U359:AB363 AE359:AE363 AC359:AD362">
    <cfRule type="cellIs" dxfId="243" priority="698" operator="lessThan">
      <formula>$B$443</formula>
    </cfRule>
  </conditionalFormatting>
  <conditionalFormatting sqref="K325:K365">
    <cfRule type="cellIs" dxfId="242" priority="703" operator="lessThan">
      <formula>$K$443</formula>
    </cfRule>
  </conditionalFormatting>
  <conditionalFormatting sqref="T325:T365">
    <cfRule type="cellIs" dxfId="241" priority="704" operator="lessThan">
      <formula>$T$443</formula>
    </cfRule>
  </conditionalFormatting>
  <conditionalFormatting sqref="B407">
    <cfRule type="cellIs" dxfId="240" priority="96" operator="between">
      <formula>$H$325</formula>
      <formula>$J$325</formula>
    </cfRule>
    <cfRule type="cellIs" dxfId="239" priority="97" operator="between">
      <formula>$I$325</formula>
      <formula>$G$325</formula>
    </cfRule>
    <cfRule type="cellIs" dxfId="238" priority="98" operator="between">
      <formula>$F$325</formula>
      <formula>$H$325</formula>
    </cfRule>
    <cfRule type="cellIs" dxfId="237" priority="99" operator="between">
      <formula>$G$325</formula>
      <formula>$E$325</formula>
    </cfRule>
    <cfRule type="cellIs" dxfId="236" priority="100" operator="between">
      <formula>$E$325</formula>
      <formula>$F$325</formula>
    </cfRule>
  </conditionalFormatting>
  <conditionalFormatting sqref="K407">
    <cfRule type="cellIs" dxfId="235" priority="91" operator="between">
      <formula>$Q$325</formula>
      <formula>$S$325</formula>
    </cfRule>
    <cfRule type="cellIs" dxfId="234" priority="92" operator="between">
      <formula>$P$325</formula>
      <formula>$R$325</formula>
    </cfRule>
    <cfRule type="cellIs" dxfId="233" priority="93" operator="between">
      <formula>$O$325</formula>
      <formula>$Q$325</formula>
    </cfRule>
    <cfRule type="cellIs" dxfId="232" priority="94" operator="between">
      <formula>$N$325</formula>
      <formula>$P$325</formula>
    </cfRule>
    <cfRule type="cellIs" dxfId="231" priority="95" operator="between">
      <formula>$N$325</formula>
      <formula>$O$325</formula>
    </cfRule>
  </conditionalFormatting>
  <conditionalFormatting sqref="T407">
    <cfRule type="cellIs" dxfId="230" priority="86" operator="between">
      <formula>$Z$325</formula>
      <formula>$AB$325</formula>
    </cfRule>
    <cfRule type="cellIs" dxfId="229" priority="87" operator="between">
      <formula>$Y$325</formula>
      <formula>$AA$325</formula>
    </cfRule>
    <cfRule type="cellIs" dxfId="228" priority="88" operator="between">
      <formula>$X$325</formula>
      <formula>$Z$325</formula>
    </cfRule>
    <cfRule type="cellIs" dxfId="227" priority="89" operator="between">
      <formula>$W$325</formula>
      <formula>$Y$325</formula>
    </cfRule>
    <cfRule type="cellIs" dxfId="226" priority="90" operator="between">
      <formula>$W$325</formula>
      <formula>$X$325</formula>
    </cfRule>
  </conditionalFormatting>
  <conditionalFormatting sqref="B408">
    <cfRule type="cellIs" dxfId="225" priority="81" operator="between">
      <formula>$H$325</formula>
      <formula>$J$325</formula>
    </cfRule>
    <cfRule type="cellIs" dxfId="224" priority="82" operator="between">
      <formula>$I$325</formula>
      <formula>$G$325</formula>
    </cfRule>
    <cfRule type="cellIs" dxfId="223" priority="83" operator="between">
      <formula>$F$325</formula>
      <formula>$H$325</formula>
    </cfRule>
    <cfRule type="cellIs" dxfId="222" priority="84" operator="between">
      <formula>$G$325</formula>
      <formula>$E$325</formula>
    </cfRule>
    <cfRule type="cellIs" dxfId="221" priority="85" operator="between">
      <formula>$E$325</formula>
      <formula>$F$325</formula>
    </cfRule>
  </conditionalFormatting>
  <conditionalFormatting sqref="K408">
    <cfRule type="cellIs" dxfId="220" priority="76" operator="between">
      <formula>$Q$325</formula>
      <formula>$S$325</formula>
    </cfRule>
    <cfRule type="cellIs" dxfId="219" priority="77" operator="between">
      <formula>$P$325</formula>
      <formula>$R$325</formula>
    </cfRule>
    <cfRule type="cellIs" dxfId="218" priority="78" operator="between">
      <formula>$O$325</formula>
      <formula>$Q$325</formula>
    </cfRule>
    <cfRule type="cellIs" dxfId="217" priority="79" operator="between">
      <formula>$N$325</formula>
      <formula>$P$325</formula>
    </cfRule>
    <cfRule type="cellIs" dxfId="216" priority="80" operator="between">
      <formula>$N$325</formula>
      <formula>$O$325</formula>
    </cfRule>
  </conditionalFormatting>
  <conditionalFormatting sqref="T408">
    <cfRule type="cellIs" dxfId="215" priority="71" operator="between">
      <formula>$Z$325</formula>
      <formula>$AB$325</formula>
    </cfRule>
    <cfRule type="cellIs" dxfId="214" priority="72" operator="between">
      <formula>$Y$325</formula>
      <formula>$AA$325</formula>
    </cfRule>
    <cfRule type="cellIs" dxfId="213" priority="73" operator="between">
      <formula>$X$325</formula>
      <formula>$Z$325</formula>
    </cfRule>
    <cfRule type="cellIs" dxfId="212" priority="74" operator="between">
      <formula>$W$325</formula>
      <formula>$Y$325</formula>
    </cfRule>
    <cfRule type="cellIs" dxfId="211" priority="75" operator="between">
      <formula>$W$325</formula>
      <formula>$X$325</formula>
    </cfRule>
  </conditionalFormatting>
  <conditionalFormatting sqref="B411:B414">
    <cfRule type="cellIs" dxfId="210" priority="56" operator="between">
      <formula>$H$325</formula>
      <formula>$J$325</formula>
    </cfRule>
    <cfRule type="cellIs" dxfId="209" priority="57" operator="between">
      <formula>$I$325</formula>
      <formula>$G$325</formula>
    </cfRule>
    <cfRule type="cellIs" dxfId="208" priority="58" operator="between">
      <formula>$F$325</formula>
      <formula>$H$325</formula>
    </cfRule>
    <cfRule type="cellIs" dxfId="207" priority="59" operator="between">
      <formula>$G$325</formula>
      <formula>$E$325</formula>
    </cfRule>
    <cfRule type="cellIs" dxfId="206" priority="60" operator="between">
      <formula>$E$325</formula>
      <formula>$F$325</formula>
    </cfRule>
  </conditionalFormatting>
  <conditionalFormatting sqref="K411:K414">
    <cfRule type="cellIs" dxfId="205" priority="51" operator="between">
      <formula>$Q$325</formula>
      <formula>$S$325</formula>
    </cfRule>
    <cfRule type="cellIs" dxfId="204" priority="52" operator="between">
      <formula>$P$325</formula>
      <formula>$R$325</formula>
    </cfRule>
    <cfRule type="cellIs" dxfId="203" priority="53" operator="between">
      <formula>$O$325</formula>
      <formula>$Q$325</formula>
    </cfRule>
    <cfRule type="cellIs" dxfId="202" priority="54" operator="between">
      <formula>$N$325</formula>
      <formula>$P$325</formula>
    </cfRule>
    <cfRule type="cellIs" dxfId="201" priority="55" operator="between">
      <formula>$N$325</formula>
      <formula>$O$325</formula>
    </cfRule>
  </conditionalFormatting>
  <conditionalFormatting sqref="T411:T414">
    <cfRule type="cellIs" dxfId="200" priority="46" operator="between">
      <formula>$Z$325</formula>
      <formula>$AB$325</formula>
    </cfRule>
    <cfRule type="cellIs" dxfId="199" priority="47" operator="between">
      <formula>$Y$325</formula>
      <formula>$AA$325</formula>
    </cfRule>
    <cfRule type="cellIs" dxfId="198" priority="48" operator="between">
      <formula>$X$325</formula>
      <formula>$Z$325</formula>
    </cfRule>
    <cfRule type="cellIs" dxfId="197" priority="49" operator="between">
      <formula>$W$325</formula>
      <formula>$Y$325</formula>
    </cfRule>
    <cfRule type="cellIs" dxfId="196" priority="50" operator="between">
      <formula>$W$325</formula>
      <formula>$X$325</formula>
    </cfRule>
  </conditionalFormatting>
  <conditionalFormatting sqref="B410">
    <cfRule type="cellIs" dxfId="195" priority="26" operator="between">
      <formula>$H$325</formula>
      <formula>$J$325</formula>
    </cfRule>
    <cfRule type="cellIs" dxfId="194" priority="27" operator="between">
      <formula>$I$325</formula>
      <formula>$G$325</formula>
    </cfRule>
    <cfRule type="cellIs" dxfId="193" priority="28" operator="between">
      <formula>$F$325</formula>
      <formula>$H$325</formula>
    </cfRule>
    <cfRule type="cellIs" dxfId="192" priority="29" operator="between">
      <formula>$G$325</formula>
      <formula>$E$325</formula>
    </cfRule>
    <cfRule type="cellIs" dxfId="191" priority="30" operator="between">
      <formula>$E$325</formula>
      <formula>$F$325</formula>
    </cfRule>
  </conditionalFormatting>
  <conditionalFormatting sqref="K410">
    <cfRule type="cellIs" dxfId="190" priority="21" operator="between">
      <formula>$Q$325</formula>
      <formula>$S$325</formula>
    </cfRule>
    <cfRule type="cellIs" dxfId="189" priority="22" operator="between">
      <formula>$P$325</formula>
      <formula>$R$325</formula>
    </cfRule>
    <cfRule type="cellIs" dxfId="188" priority="23" operator="between">
      <formula>$O$325</formula>
      <formula>$Q$325</formula>
    </cfRule>
    <cfRule type="cellIs" dxfId="187" priority="24" operator="between">
      <formula>$N$325</formula>
      <formula>$P$325</formula>
    </cfRule>
    <cfRule type="cellIs" dxfId="186" priority="25" operator="between">
      <formula>$N$325</formula>
      <formula>$O$325</formula>
    </cfRule>
  </conditionalFormatting>
  <conditionalFormatting sqref="T410">
    <cfRule type="cellIs" dxfId="185" priority="16" operator="between">
      <formula>$Z$325</formula>
      <formula>$AB$325</formula>
    </cfRule>
    <cfRule type="cellIs" dxfId="184" priority="17" operator="between">
      <formula>$Y$325</formula>
      <formula>$AA$325</formula>
    </cfRule>
    <cfRule type="cellIs" dxfId="183" priority="18" operator="between">
      <formula>$X$325</formula>
      <formula>$Z$325</formula>
    </cfRule>
    <cfRule type="cellIs" dxfId="182" priority="19" operator="between">
      <formula>$W$325</formula>
      <formula>$Y$325</formula>
    </cfRule>
    <cfRule type="cellIs" dxfId="181" priority="20" operator="between">
      <formula>$W$325</formula>
      <formula>$X$325</formula>
    </cfRule>
  </conditionalFormatting>
  <conditionalFormatting sqref="T415">
    <cfRule type="cellIs" dxfId="180" priority="1" operator="between">
      <formula>$Z$325</formula>
      <formula>$AB$325</formula>
    </cfRule>
    <cfRule type="cellIs" dxfId="179" priority="2" operator="between">
      <formula>$Y$325</formula>
      <formula>$AA$325</formula>
    </cfRule>
    <cfRule type="cellIs" dxfId="178" priority="3" operator="between">
      <formula>$X$325</formula>
      <formula>$Z$325</formula>
    </cfRule>
    <cfRule type="cellIs" dxfId="177" priority="4" operator="between">
      <formula>$W$325</formula>
      <formula>$Y$325</formula>
    </cfRule>
    <cfRule type="cellIs" dxfId="176" priority="5" operator="between">
      <formula>$W$325</formula>
      <formula>$X$325</formula>
    </cfRule>
  </conditionalFormatting>
  <conditionalFormatting sqref="B415">
    <cfRule type="cellIs" dxfId="175" priority="11" operator="between">
      <formula>$H$325</formula>
      <formula>$J$325</formula>
    </cfRule>
    <cfRule type="cellIs" dxfId="174" priority="12" operator="between">
      <formula>$I$325</formula>
      <formula>$G$325</formula>
    </cfRule>
    <cfRule type="cellIs" dxfId="173" priority="13" operator="between">
      <formula>$F$325</formula>
      <formula>$H$325</formula>
    </cfRule>
    <cfRule type="cellIs" dxfId="172" priority="14" operator="between">
      <formula>$G$325</formula>
      <formula>$E$325</formula>
    </cfRule>
    <cfRule type="cellIs" dxfId="171" priority="15" operator="between">
      <formula>$E$325</formula>
      <formula>$F$325</formula>
    </cfRule>
  </conditionalFormatting>
  <conditionalFormatting sqref="K415">
    <cfRule type="cellIs" dxfId="170" priority="6" operator="between">
      <formula>$Q$325</formula>
      <formula>$S$325</formula>
    </cfRule>
    <cfRule type="cellIs" dxfId="169" priority="7" operator="between">
      <formula>$P$325</formula>
      <formula>$R$325</formula>
    </cfRule>
    <cfRule type="cellIs" dxfId="168" priority="8" operator="between">
      <formula>$O$325</formula>
      <formula>$Q$325</formula>
    </cfRule>
    <cfRule type="cellIs" dxfId="167" priority="9" operator="between">
      <formula>$N$325</formula>
      <formula>$P$325</formula>
    </cfRule>
    <cfRule type="cellIs" dxfId="166" priority="10" operator="between">
      <formula>$N$325</formula>
      <formula>$O$325</formula>
    </cfRule>
  </conditionalFormatting>
  <dataValidations count="3">
    <dataValidation type="list" allowBlank="1" showInputMessage="1" showErrorMessage="1" sqref="AH325:AH404">
      <formula1>$AO$3:$AO$4</formula1>
    </dataValidation>
    <dataValidation type="list" allowBlank="1" showInputMessage="1" showErrorMessage="1" sqref="AF325:AF356">
      <formula1>$AN$3:$AN$11</formula1>
    </dataValidation>
    <dataValidation type="list" allowBlank="1" showInputMessage="1" showErrorMessage="1" sqref="AF357:AF379 AF381:AF1048576">
      <formula1>$AN$3:$AN$12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8" tint="0.59999389629810485"/>
  </sheetPr>
  <dimension ref="A1:R50"/>
  <sheetViews>
    <sheetView showGridLines="0" zoomScaleNormal="100" workbookViewId="0">
      <selection activeCell="E37" sqref="E37"/>
    </sheetView>
  </sheetViews>
  <sheetFormatPr baseColWidth="10" defaultRowHeight="12.75"/>
  <cols>
    <col min="1" max="1" width="14.140625" bestFit="1" customWidth="1"/>
    <col min="4" max="9" width="28.28515625" customWidth="1"/>
  </cols>
  <sheetData>
    <row r="1" spans="1:18" ht="28.5" customHeight="1">
      <c r="A1" s="506" t="s">
        <v>839</v>
      </c>
      <c r="B1" s="507"/>
      <c r="C1" s="507"/>
      <c r="D1" s="507"/>
      <c r="E1" s="507"/>
      <c r="F1" s="507"/>
      <c r="G1" s="508"/>
      <c r="H1" s="508"/>
      <c r="I1" s="508"/>
      <c r="J1" s="287"/>
      <c r="K1" s="287"/>
      <c r="L1" s="287"/>
      <c r="M1" s="287"/>
      <c r="N1" s="287"/>
      <c r="O1" s="287"/>
      <c r="P1" s="287"/>
      <c r="Q1" s="287"/>
      <c r="R1" s="140"/>
    </row>
    <row r="2" spans="1:18" ht="38.25">
      <c r="A2" s="162" t="s">
        <v>336</v>
      </c>
      <c r="B2" s="163" t="s">
        <v>840</v>
      </c>
      <c r="C2" s="141"/>
      <c r="D2" s="142"/>
      <c r="E2" s="142"/>
      <c r="F2" s="142"/>
      <c r="G2" s="425"/>
      <c r="H2" s="425"/>
      <c r="I2" s="425"/>
      <c r="J2" s="285"/>
      <c r="K2" s="285"/>
      <c r="L2" s="285"/>
      <c r="M2" s="285"/>
      <c r="N2" s="285"/>
      <c r="O2" s="285"/>
      <c r="P2" s="285"/>
      <c r="Q2" s="285"/>
    </row>
    <row r="3" spans="1:18" ht="15" customHeight="1">
      <c r="A3" s="510">
        <v>2023</v>
      </c>
      <c r="B3" s="516">
        <v>28</v>
      </c>
      <c r="C3" s="159" t="s">
        <v>69</v>
      </c>
      <c r="D3" s="160">
        <f t="shared" ref="D3:F3" si="0">AVERAGE(D9,D12,D15,D18,D21,D24)</f>
        <v>93.347333333333339</v>
      </c>
      <c r="E3" s="199">
        <f t="shared" si="0"/>
        <v>1320.4075</v>
      </c>
      <c r="F3" s="160">
        <f t="shared" si="0"/>
        <v>88.710719512195126</v>
      </c>
      <c r="G3" s="426"/>
      <c r="H3" s="426"/>
      <c r="I3" s="426"/>
      <c r="J3" s="285"/>
      <c r="K3" s="285"/>
      <c r="L3" s="285"/>
      <c r="M3" s="285"/>
      <c r="N3" s="285"/>
      <c r="O3" s="285"/>
      <c r="P3" s="285"/>
      <c r="Q3" s="285"/>
    </row>
    <row r="4" spans="1:18" ht="15" customHeight="1">
      <c r="A4" s="510"/>
      <c r="B4" s="517"/>
      <c r="C4" s="43" t="s">
        <v>70</v>
      </c>
      <c r="D4" s="161">
        <f>AVERAGE(D10,D13,D16,D19,D22,D25)</f>
        <v>1.2974438182950883</v>
      </c>
      <c r="E4" s="161">
        <f t="shared" ref="E4:F4" si="1">AVERAGE(E10,E13,E16,E19,E22,E25)</f>
        <v>141.774747731574</v>
      </c>
      <c r="F4" s="161">
        <f t="shared" si="1"/>
        <v>3.2456373756039465</v>
      </c>
      <c r="G4" s="426"/>
      <c r="H4" s="426"/>
      <c r="I4" s="426"/>
      <c r="J4" s="285"/>
      <c r="K4" s="285"/>
      <c r="L4" s="285"/>
      <c r="M4" s="285"/>
      <c r="N4" s="285"/>
      <c r="O4" s="285"/>
      <c r="P4" s="285"/>
      <c r="Q4" s="285"/>
    </row>
    <row r="5" spans="1:18" ht="15" customHeight="1">
      <c r="A5" s="510"/>
      <c r="B5" s="518"/>
      <c r="C5" s="125" t="s">
        <v>71</v>
      </c>
      <c r="D5" s="357">
        <f>AVERAGE(D11,D14,D17,D20,D23,D26,)</f>
        <v>1.1948970348598142</v>
      </c>
      <c r="E5" s="424">
        <f>AVERAGE(E11,E14,E17,E20,E23,E26)</f>
        <v>10.634163907127354</v>
      </c>
      <c r="F5" s="357">
        <f>AVERAGE(F11,F14,F17,F20,F23,F26)</f>
        <v>3.7079774969136321</v>
      </c>
      <c r="G5" s="426"/>
      <c r="H5" s="426"/>
      <c r="I5" s="426"/>
      <c r="J5" s="285"/>
      <c r="K5" s="285"/>
      <c r="L5" s="285"/>
      <c r="M5" s="285"/>
      <c r="N5" s="285"/>
      <c r="O5" s="285"/>
      <c r="P5" s="285"/>
      <c r="Q5" s="285"/>
    </row>
    <row r="6" spans="1:18">
      <c r="A6" s="283"/>
      <c r="B6" s="283"/>
      <c r="C6" s="283"/>
      <c r="D6" s="283"/>
      <c r="E6" s="284"/>
      <c r="F6" s="283"/>
      <c r="G6" s="283"/>
      <c r="H6" s="284"/>
      <c r="I6" s="284"/>
      <c r="J6" s="285"/>
      <c r="K6" s="285"/>
      <c r="L6" s="285"/>
      <c r="M6" s="285"/>
      <c r="N6" s="285"/>
      <c r="O6" s="285"/>
      <c r="P6" s="285"/>
      <c r="Q6" s="285"/>
    </row>
    <row r="7" spans="1:18">
      <c r="A7" s="283"/>
      <c r="B7" s="283"/>
      <c r="C7" s="283"/>
      <c r="D7" s="283"/>
      <c r="E7" s="284"/>
      <c r="F7" s="283"/>
      <c r="G7" s="283"/>
      <c r="H7" s="284"/>
      <c r="I7" s="284"/>
      <c r="J7" s="286"/>
      <c r="K7" s="286"/>
      <c r="L7" s="285"/>
      <c r="M7" s="285"/>
      <c r="N7" s="285"/>
      <c r="O7" s="285"/>
      <c r="P7" s="285"/>
      <c r="Q7" s="285"/>
    </row>
    <row r="8" spans="1:18" ht="25.5">
      <c r="A8" s="162" t="s">
        <v>337</v>
      </c>
      <c r="B8" s="163" t="s">
        <v>844</v>
      </c>
      <c r="C8" s="141"/>
      <c r="D8" s="142"/>
      <c r="E8" s="142"/>
      <c r="F8" s="142"/>
      <c r="G8" s="198"/>
      <c r="H8" s="425"/>
      <c r="I8" s="425"/>
      <c r="J8" s="286"/>
      <c r="K8" s="285"/>
      <c r="L8" s="285"/>
      <c r="M8" s="285"/>
      <c r="N8" s="285"/>
      <c r="O8" s="285"/>
      <c r="P8" s="285"/>
      <c r="Q8" s="285"/>
    </row>
    <row r="9" spans="1:18" s="200" customFormat="1" ht="15.75" customHeight="1">
      <c r="A9" s="513" t="s">
        <v>1145</v>
      </c>
      <c r="B9" s="511">
        <v>10</v>
      </c>
      <c r="C9" s="417" t="s">
        <v>69</v>
      </c>
      <c r="D9" s="417">
        <v>93.234000000000009</v>
      </c>
      <c r="E9" s="417">
        <v>1343.1</v>
      </c>
      <c r="F9" s="417">
        <v>88.696999999999989</v>
      </c>
      <c r="G9" s="505"/>
      <c r="H9" s="431"/>
      <c r="I9" s="431"/>
      <c r="J9" s="430"/>
      <c r="K9" s="288"/>
      <c r="L9" s="288"/>
      <c r="M9" s="288"/>
      <c r="N9" s="288"/>
      <c r="O9" s="288"/>
      <c r="P9" s="288"/>
      <c r="Q9" s="288"/>
    </row>
    <row r="10" spans="1:18" s="200" customFormat="1" ht="15.75" customHeight="1">
      <c r="A10" s="514"/>
      <c r="B10" s="511"/>
      <c r="C10" s="418" t="s">
        <v>70</v>
      </c>
      <c r="D10" s="418">
        <v>1.12923159714914</v>
      </c>
      <c r="E10" s="418">
        <v>123.38756015093256</v>
      </c>
      <c r="F10" s="418">
        <v>3.2199256202589512</v>
      </c>
      <c r="G10" s="505"/>
      <c r="H10" s="431"/>
      <c r="I10" s="431"/>
      <c r="J10" s="430"/>
      <c r="K10" s="288"/>
      <c r="L10" s="288"/>
      <c r="M10" s="288"/>
      <c r="N10" s="288"/>
      <c r="O10" s="288"/>
      <c r="P10" s="288"/>
      <c r="Q10" s="288"/>
    </row>
    <row r="11" spans="1:18" ht="15.75" customHeight="1" thickBot="1">
      <c r="A11" s="515"/>
      <c r="B11" s="512"/>
      <c r="C11" s="419" t="s">
        <v>71</v>
      </c>
      <c r="D11" s="420">
        <v>1.2111800385579723</v>
      </c>
      <c r="E11" s="420">
        <v>9.1867738925569622</v>
      </c>
      <c r="F11" s="420">
        <v>3.6302531317394631</v>
      </c>
      <c r="G11" s="505"/>
      <c r="H11" s="428"/>
      <c r="I11" s="428"/>
      <c r="J11" s="286"/>
      <c r="K11" s="285"/>
      <c r="L11" s="285"/>
      <c r="M11" s="285"/>
      <c r="N11" s="285"/>
      <c r="O11" s="285"/>
      <c r="P11" s="285"/>
      <c r="Q11" s="285"/>
    </row>
    <row r="12" spans="1:18" s="200" customFormat="1" ht="15.75" customHeight="1">
      <c r="A12" s="514" t="s">
        <v>504</v>
      </c>
      <c r="B12" s="511">
        <v>2</v>
      </c>
      <c r="C12" s="421" t="s">
        <v>69</v>
      </c>
      <c r="D12" s="417">
        <v>94.56</v>
      </c>
      <c r="E12" s="417">
        <v>1055.7</v>
      </c>
      <c r="F12" s="417">
        <v>93.12</v>
      </c>
      <c r="G12" s="505"/>
      <c r="H12" s="431"/>
      <c r="I12" s="431"/>
      <c r="J12" s="430"/>
      <c r="K12" s="288"/>
      <c r="L12" s="288"/>
      <c r="M12" s="288"/>
      <c r="N12" s="288"/>
      <c r="O12" s="288"/>
      <c r="P12" s="288"/>
      <c r="Q12" s="288"/>
    </row>
    <row r="13" spans="1:18" ht="15.75" customHeight="1">
      <c r="A13" s="514"/>
      <c r="B13" s="511"/>
      <c r="C13" s="418" t="s">
        <v>70</v>
      </c>
      <c r="D13" s="418">
        <v>0.59000000000000341</v>
      </c>
      <c r="E13" s="418">
        <v>104.30000000000001</v>
      </c>
      <c r="F13" s="418">
        <v>1.5899999999999963</v>
      </c>
      <c r="G13" s="505"/>
      <c r="H13" s="426"/>
      <c r="I13" s="426"/>
      <c r="J13" s="286"/>
      <c r="K13" s="285"/>
      <c r="L13" s="285"/>
      <c r="M13" s="285"/>
      <c r="N13" s="285"/>
      <c r="O13" s="285"/>
      <c r="P13" s="285"/>
      <c r="Q13" s="285"/>
    </row>
    <row r="14" spans="1:18" ht="15.75" customHeight="1" thickBot="1">
      <c r="A14" s="515"/>
      <c r="B14" s="512"/>
      <c r="C14" s="422" t="s">
        <v>71</v>
      </c>
      <c r="D14" s="420">
        <v>0.6239424703891745</v>
      </c>
      <c r="E14" s="420">
        <v>9.8797006725395473</v>
      </c>
      <c r="F14" s="420">
        <v>1.7074742268041196</v>
      </c>
      <c r="G14" s="505"/>
      <c r="H14" s="428"/>
      <c r="I14" s="428"/>
      <c r="J14" s="286"/>
      <c r="K14" s="285"/>
      <c r="L14" s="285"/>
      <c r="M14" s="285"/>
      <c r="N14" s="285"/>
      <c r="O14" s="285"/>
      <c r="P14" s="285"/>
      <c r="Q14" s="285"/>
    </row>
    <row r="15" spans="1:18" s="200" customFormat="1" ht="15.75" customHeight="1">
      <c r="A15" s="514" t="s">
        <v>49</v>
      </c>
      <c r="B15" s="511">
        <v>12</v>
      </c>
      <c r="C15" s="421" t="s">
        <v>69</v>
      </c>
      <c r="D15" s="417">
        <v>93.213333333333324</v>
      </c>
      <c r="E15" s="417">
        <v>1376.0916666666665</v>
      </c>
      <c r="F15" s="417">
        <v>88.401483739837388</v>
      </c>
      <c r="G15" s="505"/>
      <c r="H15" s="431"/>
      <c r="I15" s="431"/>
      <c r="J15" s="430"/>
      <c r="K15" s="288"/>
      <c r="L15" s="288"/>
      <c r="M15" s="288"/>
      <c r="N15" s="288"/>
      <c r="O15" s="288"/>
      <c r="P15" s="288"/>
      <c r="Q15" s="288"/>
    </row>
    <row r="16" spans="1:18" s="200" customFormat="1" ht="15.75" customHeight="1">
      <c r="A16" s="514"/>
      <c r="B16" s="511"/>
      <c r="C16" s="418" t="s">
        <v>70</v>
      </c>
      <c r="D16" s="418">
        <v>1.0056451770988726</v>
      </c>
      <c r="E16" s="418">
        <v>166.28330106745275</v>
      </c>
      <c r="F16" s="418">
        <v>2.295056066069904</v>
      </c>
      <c r="G16" s="505"/>
      <c r="H16" s="431"/>
      <c r="I16" s="431"/>
      <c r="J16" s="430"/>
      <c r="K16" s="288"/>
      <c r="L16" s="288"/>
      <c r="M16" s="288"/>
      <c r="N16" s="288"/>
      <c r="O16" s="288"/>
      <c r="P16" s="288"/>
      <c r="Q16" s="288"/>
    </row>
    <row r="17" spans="1:17" ht="15.75" customHeight="1" thickBot="1">
      <c r="A17" s="515"/>
      <c r="B17" s="512"/>
      <c r="C17" s="419" t="s">
        <v>71</v>
      </c>
      <c r="D17" s="420">
        <v>1.0788640864313466</v>
      </c>
      <c r="E17" s="420">
        <v>12.083737231709572</v>
      </c>
      <c r="F17" s="420">
        <v>2.5961736941250639</v>
      </c>
      <c r="G17" s="505"/>
      <c r="H17" s="428"/>
      <c r="I17" s="428"/>
      <c r="J17" s="286"/>
      <c r="K17" s="285"/>
      <c r="L17" s="285"/>
      <c r="M17" s="285"/>
      <c r="N17" s="285"/>
      <c r="O17" s="285"/>
      <c r="P17" s="285"/>
      <c r="Q17" s="285"/>
    </row>
    <row r="18" spans="1:17" s="200" customFormat="1" ht="15.75" customHeight="1">
      <c r="A18" s="514" t="s">
        <v>114</v>
      </c>
      <c r="B18" s="511">
        <v>2</v>
      </c>
      <c r="C18" s="421" t="s">
        <v>69</v>
      </c>
      <c r="D18" s="417">
        <v>91.85</v>
      </c>
      <c r="E18" s="417">
        <v>1444.5</v>
      </c>
      <c r="F18" s="417">
        <v>84.414999999999992</v>
      </c>
      <c r="G18" s="505"/>
      <c r="H18" s="431"/>
      <c r="I18" s="431"/>
      <c r="J18" s="430"/>
      <c r="K18" s="288"/>
      <c r="L18" s="288"/>
      <c r="M18" s="288"/>
      <c r="N18" s="288"/>
      <c r="O18" s="288"/>
      <c r="P18" s="288"/>
      <c r="Q18" s="288"/>
    </row>
    <row r="19" spans="1:17" s="200" customFormat="1" ht="15.75" customHeight="1">
      <c r="A19" s="514"/>
      <c r="B19" s="511"/>
      <c r="C19" s="418" t="s">
        <v>70</v>
      </c>
      <c r="D19" s="418">
        <v>1.5300000000000011</v>
      </c>
      <c r="E19" s="418">
        <v>162.5</v>
      </c>
      <c r="F19" s="418">
        <v>4.9550000000000054</v>
      </c>
      <c r="G19" s="505"/>
      <c r="H19" s="431"/>
      <c r="I19" s="431"/>
      <c r="J19" s="430"/>
      <c r="K19" s="288"/>
      <c r="L19" s="288"/>
      <c r="M19" s="288"/>
      <c r="N19" s="288"/>
      <c r="O19" s="288"/>
      <c r="P19" s="288"/>
      <c r="Q19" s="288"/>
    </row>
    <row r="20" spans="1:17" ht="15.75" customHeight="1" thickBot="1">
      <c r="A20" s="515"/>
      <c r="B20" s="512"/>
      <c r="C20" s="419" t="s">
        <v>71</v>
      </c>
      <c r="D20" s="420">
        <v>1.6657593903102901</v>
      </c>
      <c r="E20" s="420">
        <v>11.249567324333681</v>
      </c>
      <c r="F20" s="420">
        <v>5.8698098679144772</v>
      </c>
      <c r="G20" s="505"/>
      <c r="H20" s="428"/>
      <c r="I20" s="428"/>
      <c r="J20" s="286"/>
      <c r="K20" s="285"/>
      <c r="L20" s="285"/>
      <c r="M20" s="285"/>
      <c r="N20" s="285"/>
      <c r="O20" s="285"/>
      <c r="P20" s="285"/>
      <c r="Q20" s="285"/>
    </row>
    <row r="21" spans="1:17" s="200" customFormat="1" ht="15.75" customHeight="1">
      <c r="A21" s="514" t="s">
        <v>55</v>
      </c>
      <c r="B21" s="511">
        <v>4</v>
      </c>
      <c r="C21" s="421" t="s">
        <v>69</v>
      </c>
      <c r="D21" s="417">
        <v>94.74</v>
      </c>
      <c r="E21" s="417">
        <v>1178.5</v>
      </c>
      <c r="F21" s="417">
        <v>90.857500000000002</v>
      </c>
      <c r="G21" s="505"/>
      <c r="H21" s="431"/>
      <c r="I21" s="431"/>
      <c r="J21" s="430"/>
      <c r="K21" s="288"/>
      <c r="L21" s="288"/>
      <c r="M21" s="288"/>
      <c r="N21" s="288"/>
      <c r="O21" s="288"/>
      <c r="P21" s="288"/>
      <c r="Q21" s="288"/>
    </row>
    <row r="22" spans="1:17" s="200" customFormat="1" ht="15.75" customHeight="1">
      <c r="A22" s="514"/>
      <c r="B22" s="511"/>
      <c r="C22" s="418" t="s">
        <v>70</v>
      </c>
      <c r="D22" s="418">
        <v>1.2444074895306581</v>
      </c>
      <c r="E22" s="418">
        <v>109.50913203929616</v>
      </c>
      <c r="F22" s="418">
        <v>1.9258293667923942</v>
      </c>
      <c r="G22" s="505"/>
      <c r="H22" s="431"/>
      <c r="I22" s="431"/>
      <c r="J22" s="430"/>
      <c r="K22" s="288"/>
      <c r="L22" s="288"/>
      <c r="M22" s="288"/>
      <c r="N22" s="288"/>
      <c r="O22" s="288"/>
      <c r="P22" s="288"/>
      <c r="Q22" s="288"/>
    </row>
    <row r="23" spans="1:17" ht="15.75" customHeight="1" thickBot="1">
      <c r="A23" s="515"/>
      <c r="B23" s="512"/>
      <c r="C23" s="419" t="s">
        <v>71</v>
      </c>
      <c r="D23" s="420">
        <v>1.3134974557005048</v>
      </c>
      <c r="E23" s="420">
        <v>9.2922470970976807</v>
      </c>
      <c r="F23" s="420">
        <v>2.119615185089172</v>
      </c>
      <c r="G23" s="505"/>
      <c r="H23" s="428"/>
      <c r="I23" s="428"/>
      <c r="J23" s="286"/>
      <c r="K23" s="285"/>
      <c r="L23" s="285"/>
      <c r="M23" s="285"/>
      <c r="N23" s="285"/>
      <c r="O23" s="285"/>
      <c r="P23" s="285"/>
      <c r="Q23" s="285"/>
    </row>
    <row r="24" spans="1:17" ht="15.75" customHeight="1">
      <c r="A24" s="514" t="s">
        <v>2144</v>
      </c>
      <c r="B24" s="511">
        <v>3</v>
      </c>
      <c r="C24" s="421" t="s">
        <v>69</v>
      </c>
      <c r="D24" s="417">
        <v>92.486666666666665</v>
      </c>
      <c r="E24" s="417">
        <v>1524.5533333333333</v>
      </c>
      <c r="F24" s="417">
        <v>86.773333333333326</v>
      </c>
      <c r="G24" s="505"/>
      <c r="H24" s="428"/>
      <c r="I24" s="428"/>
      <c r="J24" s="286"/>
      <c r="K24" s="285"/>
      <c r="L24" s="285"/>
      <c r="M24" s="285"/>
      <c r="N24" s="285"/>
      <c r="O24" s="285"/>
      <c r="P24" s="285"/>
      <c r="Q24" s="285"/>
    </row>
    <row r="25" spans="1:17" ht="15.75" customHeight="1">
      <c r="A25" s="514"/>
      <c r="B25" s="511"/>
      <c r="C25" s="418" t="s">
        <v>70</v>
      </c>
      <c r="D25" s="418">
        <v>2.2853786459918557</v>
      </c>
      <c r="E25" s="418">
        <v>184.6684931317624</v>
      </c>
      <c r="F25" s="418">
        <v>5.4880132005024267</v>
      </c>
      <c r="G25" s="505"/>
      <c r="H25" s="426"/>
      <c r="I25" s="426"/>
      <c r="J25" s="286"/>
      <c r="K25" s="285"/>
      <c r="L25" s="285"/>
      <c r="M25" s="285"/>
      <c r="N25" s="285"/>
      <c r="O25" s="285"/>
      <c r="P25" s="285"/>
      <c r="Q25" s="285"/>
    </row>
    <row r="26" spans="1:17" ht="15.75" customHeight="1" thickBot="1">
      <c r="A26" s="515"/>
      <c r="B26" s="512"/>
      <c r="C26" s="419" t="s">
        <v>71</v>
      </c>
      <c r="D26" s="429">
        <v>2.4710358026294124</v>
      </c>
      <c r="E26" s="429">
        <v>12.112957224526685</v>
      </c>
      <c r="F26" s="429">
        <v>6.3245388758094965</v>
      </c>
      <c r="G26" s="505"/>
      <c r="H26" s="428"/>
      <c r="I26" s="428"/>
      <c r="J26" s="286"/>
      <c r="K26" s="285"/>
      <c r="L26" s="285"/>
      <c r="M26" s="285"/>
      <c r="N26" s="285"/>
      <c r="O26" s="285"/>
      <c r="P26" s="285"/>
      <c r="Q26" s="285"/>
    </row>
    <row r="27" spans="1:17" ht="15.75" customHeight="1">
      <c r="A27" s="509"/>
      <c r="B27" s="509"/>
      <c r="C27" s="427"/>
      <c r="D27" s="426"/>
      <c r="E27" s="428"/>
      <c r="F27" s="428"/>
      <c r="G27" s="504"/>
      <c r="H27" s="428"/>
      <c r="I27" s="428"/>
      <c r="J27" s="286"/>
      <c r="K27" s="285"/>
      <c r="L27" s="285"/>
      <c r="M27" s="285"/>
      <c r="N27" s="285"/>
      <c r="O27" s="285"/>
      <c r="P27" s="285"/>
      <c r="Q27" s="285"/>
    </row>
    <row r="28" spans="1:17" ht="15.75" customHeight="1">
      <c r="A28" s="509"/>
      <c r="B28" s="509"/>
      <c r="C28" s="427"/>
      <c r="D28" s="426"/>
      <c r="E28" s="426"/>
      <c r="F28" s="426"/>
      <c r="G28" s="504"/>
      <c r="H28" s="426"/>
      <c r="I28" s="426"/>
      <c r="J28" s="286"/>
      <c r="K28" s="285"/>
      <c r="L28" s="285"/>
      <c r="M28" s="285"/>
      <c r="N28" s="285"/>
      <c r="O28" s="285"/>
      <c r="P28" s="285"/>
      <c r="Q28" s="285"/>
    </row>
    <row r="29" spans="1:17" ht="15.75" customHeight="1">
      <c r="A29" s="509"/>
      <c r="B29" s="509"/>
      <c r="C29" s="427"/>
      <c r="D29" s="426"/>
      <c r="E29" s="428"/>
      <c r="F29" s="428"/>
      <c r="G29" s="504"/>
      <c r="H29" s="428"/>
      <c r="I29" s="428"/>
      <c r="J29" s="286"/>
      <c r="K29" s="285"/>
      <c r="L29" s="285"/>
      <c r="M29" s="285"/>
      <c r="N29" s="285"/>
      <c r="O29" s="285"/>
      <c r="P29" s="285"/>
      <c r="Q29" s="285"/>
    </row>
    <row r="30" spans="1:17" ht="15.75" customHeight="1">
      <c r="A30" s="509"/>
      <c r="B30" s="509"/>
      <c r="C30" s="427"/>
      <c r="D30" s="426"/>
      <c r="E30" s="428"/>
      <c r="F30" s="428"/>
      <c r="G30" s="504"/>
      <c r="H30" s="428"/>
      <c r="I30" s="428"/>
      <c r="J30" s="286"/>
      <c r="K30" s="285"/>
      <c r="L30" s="285"/>
      <c r="M30" s="285"/>
      <c r="N30" s="285"/>
      <c r="O30" s="285"/>
      <c r="P30" s="285"/>
      <c r="Q30" s="285"/>
    </row>
    <row r="31" spans="1:17" ht="15.75" customHeight="1">
      <c r="A31" s="509"/>
      <c r="B31" s="509"/>
      <c r="C31" s="427"/>
      <c r="D31" s="426"/>
      <c r="E31" s="426"/>
      <c r="F31" s="426"/>
      <c r="G31" s="504"/>
      <c r="H31" s="426"/>
      <c r="I31" s="426"/>
      <c r="J31" s="286"/>
      <c r="K31" s="285"/>
      <c r="L31" s="285"/>
      <c r="M31" s="285"/>
      <c r="N31" s="285"/>
      <c r="O31" s="285"/>
      <c r="P31" s="285"/>
      <c r="Q31" s="285"/>
    </row>
    <row r="32" spans="1:17" ht="15.75" customHeight="1">
      <c r="A32" s="509"/>
      <c r="B32" s="509"/>
      <c r="C32" s="427"/>
      <c r="D32" s="426"/>
      <c r="E32" s="428"/>
      <c r="F32" s="428"/>
      <c r="G32" s="504"/>
      <c r="H32" s="428"/>
      <c r="I32" s="428"/>
      <c r="J32" s="286"/>
      <c r="K32" s="285"/>
      <c r="L32" s="285"/>
      <c r="M32" s="285"/>
      <c r="N32" s="285"/>
      <c r="O32" s="285"/>
      <c r="P32" s="285"/>
      <c r="Q32" s="285"/>
    </row>
    <row r="33" spans="1:17" ht="15.75" customHeight="1">
      <c r="A33" s="509"/>
      <c r="B33" s="509"/>
      <c r="C33" s="427"/>
      <c r="D33" s="426"/>
      <c r="E33" s="428"/>
      <c r="F33" s="428"/>
      <c r="G33" s="504"/>
      <c r="H33" s="428"/>
      <c r="I33" s="428"/>
      <c r="J33" s="286"/>
      <c r="K33" s="285"/>
      <c r="L33" s="285"/>
      <c r="M33" s="285"/>
      <c r="N33" s="285"/>
      <c r="O33" s="285"/>
      <c r="P33" s="285"/>
      <c r="Q33" s="285"/>
    </row>
    <row r="34" spans="1:17" ht="15.75" customHeight="1">
      <c r="A34" s="509"/>
      <c r="B34" s="509"/>
      <c r="C34" s="427"/>
      <c r="D34" s="426"/>
      <c r="E34" s="426"/>
      <c r="F34" s="426"/>
      <c r="G34" s="504"/>
      <c r="H34" s="426"/>
      <c r="I34" s="426"/>
      <c r="J34" s="286"/>
      <c r="K34" s="285"/>
      <c r="L34" s="285"/>
      <c r="M34" s="285"/>
      <c r="N34" s="285"/>
      <c r="O34" s="285"/>
      <c r="P34" s="285"/>
      <c r="Q34" s="285"/>
    </row>
    <row r="35" spans="1:17" ht="15.75" customHeight="1">
      <c r="A35" s="509"/>
      <c r="B35" s="509"/>
      <c r="C35" s="427"/>
      <c r="D35" s="426"/>
      <c r="E35" s="428"/>
      <c r="F35" s="428"/>
      <c r="G35" s="504"/>
      <c r="H35" s="428"/>
      <c r="I35" s="428"/>
      <c r="J35" s="286"/>
      <c r="K35" s="285"/>
      <c r="L35" s="285"/>
      <c r="M35" s="285"/>
      <c r="N35" s="285"/>
      <c r="O35" s="285"/>
      <c r="P35" s="285"/>
      <c r="Q35" s="285"/>
    </row>
    <row r="36" spans="1:17" ht="15.75" customHeight="1">
      <c r="A36" s="509"/>
      <c r="B36" s="509"/>
      <c r="C36" s="427"/>
      <c r="D36" s="426"/>
      <c r="E36" s="428"/>
      <c r="F36" s="428"/>
      <c r="G36" s="504"/>
      <c r="H36" s="428"/>
      <c r="I36" s="428"/>
      <c r="J36" s="286"/>
      <c r="K36" s="286"/>
      <c r="L36" s="285"/>
      <c r="M36" s="285"/>
      <c r="N36" s="285"/>
      <c r="O36" s="285"/>
      <c r="P36" s="285"/>
      <c r="Q36" s="285"/>
    </row>
    <row r="37" spans="1:17" ht="15.75" customHeight="1">
      <c r="A37" s="509"/>
      <c r="B37" s="509"/>
      <c r="C37" s="427"/>
      <c r="D37" s="426"/>
      <c r="E37" s="426"/>
      <c r="F37" s="426"/>
      <c r="G37" s="504"/>
      <c r="H37" s="426"/>
      <c r="I37" s="426"/>
      <c r="J37" s="286"/>
      <c r="K37" s="286"/>
      <c r="L37" s="285"/>
      <c r="M37" s="285"/>
      <c r="N37" s="285"/>
      <c r="O37" s="285"/>
      <c r="P37" s="285"/>
      <c r="Q37" s="285"/>
    </row>
    <row r="38" spans="1:17" ht="15.75" customHeight="1">
      <c r="A38" s="509"/>
      <c r="B38" s="509"/>
      <c r="C38" s="427"/>
      <c r="D38" s="426"/>
      <c r="E38" s="428"/>
      <c r="F38" s="428"/>
      <c r="G38" s="504"/>
      <c r="H38" s="428"/>
      <c r="I38" s="428"/>
      <c r="J38" s="286"/>
      <c r="K38" s="286"/>
      <c r="L38" s="285"/>
      <c r="M38" s="285"/>
      <c r="N38" s="285"/>
      <c r="O38" s="285"/>
      <c r="P38" s="285"/>
      <c r="Q38" s="285"/>
    </row>
    <row r="39" spans="1:17">
      <c r="A39" s="286"/>
      <c r="B39" s="285"/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</row>
    <row r="40" spans="1:17">
      <c r="A40" s="286"/>
      <c r="B40" s="285"/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</row>
    <row r="41" spans="1:17">
      <c r="A41" s="285"/>
      <c r="B41" s="285"/>
      <c r="C41" s="285"/>
      <c r="D41" s="285"/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</row>
    <row r="42" spans="1:17">
      <c r="A42" s="285"/>
      <c r="B42" s="285"/>
      <c r="C42" s="285"/>
      <c r="D42" s="285"/>
      <c r="E42" s="285"/>
      <c r="F42" s="285"/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</row>
    <row r="43" spans="1:17">
      <c r="A43" s="285"/>
      <c r="B43" s="285"/>
      <c r="C43" s="285"/>
      <c r="D43" s="285"/>
      <c r="E43" s="285"/>
      <c r="F43" s="285"/>
      <c r="G43" s="285"/>
      <c r="H43" s="285"/>
      <c r="I43" s="285"/>
      <c r="J43" s="285"/>
      <c r="K43" s="285"/>
      <c r="L43" s="285"/>
      <c r="M43" s="285"/>
      <c r="N43" s="285"/>
      <c r="O43" s="285"/>
      <c r="P43" s="285"/>
      <c r="Q43" s="285"/>
    </row>
    <row r="44" spans="1:17">
      <c r="A44" s="285"/>
      <c r="B44" s="285"/>
      <c r="C44" s="285"/>
      <c r="D44" s="285"/>
      <c r="E44" s="285"/>
      <c r="F44" s="285"/>
      <c r="G44" s="285"/>
      <c r="H44" s="285"/>
      <c r="I44" s="285"/>
      <c r="J44" s="285"/>
      <c r="K44" s="285"/>
      <c r="L44" s="285"/>
      <c r="M44" s="285"/>
      <c r="N44" s="285"/>
      <c r="O44" s="285"/>
      <c r="P44" s="285"/>
      <c r="Q44" s="285"/>
    </row>
    <row r="45" spans="1:17">
      <c r="A45" s="285"/>
      <c r="B45" s="285"/>
      <c r="C45" s="285"/>
      <c r="D45" s="285"/>
      <c r="E45" s="285"/>
      <c r="F45" s="285"/>
      <c r="G45" s="285"/>
      <c r="H45" s="285"/>
      <c r="I45" s="285"/>
      <c r="J45" s="285"/>
      <c r="K45" s="285"/>
      <c r="L45" s="285"/>
      <c r="M45" s="285"/>
      <c r="N45" s="285"/>
      <c r="O45" s="285"/>
      <c r="P45" s="285"/>
      <c r="Q45" s="285"/>
    </row>
    <row r="46" spans="1:17">
      <c r="A46" s="285"/>
      <c r="B46" s="285"/>
      <c r="C46" s="285"/>
      <c r="D46" s="285"/>
      <c r="E46" s="285"/>
      <c r="F46" s="285"/>
      <c r="G46" s="285"/>
      <c r="H46" s="285"/>
      <c r="I46" s="285"/>
      <c r="J46" s="285"/>
      <c r="K46" s="285"/>
      <c r="L46" s="285"/>
      <c r="M46" s="285"/>
      <c r="N46" s="285"/>
      <c r="O46" s="285"/>
      <c r="P46" s="285"/>
      <c r="Q46" s="285"/>
    </row>
    <row r="47" spans="1:17">
      <c r="A47" s="285"/>
      <c r="B47" s="285"/>
      <c r="C47" s="285"/>
      <c r="D47" s="285"/>
      <c r="E47" s="285"/>
      <c r="F47" s="285"/>
      <c r="G47" s="285"/>
      <c r="H47" s="285"/>
      <c r="I47" s="285"/>
      <c r="J47" s="285"/>
      <c r="K47" s="285"/>
      <c r="L47" s="285"/>
      <c r="M47" s="285"/>
      <c r="N47" s="285"/>
      <c r="O47" s="285"/>
      <c r="P47" s="285"/>
      <c r="Q47" s="285"/>
    </row>
    <row r="48" spans="1:17">
      <c r="A48" s="285"/>
      <c r="B48" s="285"/>
      <c r="C48" s="285"/>
      <c r="D48" s="285"/>
      <c r="E48" s="285"/>
      <c r="F48" s="285"/>
      <c r="G48" s="285"/>
      <c r="H48" s="285"/>
      <c r="I48" s="285"/>
      <c r="J48" s="285"/>
      <c r="K48" s="285"/>
      <c r="L48" s="285"/>
      <c r="M48" s="285"/>
      <c r="N48" s="285"/>
      <c r="O48" s="285"/>
      <c r="P48" s="285"/>
      <c r="Q48" s="285"/>
    </row>
    <row r="49" spans="1:17">
      <c r="A49" s="285"/>
      <c r="B49" s="285"/>
      <c r="C49" s="285"/>
      <c r="D49" s="285"/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</row>
    <row r="50" spans="1:17">
      <c r="A50" s="285"/>
      <c r="B50" s="285"/>
      <c r="C50" s="285"/>
      <c r="D50" s="285"/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</row>
  </sheetData>
  <mergeCells count="33">
    <mergeCell ref="A36:A38"/>
    <mergeCell ref="B36:B38"/>
    <mergeCell ref="B3:B5"/>
    <mergeCell ref="A33:A35"/>
    <mergeCell ref="B33:B35"/>
    <mergeCell ref="A30:A32"/>
    <mergeCell ref="B30:B32"/>
    <mergeCell ref="A12:A14"/>
    <mergeCell ref="B12:B14"/>
    <mergeCell ref="B15:B17"/>
    <mergeCell ref="A21:A23"/>
    <mergeCell ref="B21:B23"/>
    <mergeCell ref="A1:I1"/>
    <mergeCell ref="A27:A29"/>
    <mergeCell ref="B27:B29"/>
    <mergeCell ref="A3:A5"/>
    <mergeCell ref="B9:B11"/>
    <mergeCell ref="A9:A11"/>
    <mergeCell ref="G9:G11"/>
    <mergeCell ref="G12:G14"/>
    <mergeCell ref="G15:G17"/>
    <mergeCell ref="G18:G20"/>
    <mergeCell ref="G21:G23"/>
    <mergeCell ref="B24:B26"/>
    <mergeCell ref="A24:A26"/>
    <mergeCell ref="A15:A17"/>
    <mergeCell ref="B18:B20"/>
    <mergeCell ref="A18:A20"/>
    <mergeCell ref="G36:G38"/>
    <mergeCell ref="G24:G26"/>
    <mergeCell ref="G27:G29"/>
    <mergeCell ref="G30:G32"/>
    <mergeCell ref="G33:G35"/>
  </mergeCells>
  <conditionalFormatting sqref="E2:G2">
    <cfRule type="cellIs" dxfId="165" priority="26" operator="equal">
      <formula>"DRB1"</formula>
    </cfRule>
    <cfRule type="cellIs" dxfId="164" priority="27" operator="equal">
      <formula>"DRB1"</formula>
    </cfRule>
    <cfRule type="cellIs" dxfId="163" priority="28" operator="equal">
      <formula>"DQB1"</formula>
    </cfRule>
    <cfRule type="cellIs" dxfId="162" priority="29" operator="equal">
      <formula>"DPB1"</formula>
    </cfRule>
    <cfRule type="cellIs" dxfId="161" priority="30" operator="equal">
      <formula>"C"</formula>
    </cfRule>
    <cfRule type="cellIs" dxfId="160" priority="31" operator="equal">
      <formula>"B"</formula>
    </cfRule>
    <cfRule type="cellIs" dxfId="159" priority="32" operator="equal">
      <formula>"A"</formula>
    </cfRule>
  </conditionalFormatting>
  <conditionalFormatting sqref="H2:I2">
    <cfRule type="cellIs" dxfId="158" priority="19" operator="equal">
      <formula>"DRB1"</formula>
    </cfRule>
    <cfRule type="cellIs" dxfId="157" priority="20" operator="equal">
      <formula>"DRB1"</formula>
    </cfRule>
    <cfRule type="cellIs" dxfId="156" priority="21" operator="equal">
      <formula>"DQB1"</formula>
    </cfRule>
    <cfRule type="cellIs" dxfId="155" priority="22" operator="equal">
      <formula>"DPB1"</formula>
    </cfRule>
    <cfRule type="cellIs" dxfId="154" priority="23" operator="equal">
      <formula>"C"</formula>
    </cfRule>
    <cfRule type="cellIs" dxfId="153" priority="24" operator="equal">
      <formula>"B"</formula>
    </cfRule>
    <cfRule type="cellIs" dxfId="152" priority="25" operator="equal">
      <formula>"A"</formula>
    </cfRule>
  </conditionalFormatting>
  <conditionalFormatting sqref="G2">
    <cfRule type="duplicateValues" dxfId="151" priority="18"/>
  </conditionalFormatting>
  <conditionalFormatting sqref="I2">
    <cfRule type="duplicateValues" dxfId="150" priority="17"/>
  </conditionalFormatting>
  <conditionalFormatting sqref="E8:F8">
    <cfRule type="cellIs" dxfId="149" priority="10" operator="equal">
      <formula>"DRB1"</formula>
    </cfRule>
    <cfRule type="cellIs" dxfId="148" priority="11" operator="equal">
      <formula>"DRB1"</formula>
    </cfRule>
    <cfRule type="cellIs" dxfId="147" priority="12" operator="equal">
      <formula>"DQB1"</formula>
    </cfRule>
    <cfRule type="cellIs" dxfId="146" priority="13" operator="equal">
      <formula>"DPB1"</formula>
    </cfRule>
    <cfRule type="cellIs" dxfId="145" priority="14" operator="equal">
      <formula>"C"</formula>
    </cfRule>
    <cfRule type="cellIs" dxfId="144" priority="15" operator="equal">
      <formula>"B"</formula>
    </cfRule>
    <cfRule type="cellIs" dxfId="143" priority="16" operator="equal">
      <formula>"A"</formula>
    </cfRule>
  </conditionalFormatting>
  <conditionalFormatting sqref="H8:I8">
    <cfRule type="cellIs" dxfId="142" priority="3" operator="equal">
      <formula>"DRB1"</formula>
    </cfRule>
    <cfRule type="cellIs" dxfId="141" priority="4" operator="equal">
      <formula>"DRB1"</formula>
    </cfRule>
    <cfRule type="cellIs" dxfId="140" priority="5" operator="equal">
      <formula>"DQB1"</formula>
    </cfRule>
    <cfRule type="cellIs" dxfId="139" priority="6" operator="equal">
      <formula>"DPB1"</formula>
    </cfRule>
    <cfRule type="cellIs" dxfId="138" priority="7" operator="equal">
      <formula>"C"</formula>
    </cfRule>
    <cfRule type="cellIs" dxfId="137" priority="8" operator="equal">
      <formula>"B"</formula>
    </cfRule>
    <cfRule type="cellIs" dxfId="136" priority="9" operator="equal">
      <formula>"A"</formula>
    </cfRule>
  </conditionalFormatting>
  <conditionalFormatting sqref="I8">
    <cfRule type="duplicateValues" dxfId="135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E92"/>
  <sheetViews>
    <sheetView workbookViewId="0">
      <pane ySplit="1" topLeftCell="A2" activePane="bottomLeft" state="frozen"/>
      <selection pane="bottomLeft" activeCell="C80" sqref="C80"/>
    </sheetView>
  </sheetViews>
  <sheetFormatPr baseColWidth="10" defaultRowHeight="15.75"/>
  <cols>
    <col min="1" max="1" width="86.85546875" style="293" customWidth="1"/>
    <col min="2" max="2" width="39.7109375" style="291" customWidth="1"/>
    <col min="3" max="4" width="58.42578125" style="291" customWidth="1"/>
    <col min="5" max="16384" width="11.42578125" style="292"/>
  </cols>
  <sheetData>
    <row r="1" spans="1:4" s="289" customFormat="1" ht="25.5" customHeight="1">
      <c r="A1" s="290" t="s">
        <v>1274</v>
      </c>
      <c r="B1" s="290" t="s">
        <v>1275</v>
      </c>
      <c r="C1" s="290" t="s">
        <v>1277</v>
      </c>
      <c r="D1" s="290" t="s">
        <v>1276</v>
      </c>
    </row>
    <row r="2" spans="1:4" s="297" customFormat="1">
      <c r="A2" s="294" t="s">
        <v>1296</v>
      </c>
      <c r="B2" s="295" t="s">
        <v>1314</v>
      </c>
      <c r="C2" s="296"/>
      <c r="D2" s="296">
        <v>4.45</v>
      </c>
    </row>
    <row r="3" spans="1:4" s="297" customFormat="1">
      <c r="A3" s="294" t="s">
        <v>1281</v>
      </c>
      <c r="B3" s="295" t="s">
        <v>1314</v>
      </c>
      <c r="C3" s="296"/>
      <c r="D3" s="296">
        <v>4.45</v>
      </c>
    </row>
    <row r="4" spans="1:4" s="297" customFormat="1">
      <c r="A4" s="294" t="s">
        <v>1309</v>
      </c>
      <c r="B4" s="295" t="s">
        <v>1330</v>
      </c>
      <c r="C4" s="296"/>
      <c r="D4" s="296">
        <v>4.45</v>
      </c>
    </row>
    <row r="5" spans="1:4" s="297" customFormat="1">
      <c r="A5" s="294" t="s">
        <v>1286</v>
      </c>
      <c r="B5" s="295" t="s">
        <v>1318</v>
      </c>
      <c r="C5" s="296"/>
      <c r="D5" s="296">
        <v>4.45</v>
      </c>
    </row>
    <row r="6" spans="1:4" s="297" customFormat="1">
      <c r="A6" s="294" t="s">
        <v>1308</v>
      </c>
      <c r="B6" s="295" t="s">
        <v>1322</v>
      </c>
      <c r="C6" s="296"/>
      <c r="D6" s="296">
        <v>4.45</v>
      </c>
    </row>
    <row r="7" spans="1:4" s="297" customFormat="1">
      <c r="A7" s="294" t="s">
        <v>1298</v>
      </c>
      <c r="B7" s="295" t="s">
        <v>1331</v>
      </c>
      <c r="C7" s="296"/>
      <c r="D7" s="296">
        <v>4.45</v>
      </c>
    </row>
    <row r="8" spans="1:4" s="297" customFormat="1">
      <c r="A8" s="294" t="s">
        <v>1287</v>
      </c>
      <c r="B8" s="295" t="s">
        <v>1322</v>
      </c>
      <c r="C8" s="296"/>
      <c r="D8" s="296">
        <v>4.45</v>
      </c>
    </row>
    <row r="9" spans="1:4" s="297" customFormat="1" ht="25.5">
      <c r="A9" s="294" t="s">
        <v>1290</v>
      </c>
      <c r="B9" s="298" t="s">
        <v>1320</v>
      </c>
      <c r="C9" s="296"/>
      <c r="D9" s="296">
        <v>4.45</v>
      </c>
    </row>
    <row r="10" spans="1:4" s="297" customFormat="1">
      <c r="A10" s="294" t="s">
        <v>1295</v>
      </c>
      <c r="B10" s="295" t="s">
        <v>1322</v>
      </c>
      <c r="C10" s="296"/>
      <c r="D10" s="296">
        <v>4.45</v>
      </c>
    </row>
    <row r="11" spans="1:4" s="297" customFormat="1">
      <c r="A11" s="294" t="s">
        <v>1288</v>
      </c>
      <c r="B11" s="295" t="s">
        <v>1321</v>
      </c>
      <c r="C11" s="296"/>
      <c r="D11" s="296">
        <v>4.45</v>
      </c>
    </row>
    <row r="12" spans="1:4" s="297" customFormat="1">
      <c r="A12" s="294" t="s">
        <v>1311</v>
      </c>
      <c r="B12" s="295" t="s">
        <v>1321</v>
      </c>
      <c r="C12" s="296"/>
      <c r="D12" s="296">
        <v>4.45</v>
      </c>
    </row>
    <row r="13" spans="1:4" s="297" customFormat="1">
      <c r="A13" s="294" t="s">
        <v>1282</v>
      </c>
      <c r="B13" s="295" t="s">
        <v>1321</v>
      </c>
      <c r="C13" s="296"/>
      <c r="D13" s="296">
        <v>4.45</v>
      </c>
    </row>
    <row r="14" spans="1:4" s="297" customFormat="1">
      <c r="A14" s="294" t="s">
        <v>1278</v>
      </c>
      <c r="B14" s="298" t="s">
        <v>1321</v>
      </c>
      <c r="C14" s="296"/>
      <c r="D14" s="296">
        <v>4.45</v>
      </c>
    </row>
    <row r="15" spans="1:4" s="297" customFormat="1">
      <c r="A15" s="294" t="s">
        <v>1292</v>
      </c>
      <c r="B15" s="295" t="s">
        <v>1321</v>
      </c>
      <c r="C15" s="296"/>
      <c r="D15" s="296">
        <v>4.45</v>
      </c>
    </row>
    <row r="16" spans="1:4" s="297" customFormat="1">
      <c r="A16" s="294" t="s">
        <v>1293</v>
      </c>
      <c r="B16" s="295" t="s">
        <v>1321</v>
      </c>
      <c r="C16" s="296"/>
      <c r="D16" s="296">
        <v>4.45</v>
      </c>
    </row>
    <row r="17" spans="1:4" s="297" customFormat="1">
      <c r="A17" s="294" t="s">
        <v>1279</v>
      </c>
      <c r="B17" s="295" t="s">
        <v>1340</v>
      </c>
      <c r="C17" s="296"/>
      <c r="D17" s="296">
        <v>4.45</v>
      </c>
    </row>
    <row r="18" spans="1:4" s="297" customFormat="1">
      <c r="A18" s="294" t="s">
        <v>1197</v>
      </c>
      <c r="B18" s="295" t="s">
        <v>403</v>
      </c>
      <c r="C18" s="296"/>
      <c r="D18" s="296">
        <v>4.45</v>
      </c>
    </row>
    <row r="19" spans="1:4" s="297" customFormat="1">
      <c r="A19" s="294" t="s">
        <v>275</v>
      </c>
      <c r="B19" s="295" t="s">
        <v>403</v>
      </c>
      <c r="C19" s="296"/>
      <c r="D19" s="296">
        <v>4.45</v>
      </c>
    </row>
    <row r="20" spans="1:4" s="297" customFormat="1">
      <c r="A20" s="294" t="s">
        <v>409</v>
      </c>
      <c r="B20" s="295" t="s">
        <v>403</v>
      </c>
      <c r="C20" s="296"/>
      <c r="D20" s="296">
        <v>4.45</v>
      </c>
    </row>
    <row r="21" spans="1:4" s="297" customFormat="1">
      <c r="A21" s="294" t="s">
        <v>999</v>
      </c>
      <c r="B21" s="295" t="s">
        <v>1324</v>
      </c>
      <c r="C21" s="296"/>
      <c r="D21" s="296">
        <v>4.45</v>
      </c>
    </row>
    <row r="22" spans="1:4" s="297" customFormat="1">
      <c r="A22" s="294" t="s">
        <v>1297</v>
      </c>
      <c r="B22" s="295" t="s">
        <v>1323</v>
      </c>
      <c r="C22" s="296"/>
      <c r="D22" s="296">
        <v>4.45</v>
      </c>
    </row>
    <row r="23" spans="1:4" s="297" customFormat="1">
      <c r="A23" s="294" t="s">
        <v>1303</v>
      </c>
      <c r="B23" s="298" t="s">
        <v>1340</v>
      </c>
      <c r="C23" s="296"/>
      <c r="D23" s="296">
        <v>4.45</v>
      </c>
    </row>
    <row r="24" spans="1:4" s="297" customFormat="1">
      <c r="A24" s="294" t="s">
        <v>1294</v>
      </c>
      <c r="B24" s="295" t="s">
        <v>1313</v>
      </c>
      <c r="C24" s="296"/>
      <c r="D24" s="296">
        <v>4.45</v>
      </c>
    </row>
    <row r="25" spans="1:4" s="297" customFormat="1">
      <c r="A25" s="294" t="s">
        <v>1301</v>
      </c>
      <c r="B25" s="295" t="s">
        <v>1327</v>
      </c>
      <c r="C25" s="296"/>
      <c r="D25" s="296">
        <v>4.45</v>
      </c>
    </row>
    <row r="26" spans="1:4" s="297" customFormat="1">
      <c r="A26" s="294" t="s">
        <v>1337</v>
      </c>
      <c r="B26" s="296" t="s">
        <v>1328</v>
      </c>
      <c r="C26" s="296"/>
      <c r="D26" s="296">
        <v>4.45</v>
      </c>
    </row>
    <row r="27" spans="1:4" s="297" customFormat="1">
      <c r="A27" s="294" t="s">
        <v>1304</v>
      </c>
      <c r="B27" s="295" t="s">
        <v>1328</v>
      </c>
      <c r="C27" s="296"/>
      <c r="D27" s="296">
        <v>4.45</v>
      </c>
    </row>
    <row r="28" spans="1:4" s="297" customFormat="1">
      <c r="A28" s="294" t="s">
        <v>1289</v>
      </c>
      <c r="B28" s="295" t="s">
        <v>1319</v>
      </c>
      <c r="C28" s="296"/>
      <c r="D28" s="296">
        <v>4.45</v>
      </c>
    </row>
    <row r="29" spans="1:4" s="297" customFormat="1">
      <c r="A29" s="294" t="s">
        <v>1198</v>
      </c>
      <c r="B29" s="295" t="s">
        <v>1328</v>
      </c>
      <c r="C29" s="296"/>
      <c r="D29" s="296">
        <v>4.45</v>
      </c>
    </row>
    <row r="30" spans="1:4" s="297" customFormat="1">
      <c r="A30" s="294" t="s">
        <v>481</v>
      </c>
      <c r="B30" s="295" t="s">
        <v>211</v>
      </c>
      <c r="C30" s="296"/>
      <c r="D30" s="296">
        <v>4.45</v>
      </c>
    </row>
    <row r="31" spans="1:4" s="297" customFormat="1">
      <c r="A31" s="294" t="s">
        <v>1000</v>
      </c>
      <c r="B31" s="295" t="s">
        <v>1319</v>
      </c>
      <c r="C31" s="296"/>
      <c r="D31" s="296">
        <v>4.45</v>
      </c>
    </row>
    <row r="32" spans="1:4" s="297" customFormat="1">
      <c r="A32" s="294" t="s">
        <v>1018</v>
      </c>
      <c r="B32" s="295" t="s">
        <v>1319</v>
      </c>
      <c r="C32" s="296"/>
      <c r="D32" s="296">
        <v>4.45</v>
      </c>
    </row>
    <row r="33" spans="1:4" s="297" customFormat="1">
      <c r="A33" s="294" t="s">
        <v>1335</v>
      </c>
      <c r="B33" s="295" t="s">
        <v>1329</v>
      </c>
      <c r="C33" s="296"/>
      <c r="D33" s="296">
        <v>4.45</v>
      </c>
    </row>
    <row r="34" spans="1:4" s="297" customFormat="1">
      <c r="A34" s="294" t="s">
        <v>1291</v>
      </c>
      <c r="B34" s="295" t="s">
        <v>1329</v>
      </c>
      <c r="C34" s="296"/>
      <c r="D34" s="296">
        <v>4.45</v>
      </c>
    </row>
    <row r="35" spans="1:4" s="297" customFormat="1">
      <c r="A35" s="294" t="s">
        <v>1305</v>
      </c>
      <c r="B35" s="295" t="s">
        <v>1329</v>
      </c>
      <c r="C35" s="296"/>
      <c r="D35" s="296">
        <v>4.45</v>
      </c>
    </row>
    <row r="36" spans="1:4" s="297" customFormat="1">
      <c r="A36" s="293" t="s">
        <v>1338</v>
      </c>
      <c r="B36" s="291" t="s">
        <v>1329</v>
      </c>
      <c r="C36" s="291"/>
      <c r="D36" s="291">
        <v>4.45</v>
      </c>
    </row>
    <row r="37" spans="1:4" s="297" customFormat="1">
      <c r="A37" s="294" t="s">
        <v>1299</v>
      </c>
      <c r="B37" s="295" t="s">
        <v>1325</v>
      </c>
      <c r="C37" s="296"/>
      <c r="D37" s="296">
        <v>4.45</v>
      </c>
    </row>
    <row r="38" spans="1:4" s="297" customFormat="1">
      <c r="A38" s="294" t="s">
        <v>1310</v>
      </c>
      <c r="B38" s="295" t="s">
        <v>1336</v>
      </c>
      <c r="C38" s="296"/>
      <c r="D38" s="296">
        <v>4.45</v>
      </c>
    </row>
    <row r="39" spans="1:4" s="297" customFormat="1">
      <c r="A39" s="294" t="s">
        <v>1302</v>
      </c>
      <c r="B39" s="295" t="s">
        <v>1326</v>
      </c>
      <c r="C39" s="296"/>
      <c r="D39" s="296">
        <v>4.45</v>
      </c>
    </row>
    <row r="40" spans="1:4" s="297" customFormat="1">
      <c r="A40" s="294" t="s">
        <v>1300</v>
      </c>
      <c r="B40" s="295" t="s">
        <v>1326</v>
      </c>
      <c r="C40" s="296"/>
      <c r="D40" s="296">
        <v>4.45</v>
      </c>
    </row>
    <row r="41" spans="1:4" s="297" customFormat="1">
      <c r="A41" s="294" t="s">
        <v>1306</v>
      </c>
      <c r="B41" s="295" t="s">
        <v>1333</v>
      </c>
      <c r="C41" s="296"/>
      <c r="D41" s="296">
        <v>4.45</v>
      </c>
    </row>
    <row r="42" spans="1:4" s="297" customFormat="1">
      <c r="A42" s="294" t="s">
        <v>1283</v>
      </c>
      <c r="B42" s="295" t="s">
        <v>1315</v>
      </c>
      <c r="C42" s="296"/>
      <c r="D42" s="296">
        <v>4.45</v>
      </c>
    </row>
    <row r="43" spans="1:4" s="297" customFormat="1">
      <c r="A43" s="294" t="s">
        <v>1307</v>
      </c>
      <c r="B43" s="295" t="s">
        <v>1332</v>
      </c>
      <c r="C43" s="296"/>
      <c r="D43" s="296">
        <v>4.45</v>
      </c>
    </row>
    <row r="44" spans="1:4" s="297" customFormat="1">
      <c r="A44" s="294" t="s">
        <v>1284</v>
      </c>
      <c r="B44" s="295" t="s">
        <v>1317</v>
      </c>
      <c r="C44" s="296"/>
      <c r="D44" s="296">
        <v>4.45</v>
      </c>
    </row>
    <row r="45" spans="1:4" s="297" customFormat="1">
      <c r="A45" s="294" t="s">
        <v>1285</v>
      </c>
      <c r="B45" s="295" t="s">
        <v>1317</v>
      </c>
      <c r="C45" s="296"/>
      <c r="D45" s="296">
        <v>4.45</v>
      </c>
    </row>
    <row r="46" spans="1:4" s="297" customFormat="1">
      <c r="A46" s="294" t="s">
        <v>1312</v>
      </c>
      <c r="B46" s="295" t="s">
        <v>1316</v>
      </c>
      <c r="C46" s="296"/>
      <c r="D46" s="296">
        <v>4.45</v>
      </c>
    </row>
    <row r="47" spans="1:4">
      <c r="A47" s="294" t="s">
        <v>1280</v>
      </c>
      <c r="B47" s="295" t="s">
        <v>1334</v>
      </c>
      <c r="C47" s="296"/>
      <c r="D47" s="296" t="s">
        <v>1339</v>
      </c>
    </row>
    <row r="48" spans="1:4">
      <c r="A48" s="293" t="s">
        <v>1341</v>
      </c>
      <c r="B48" s="291" t="s">
        <v>1342</v>
      </c>
      <c r="D48" s="291" t="s">
        <v>1343</v>
      </c>
    </row>
    <row r="49" spans="1:5">
      <c r="A49" s="305" t="s">
        <v>1373</v>
      </c>
      <c r="B49" s="306" t="s">
        <v>1342</v>
      </c>
      <c r="C49" s="306"/>
      <c r="D49" s="306"/>
    </row>
    <row r="50" spans="1:5" ht="25.5">
      <c r="A50" s="307" t="s">
        <v>1498</v>
      </c>
      <c r="B50" s="308" t="s">
        <v>403</v>
      </c>
      <c r="C50" s="307"/>
      <c r="D50" s="308" t="s">
        <v>1516</v>
      </c>
      <c r="E50" s="304"/>
    </row>
    <row r="51" spans="1:5" ht="15">
      <c r="A51" s="309" t="s">
        <v>1517</v>
      </c>
      <c r="B51" s="309" t="s">
        <v>1329</v>
      </c>
      <c r="C51" s="309"/>
      <c r="D51" s="309" t="s">
        <v>1518</v>
      </c>
      <c r="E51" s="7"/>
    </row>
    <row r="52" spans="1:5" ht="15">
      <c r="A52" s="307" t="s">
        <v>1519</v>
      </c>
      <c r="B52" s="307" t="s">
        <v>1525</v>
      </c>
      <c r="C52" s="307"/>
      <c r="D52" s="307" t="s">
        <v>1520</v>
      </c>
      <c r="E52" s="304"/>
    </row>
    <row r="53" spans="1:5" ht="15">
      <c r="A53" s="309" t="s">
        <v>1521</v>
      </c>
      <c r="B53" s="309" t="s">
        <v>1326</v>
      </c>
      <c r="C53" s="309"/>
      <c r="D53" s="309" t="s">
        <v>1522</v>
      </c>
      <c r="E53" s="7"/>
    </row>
    <row r="54" spans="1:5" ht="15">
      <c r="A54" s="307" t="s">
        <v>1523</v>
      </c>
      <c r="B54" s="307" t="s">
        <v>1526</v>
      </c>
      <c r="C54" s="307"/>
      <c r="D54" s="307" t="s">
        <v>1524</v>
      </c>
      <c r="E54" s="304"/>
    </row>
    <row r="55" spans="1:5" ht="15">
      <c r="A55" s="310" t="s">
        <v>1553</v>
      </c>
      <c r="B55" s="6" t="s">
        <v>1329</v>
      </c>
      <c r="C55" s="306"/>
      <c r="D55" s="6" t="s">
        <v>1554</v>
      </c>
    </row>
    <row r="56" spans="1:5" ht="15">
      <c r="A56" s="311" t="s">
        <v>1555</v>
      </c>
      <c r="B56" s="59" t="s">
        <v>1609</v>
      </c>
      <c r="D56" s="59" t="s">
        <v>1556</v>
      </c>
    </row>
    <row r="57" spans="1:5" ht="15">
      <c r="A57" s="310" t="s">
        <v>1557</v>
      </c>
      <c r="B57" s="6" t="s">
        <v>1610</v>
      </c>
      <c r="D57" s="6" t="s">
        <v>1558</v>
      </c>
    </row>
    <row r="58" spans="1:5" ht="15">
      <c r="A58" s="311" t="s">
        <v>1559</v>
      </c>
      <c r="B58" s="59" t="s">
        <v>1611</v>
      </c>
      <c r="D58" s="59" t="s">
        <v>1560</v>
      </c>
    </row>
    <row r="59" spans="1:5" ht="15">
      <c r="A59" s="310" t="s">
        <v>1561</v>
      </c>
      <c r="B59" s="6" t="s">
        <v>1612</v>
      </c>
      <c r="D59" s="6" t="s">
        <v>1562</v>
      </c>
    </row>
    <row r="60" spans="1:5" ht="15">
      <c r="A60" s="311" t="s">
        <v>1563</v>
      </c>
      <c r="B60" s="59" t="s">
        <v>1613</v>
      </c>
      <c r="D60" s="59" t="s">
        <v>1564</v>
      </c>
    </row>
    <row r="61" spans="1:5" ht="15">
      <c r="A61" s="310" t="s">
        <v>1565</v>
      </c>
      <c r="B61" s="6" t="s">
        <v>1614</v>
      </c>
      <c r="D61" s="6" t="s">
        <v>1566</v>
      </c>
    </row>
    <row r="62" spans="1:5" ht="15">
      <c r="A62" s="311" t="s">
        <v>1567</v>
      </c>
      <c r="B62" s="59" t="s">
        <v>1614</v>
      </c>
      <c r="D62" s="59" t="s">
        <v>1566</v>
      </c>
    </row>
    <row r="63" spans="1:5" ht="15">
      <c r="A63" s="310" t="s">
        <v>1568</v>
      </c>
      <c r="B63" s="6" t="s">
        <v>1615</v>
      </c>
      <c r="D63" s="6" t="s">
        <v>1566</v>
      </c>
    </row>
    <row r="64" spans="1:5" ht="15">
      <c r="A64" s="311" t="s">
        <v>1569</v>
      </c>
      <c r="B64" s="59" t="s">
        <v>1609</v>
      </c>
      <c r="D64" s="59" t="s">
        <v>1570</v>
      </c>
    </row>
    <row r="65" spans="1:4" ht="15">
      <c r="A65" s="310" t="s">
        <v>1569</v>
      </c>
      <c r="B65" s="6" t="s">
        <v>1616</v>
      </c>
      <c r="D65" s="6" t="s">
        <v>1570</v>
      </c>
    </row>
    <row r="66" spans="1:4" ht="15">
      <c r="A66" s="311" t="s">
        <v>1571</v>
      </c>
      <c r="B66" s="59" t="s">
        <v>1617</v>
      </c>
      <c r="D66" s="59" t="s">
        <v>1572</v>
      </c>
    </row>
    <row r="67" spans="1:4" ht="15">
      <c r="A67" s="310" t="s">
        <v>1569</v>
      </c>
      <c r="B67" s="6" t="s">
        <v>1609</v>
      </c>
      <c r="D67" s="6" t="s">
        <v>1573</v>
      </c>
    </row>
    <row r="68" spans="1:4" ht="15">
      <c r="A68" s="311" t="s">
        <v>1569</v>
      </c>
      <c r="B68" s="59" t="s">
        <v>1609</v>
      </c>
      <c r="D68" s="59" t="s">
        <v>1573</v>
      </c>
    </row>
    <row r="69" spans="1:4" ht="15">
      <c r="A69" s="310" t="s">
        <v>1569</v>
      </c>
      <c r="B69" s="6" t="s">
        <v>1609</v>
      </c>
      <c r="D69" s="6" t="s">
        <v>1573</v>
      </c>
    </row>
    <row r="70" spans="1:4" ht="15">
      <c r="A70" s="311" t="s">
        <v>1574</v>
      </c>
      <c r="B70" s="59" t="s">
        <v>1609</v>
      </c>
      <c r="D70" s="59" t="s">
        <v>1570</v>
      </c>
    </row>
    <row r="71" spans="1:4" ht="15">
      <c r="A71" s="310" t="s">
        <v>1569</v>
      </c>
      <c r="B71" s="6" t="s">
        <v>1609</v>
      </c>
      <c r="D71" s="6" t="s">
        <v>1573</v>
      </c>
    </row>
    <row r="72" spans="1:4" ht="15">
      <c r="A72" s="311" t="s">
        <v>1575</v>
      </c>
      <c r="B72" s="59" t="s">
        <v>1613</v>
      </c>
      <c r="D72" s="59" t="s">
        <v>1576</v>
      </c>
    </row>
    <row r="73" spans="1:4" ht="15">
      <c r="A73" s="310" t="s">
        <v>1545</v>
      </c>
      <c r="B73" s="6" t="s">
        <v>403</v>
      </c>
      <c r="D73" s="6" t="s">
        <v>1577</v>
      </c>
    </row>
    <row r="74" spans="1:4" ht="15">
      <c r="A74" s="311" t="s">
        <v>1578</v>
      </c>
      <c r="B74" s="59" t="s">
        <v>1331</v>
      </c>
      <c r="D74" s="59" t="s">
        <v>1579</v>
      </c>
    </row>
    <row r="75" spans="1:4" ht="15">
      <c r="A75" s="310" t="s">
        <v>1580</v>
      </c>
      <c r="B75" s="6" t="s">
        <v>1618</v>
      </c>
      <c r="D75" s="6" t="s">
        <v>1581</v>
      </c>
    </row>
    <row r="76" spans="1:4" ht="15">
      <c r="A76" s="311" t="s">
        <v>1582</v>
      </c>
      <c r="B76" s="59" t="s">
        <v>403</v>
      </c>
      <c r="D76" s="59" t="s">
        <v>1583</v>
      </c>
    </row>
    <row r="77" spans="1:4" ht="15">
      <c r="A77" s="310" t="s">
        <v>1584</v>
      </c>
      <c r="B77" s="6" t="s">
        <v>1619</v>
      </c>
      <c r="D77" s="6" t="s">
        <v>1583</v>
      </c>
    </row>
    <row r="78" spans="1:4" ht="15">
      <c r="A78" s="311" t="s">
        <v>1585</v>
      </c>
      <c r="B78" s="59" t="s">
        <v>1620</v>
      </c>
      <c r="D78" s="59" t="s">
        <v>1583</v>
      </c>
    </row>
    <row r="79" spans="1:4" ht="15">
      <c r="A79" s="310" t="s">
        <v>1586</v>
      </c>
      <c r="B79" s="6" t="s">
        <v>1612</v>
      </c>
      <c r="D79" s="6" t="s">
        <v>1587</v>
      </c>
    </row>
    <row r="80" spans="1:4" ht="15">
      <c r="A80" s="311" t="s">
        <v>1546</v>
      </c>
      <c r="B80" s="59" t="s">
        <v>1319</v>
      </c>
      <c r="D80" s="59" t="s">
        <v>1588</v>
      </c>
    </row>
    <row r="81" spans="1:4" ht="15">
      <c r="A81" s="310" t="s">
        <v>1589</v>
      </c>
      <c r="B81" s="6" t="s">
        <v>1327</v>
      </c>
      <c r="D81" s="6" t="s">
        <v>1590</v>
      </c>
    </row>
    <row r="82" spans="1:4" ht="15">
      <c r="A82" s="311" t="s">
        <v>1338</v>
      </c>
      <c r="B82" s="59" t="s">
        <v>1329</v>
      </c>
      <c r="D82" s="59" t="s">
        <v>1591</v>
      </c>
    </row>
    <row r="83" spans="1:4" ht="15">
      <c r="A83" s="310" t="s">
        <v>1592</v>
      </c>
      <c r="B83" s="6" t="s">
        <v>1319</v>
      </c>
      <c r="D83" s="6" t="s">
        <v>1588</v>
      </c>
    </row>
    <row r="84" spans="1:4" ht="15">
      <c r="A84" s="311" t="s">
        <v>1593</v>
      </c>
      <c r="B84" s="59" t="s">
        <v>1621</v>
      </c>
      <c r="D84" s="59" t="s">
        <v>1594</v>
      </c>
    </row>
    <row r="85" spans="1:4" ht="15">
      <c r="A85" s="310" t="s">
        <v>1595</v>
      </c>
      <c r="B85" s="6" t="s">
        <v>1621</v>
      </c>
      <c r="D85" s="6" t="s">
        <v>1594</v>
      </c>
    </row>
    <row r="86" spans="1:4" ht="15">
      <c r="A86" s="311" t="s">
        <v>1596</v>
      </c>
      <c r="B86" s="59" t="s">
        <v>1622</v>
      </c>
      <c r="D86" s="59" t="s">
        <v>1597</v>
      </c>
    </row>
    <row r="87" spans="1:4" ht="15">
      <c r="A87" s="310" t="s">
        <v>1598</v>
      </c>
      <c r="B87" s="6" t="s">
        <v>1623</v>
      </c>
      <c r="D87" s="6" t="s">
        <v>1599</v>
      </c>
    </row>
    <row r="88" spans="1:4" ht="15">
      <c r="A88" s="311" t="s">
        <v>1600</v>
      </c>
      <c r="B88" s="59" t="s">
        <v>1622</v>
      </c>
      <c r="D88" s="59" t="s">
        <v>1597</v>
      </c>
    </row>
    <row r="89" spans="1:4" ht="15">
      <c r="A89" s="310" t="s">
        <v>1601</v>
      </c>
      <c r="B89" s="6" t="s">
        <v>1624</v>
      </c>
      <c r="D89" s="6" t="s">
        <v>1602</v>
      </c>
    </row>
    <row r="90" spans="1:4" ht="15">
      <c r="A90" s="311" t="s">
        <v>1603</v>
      </c>
      <c r="B90" s="59" t="s">
        <v>1332</v>
      </c>
      <c r="D90" s="59" t="s">
        <v>1604</v>
      </c>
    </row>
    <row r="91" spans="1:4" ht="15">
      <c r="A91" s="310" t="s">
        <v>1605</v>
      </c>
      <c r="B91" s="6" t="s">
        <v>1315</v>
      </c>
      <c r="D91" s="6" t="s">
        <v>1606</v>
      </c>
    </row>
    <row r="92" spans="1:4" ht="15">
      <c r="A92" s="312" t="s">
        <v>1607</v>
      </c>
      <c r="B92" s="313" t="s">
        <v>1625</v>
      </c>
      <c r="D92" s="313" t="s">
        <v>1608</v>
      </c>
    </row>
  </sheetData>
  <autoFilter ref="A1:D43">
    <sortState ref="A2:D47">
      <sortCondition ref="A1:A43"/>
    </sortState>
  </autoFilter>
  <conditionalFormatting sqref="A2:A4">
    <cfRule type="cellIs" dxfId="134" priority="8" operator="equal">
      <formula>"="</formula>
    </cfRule>
  </conditionalFormatting>
  <conditionalFormatting sqref="A38:A40 A43 A22:A32">
    <cfRule type="cellIs" dxfId="133" priority="7" operator="equal">
      <formula>"[0/0/0]"</formula>
    </cfRule>
  </conditionalFormatting>
  <conditionalFormatting sqref="A37">
    <cfRule type="containsText" dxfId="132" priority="2" operator="containsText" text="N">
      <formula>NOT(ISERROR(SEARCH("N",A37)))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63F17A49-C9EB-4D33-8977-E029B4F1384A}">
            <xm:f>NOT(ISERROR(SEARCH("=",A37)))</xm:f>
            <xm:f>"="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A37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8" tint="-0.249977111117893"/>
  </sheetPr>
  <dimension ref="A1:AO1492"/>
  <sheetViews>
    <sheetView topLeftCell="A4" zoomScaleNormal="100" workbookViewId="0">
      <pane ySplit="321" topLeftCell="A391" activePane="bottomLeft" state="frozen"/>
      <selection activeCell="A4" sqref="A4"/>
      <selection pane="bottomLeft" activeCell="AG374" sqref="AG374"/>
    </sheetView>
  </sheetViews>
  <sheetFormatPr baseColWidth="10" defaultRowHeight="12.75"/>
  <cols>
    <col min="1" max="1" width="16.7109375" style="8" bestFit="1" customWidth="1"/>
    <col min="2" max="2" width="15.28515625" style="8" customWidth="1"/>
    <col min="3" max="10" width="11.42578125" style="8" hidden="1" customWidth="1"/>
    <col min="11" max="11" width="16" style="11" customWidth="1"/>
    <col min="12" max="19" width="11.42578125" style="8" hidden="1" customWidth="1"/>
    <col min="20" max="20" width="15.28515625" style="8" customWidth="1"/>
    <col min="21" max="28" width="11.42578125" style="12" hidden="1" customWidth="1"/>
    <col min="29" max="29" width="11.42578125" style="8" customWidth="1"/>
    <col min="30" max="31" width="13.28515625" style="12" customWidth="1"/>
    <col min="32" max="32" width="19.7109375" style="8" customWidth="1"/>
    <col min="33" max="33" width="29.140625" style="8" customWidth="1"/>
    <col min="34" max="34" width="27.28515625" style="8" customWidth="1"/>
    <col min="35" max="35" width="14.42578125" style="8" customWidth="1"/>
    <col min="36" max="36" width="16.5703125" style="12" bestFit="1" customWidth="1"/>
    <col min="37" max="37" width="55.7109375" style="12" customWidth="1"/>
    <col min="38" max="38" width="14" style="98" customWidth="1"/>
    <col min="39" max="39" width="11.42578125" style="12"/>
    <col min="40" max="40" width="19" style="12" customWidth="1"/>
    <col min="41" max="41" width="13.7109375" style="12" customWidth="1"/>
    <col min="42" max="16384" width="11.42578125" style="12"/>
  </cols>
  <sheetData>
    <row r="1" spans="1:41" s="40" customFormat="1">
      <c r="A1" s="346"/>
      <c r="B1" s="100"/>
      <c r="C1" s="100"/>
      <c r="D1" s="100"/>
      <c r="E1" s="100"/>
      <c r="F1" s="100"/>
      <c r="G1" s="100"/>
      <c r="H1" s="100"/>
      <c r="I1" s="100"/>
      <c r="J1" s="100"/>
      <c r="K1" s="144"/>
      <c r="L1" s="100"/>
      <c r="M1" s="100"/>
      <c r="N1" s="100"/>
      <c r="O1" s="100"/>
      <c r="P1" s="100"/>
      <c r="Q1" s="100"/>
      <c r="R1" s="100"/>
      <c r="S1" s="100"/>
      <c r="T1" s="100"/>
      <c r="U1" s="99"/>
      <c r="V1" s="99"/>
      <c r="W1" s="99"/>
      <c r="X1" s="99"/>
      <c r="Y1" s="99"/>
      <c r="Z1" s="99"/>
      <c r="AA1" s="99"/>
      <c r="AB1" s="99"/>
      <c r="AC1" s="100"/>
      <c r="AD1" s="99"/>
      <c r="AE1" s="99"/>
      <c r="AF1" s="100"/>
      <c r="AG1" s="100"/>
      <c r="AH1" s="100"/>
      <c r="AI1" s="100"/>
      <c r="AJ1" s="99"/>
      <c r="AK1" s="99"/>
      <c r="AL1" s="101"/>
    </row>
    <row r="2" spans="1:41" s="40" customFormat="1" ht="25.5">
      <c r="A2" s="347"/>
      <c r="B2" s="103"/>
      <c r="C2" s="103"/>
      <c r="D2" s="103"/>
      <c r="E2" s="103"/>
      <c r="F2" s="103"/>
      <c r="G2" s="103"/>
      <c r="H2" s="103"/>
      <c r="I2" s="103"/>
      <c r="J2" s="103"/>
      <c r="K2" s="145"/>
      <c r="L2" s="103"/>
      <c r="M2" s="103"/>
      <c r="N2" s="103"/>
      <c r="O2" s="103"/>
      <c r="P2" s="103"/>
      <c r="Q2" s="103"/>
      <c r="R2" s="103"/>
      <c r="S2" s="103"/>
      <c r="T2" s="103"/>
      <c r="U2" s="102"/>
      <c r="V2" s="102"/>
      <c r="W2" s="102"/>
      <c r="X2" s="102"/>
      <c r="Y2" s="102"/>
      <c r="Z2" s="102"/>
      <c r="AA2" s="102"/>
      <c r="AB2" s="102"/>
      <c r="AC2" s="103"/>
      <c r="AD2" s="102"/>
      <c r="AE2" s="102"/>
      <c r="AF2" s="103"/>
      <c r="AG2" s="103"/>
      <c r="AH2" s="103"/>
      <c r="AI2" s="103"/>
      <c r="AJ2" s="102"/>
      <c r="AK2" s="102"/>
      <c r="AL2" s="101"/>
      <c r="AN2" s="277" t="s">
        <v>1114</v>
      </c>
      <c r="AO2" s="277" t="s">
        <v>2083</v>
      </c>
    </row>
    <row r="3" spans="1:41" s="40" customFormat="1">
      <c r="A3" s="347"/>
      <c r="B3" s="103"/>
      <c r="C3" s="103"/>
      <c r="D3" s="103"/>
      <c r="E3" s="103"/>
      <c r="F3" s="103"/>
      <c r="G3" s="103"/>
      <c r="H3" s="103"/>
      <c r="I3" s="103"/>
      <c r="J3" s="103"/>
      <c r="K3" s="145"/>
      <c r="L3" s="103"/>
      <c r="M3" s="103"/>
      <c r="N3" s="103"/>
      <c r="O3" s="103"/>
      <c r="P3" s="103"/>
      <c r="Q3" s="103"/>
      <c r="R3" s="103"/>
      <c r="S3" s="103"/>
      <c r="T3" s="103"/>
      <c r="U3" s="102"/>
      <c r="V3" s="102"/>
      <c r="W3" s="102"/>
      <c r="X3" s="102"/>
      <c r="Y3" s="102"/>
      <c r="Z3" s="102"/>
      <c r="AA3" s="102"/>
      <c r="AB3" s="102"/>
      <c r="AC3" s="103"/>
      <c r="AD3" s="102"/>
      <c r="AE3" s="102"/>
      <c r="AF3" s="103"/>
      <c r="AG3" s="103"/>
      <c r="AH3" s="103"/>
      <c r="AI3" s="103"/>
      <c r="AJ3" s="102"/>
      <c r="AK3" s="102"/>
      <c r="AL3" s="101"/>
      <c r="AN3" s="276" t="s">
        <v>504</v>
      </c>
      <c r="AO3" s="276" t="s">
        <v>2084</v>
      </c>
    </row>
    <row r="4" spans="1:41" s="40" customFormat="1">
      <c r="A4" s="347"/>
      <c r="B4" s="103"/>
      <c r="C4" s="103"/>
      <c r="D4" s="103"/>
      <c r="E4" s="103"/>
      <c r="F4" s="103"/>
      <c r="G4" s="103"/>
      <c r="H4" s="103"/>
      <c r="I4" s="103"/>
      <c r="J4" s="103"/>
      <c r="K4" s="145"/>
      <c r="L4" s="103"/>
      <c r="M4" s="103"/>
      <c r="N4" s="103"/>
      <c r="O4" s="103"/>
      <c r="P4" s="103"/>
      <c r="Q4" s="103"/>
      <c r="R4" s="103"/>
      <c r="S4" s="103"/>
      <c r="T4" s="103"/>
      <c r="U4" s="102"/>
      <c r="V4" s="102"/>
      <c r="W4" s="102"/>
      <c r="X4" s="102"/>
      <c r="Y4" s="102"/>
      <c r="Z4" s="102"/>
      <c r="AA4" s="102"/>
      <c r="AB4" s="102"/>
      <c r="AC4" s="103"/>
      <c r="AD4" s="102"/>
      <c r="AE4" s="102"/>
      <c r="AF4" s="103"/>
      <c r="AG4" s="103"/>
      <c r="AH4" s="103"/>
      <c r="AI4" s="103"/>
      <c r="AJ4" s="102"/>
      <c r="AK4" s="102"/>
      <c r="AL4" s="101"/>
      <c r="AN4" s="276" t="s">
        <v>55</v>
      </c>
      <c r="AO4" s="276" t="s">
        <v>2085</v>
      </c>
    </row>
    <row r="5" spans="1:41" s="40" customFormat="1">
      <c r="A5" s="347"/>
      <c r="B5" s="103"/>
      <c r="C5" s="103"/>
      <c r="D5" s="103"/>
      <c r="E5" s="103"/>
      <c r="F5" s="103"/>
      <c r="G5" s="103"/>
      <c r="H5" s="103"/>
      <c r="I5" s="103"/>
      <c r="J5" s="103"/>
      <c r="K5" s="145"/>
      <c r="L5" s="103"/>
      <c r="M5" s="103"/>
      <c r="N5" s="103"/>
      <c r="O5" s="103"/>
      <c r="P5" s="103"/>
      <c r="Q5" s="103"/>
      <c r="R5" s="103"/>
      <c r="S5" s="103"/>
      <c r="T5" s="103"/>
      <c r="U5" s="102"/>
      <c r="V5" s="102"/>
      <c r="W5" s="102"/>
      <c r="X5" s="102"/>
      <c r="Y5" s="102"/>
      <c r="Z5" s="102"/>
      <c r="AA5" s="102"/>
      <c r="AB5" s="102"/>
      <c r="AC5" s="103"/>
      <c r="AD5" s="102"/>
      <c r="AE5" s="102"/>
      <c r="AF5" s="103"/>
      <c r="AG5" s="103"/>
      <c r="AH5" s="103"/>
      <c r="AI5" s="103"/>
      <c r="AJ5" s="102"/>
      <c r="AK5" s="102"/>
      <c r="AL5" s="101"/>
      <c r="AN5" s="276" t="s">
        <v>114</v>
      </c>
    </row>
    <row r="6" spans="1:41" s="40" customFormat="1">
      <c r="A6" s="347"/>
      <c r="B6" s="103"/>
      <c r="C6" s="103"/>
      <c r="D6" s="103"/>
      <c r="E6" s="103"/>
      <c r="F6" s="103"/>
      <c r="G6" s="103"/>
      <c r="H6" s="103"/>
      <c r="I6" s="103"/>
      <c r="J6" s="103"/>
      <c r="K6" s="145"/>
      <c r="L6" s="103"/>
      <c r="M6" s="103"/>
      <c r="N6" s="103"/>
      <c r="O6" s="103"/>
      <c r="P6" s="103"/>
      <c r="Q6" s="103"/>
      <c r="R6" s="103"/>
      <c r="S6" s="103"/>
      <c r="T6" s="103"/>
      <c r="U6" s="102"/>
      <c r="V6" s="102"/>
      <c r="W6" s="102"/>
      <c r="X6" s="102"/>
      <c r="Y6" s="102"/>
      <c r="Z6" s="102"/>
      <c r="AA6" s="102"/>
      <c r="AB6" s="102"/>
      <c r="AC6" s="103"/>
      <c r="AD6" s="102"/>
      <c r="AE6" s="102"/>
      <c r="AF6" s="103"/>
      <c r="AG6" s="103"/>
      <c r="AH6" s="103"/>
      <c r="AI6" s="103"/>
      <c r="AJ6" s="102"/>
      <c r="AK6" s="102"/>
      <c r="AL6" s="101"/>
      <c r="AN6" s="276" t="s">
        <v>49</v>
      </c>
    </row>
    <row r="7" spans="1:41" s="40" customFormat="1">
      <c r="A7" s="347"/>
      <c r="B7" s="103"/>
      <c r="C7" s="103"/>
      <c r="D7" s="103"/>
      <c r="E7" s="103"/>
      <c r="F7" s="103"/>
      <c r="G7" s="103"/>
      <c r="H7" s="103"/>
      <c r="I7" s="103"/>
      <c r="J7" s="103"/>
      <c r="K7" s="145"/>
      <c r="L7" s="103"/>
      <c r="M7" s="103"/>
      <c r="N7" s="103"/>
      <c r="O7" s="103"/>
      <c r="P7" s="103"/>
      <c r="Q7" s="103"/>
      <c r="R7" s="103"/>
      <c r="S7" s="103"/>
      <c r="T7" s="103"/>
      <c r="U7" s="102"/>
      <c r="V7" s="102"/>
      <c r="W7" s="102"/>
      <c r="X7" s="102"/>
      <c r="Y7" s="102"/>
      <c r="Z7" s="102"/>
      <c r="AA7" s="102"/>
      <c r="AB7" s="102"/>
      <c r="AC7" s="103"/>
      <c r="AD7" s="102"/>
      <c r="AE7" s="102"/>
      <c r="AF7" s="103"/>
      <c r="AG7" s="103"/>
      <c r="AH7" s="103"/>
      <c r="AI7" s="103"/>
      <c r="AJ7" s="102"/>
      <c r="AK7" s="102"/>
      <c r="AL7" s="101"/>
      <c r="AN7" s="276" t="s">
        <v>127</v>
      </c>
    </row>
    <row r="8" spans="1:41" s="40" customFormat="1">
      <c r="A8" s="347"/>
      <c r="B8" s="103"/>
      <c r="C8" s="103"/>
      <c r="D8" s="103"/>
      <c r="E8" s="103"/>
      <c r="F8" s="103"/>
      <c r="G8" s="103"/>
      <c r="H8" s="103"/>
      <c r="I8" s="103"/>
      <c r="J8" s="103"/>
      <c r="K8" s="145"/>
      <c r="L8" s="103"/>
      <c r="M8" s="103"/>
      <c r="N8" s="103"/>
      <c r="O8" s="103"/>
      <c r="P8" s="103"/>
      <c r="Q8" s="103"/>
      <c r="R8" s="103"/>
      <c r="S8" s="103"/>
      <c r="T8" s="103"/>
      <c r="U8" s="102"/>
      <c r="V8" s="102"/>
      <c r="W8" s="102"/>
      <c r="X8" s="102"/>
      <c r="Y8" s="102"/>
      <c r="Z8" s="102"/>
      <c r="AA8" s="102"/>
      <c r="AB8" s="102"/>
      <c r="AC8" s="103"/>
      <c r="AD8" s="102"/>
      <c r="AE8" s="102"/>
      <c r="AF8" s="103"/>
      <c r="AG8" s="103"/>
      <c r="AH8" s="103"/>
      <c r="AI8" s="103"/>
      <c r="AJ8" s="102"/>
      <c r="AK8" s="102"/>
      <c r="AL8" s="101"/>
      <c r="AN8" s="276" t="s">
        <v>1145</v>
      </c>
    </row>
    <row r="9" spans="1:41" s="40" customFormat="1">
      <c r="A9" s="347"/>
      <c r="B9" s="103"/>
      <c r="C9" s="103"/>
      <c r="D9" s="103"/>
      <c r="E9" s="103"/>
      <c r="F9" s="103"/>
      <c r="G9" s="103"/>
      <c r="H9" s="103"/>
      <c r="I9" s="103"/>
      <c r="J9" s="103"/>
      <c r="K9" s="145"/>
      <c r="L9" s="103"/>
      <c r="M9" s="103"/>
      <c r="N9" s="103"/>
      <c r="O9" s="103"/>
      <c r="P9" s="103"/>
      <c r="Q9" s="103"/>
      <c r="R9" s="103"/>
      <c r="S9" s="103"/>
      <c r="T9" s="103"/>
      <c r="U9" s="102"/>
      <c r="V9" s="102"/>
      <c r="W9" s="102"/>
      <c r="X9" s="102"/>
      <c r="Y9" s="102"/>
      <c r="Z9" s="102"/>
      <c r="AA9" s="102"/>
      <c r="AB9" s="102"/>
      <c r="AC9" s="103"/>
      <c r="AD9" s="102"/>
      <c r="AE9" s="102"/>
      <c r="AF9" s="103"/>
      <c r="AG9" s="103"/>
      <c r="AH9" s="103"/>
      <c r="AI9" s="103"/>
      <c r="AJ9" s="102"/>
      <c r="AK9" s="102"/>
      <c r="AL9" s="101"/>
      <c r="AN9" s="276" t="s">
        <v>59</v>
      </c>
    </row>
    <row r="10" spans="1:41" s="40" customFormat="1">
      <c r="A10" s="347"/>
      <c r="B10" s="103"/>
      <c r="C10" s="103"/>
      <c r="D10" s="103"/>
      <c r="E10" s="103"/>
      <c r="F10" s="103"/>
      <c r="G10" s="103"/>
      <c r="H10" s="103"/>
      <c r="I10" s="103"/>
      <c r="J10" s="103"/>
      <c r="K10" s="145"/>
      <c r="L10" s="103"/>
      <c r="M10" s="103"/>
      <c r="N10" s="103"/>
      <c r="O10" s="103"/>
      <c r="P10" s="103"/>
      <c r="Q10" s="103"/>
      <c r="R10" s="103"/>
      <c r="S10" s="103"/>
      <c r="T10" s="103"/>
      <c r="U10" s="102"/>
      <c r="V10" s="102"/>
      <c r="W10" s="102"/>
      <c r="X10" s="102"/>
      <c r="Y10" s="102"/>
      <c r="Z10" s="102"/>
      <c r="AA10" s="102"/>
      <c r="AB10" s="102"/>
      <c r="AC10" s="103"/>
      <c r="AD10" s="102"/>
      <c r="AE10" s="102"/>
      <c r="AF10" s="103"/>
      <c r="AG10" s="103"/>
      <c r="AH10" s="103"/>
      <c r="AI10" s="103"/>
      <c r="AJ10" s="102"/>
      <c r="AK10" s="102"/>
      <c r="AL10" s="101"/>
      <c r="AN10" s="276" t="s">
        <v>2114</v>
      </c>
    </row>
    <row r="11" spans="1:41" s="40" customFormat="1">
      <c r="A11" s="347"/>
      <c r="B11" s="103"/>
      <c r="C11" s="103"/>
      <c r="D11" s="103"/>
      <c r="E11" s="103"/>
      <c r="F11" s="103"/>
      <c r="G11" s="103"/>
      <c r="H11" s="103"/>
      <c r="I11" s="103"/>
      <c r="J11" s="103"/>
      <c r="K11" s="145"/>
      <c r="L11" s="103"/>
      <c r="M11" s="103"/>
      <c r="N11" s="103"/>
      <c r="O11" s="103"/>
      <c r="P11" s="103"/>
      <c r="Q11" s="103"/>
      <c r="R11" s="103"/>
      <c r="S11" s="103"/>
      <c r="T11" s="103"/>
      <c r="U11" s="102"/>
      <c r="V11" s="102"/>
      <c r="W11" s="102"/>
      <c r="X11" s="102"/>
      <c r="Y11" s="102"/>
      <c r="Z11" s="102"/>
      <c r="AA11" s="102"/>
      <c r="AB11" s="102"/>
      <c r="AC11" s="103"/>
      <c r="AD11" s="102"/>
      <c r="AE11" s="102"/>
      <c r="AF11" s="103"/>
      <c r="AG11" s="103"/>
      <c r="AH11" s="103"/>
      <c r="AI11" s="103"/>
      <c r="AJ11" s="102"/>
      <c r="AK11" s="102"/>
      <c r="AL11" s="101"/>
      <c r="AN11" s="276" t="s">
        <v>2086</v>
      </c>
    </row>
    <row r="12" spans="1:41" s="40" customFormat="1" ht="26.25" customHeight="1">
      <c r="A12" s="347"/>
      <c r="B12" s="103"/>
      <c r="C12" s="103"/>
      <c r="D12" s="103"/>
      <c r="E12" s="103"/>
      <c r="F12" s="103"/>
      <c r="G12" s="103"/>
      <c r="H12" s="103"/>
      <c r="I12" s="103"/>
      <c r="J12" s="103"/>
      <c r="K12" s="145"/>
      <c r="L12" s="103"/>
      <c r="M12" s="103"/>
      <c r="N12" s="103"/>
      <c r="O12" s="103"/>
      <c r="P12" s="103"/>
      <c r="Q12" s="103"/>
      <c r="R12" s="103"/>
      <c r="S12" s="103"/>
      <c r="T12" s="434" t="s">
        <v>47</v>
      </c>
      <c r="U12" s="102"/>
      <c r="V12" s="102"/>
      <c r="W12" s="102"/>
      <c r="X12" s="102"/>
      <c r="Y12" s="102"/>
      <c r="Z12" s="102"/>
      <c r="AA12" s="102"/>
      <c r="AB12" s="102"/>
      <c r="AC12" s="103"/>
      <c r="AD12" s="102"/>
      <c r="AE12" s="102"/>
      <c r="AF12" s="103"/>
      <c r="AG12" s="103"/>
      <c r="AH12" s="103"/>
      <c r="AI12" s="103"/>
      <c r="AJ12" s="102"/>
      <c r="AK12" s="102"/>
      <c r="AL12" s="101"/>
      <c r="AN12" s="276" t="s">
        <v>2144</v>
      </c>
    </row>
    <row r="13" spans="1:41" s="40" customFormat="1">
      <c r="A13" s="347"/>
      <c r="B13" s="103"/>
      <c r="C13" s="103"/>
      <c r="D13" s="103"/>
      <c r="E13" s="103"/>
      <c r="F13" s="103"/>
      <c r="G13" s="103"/>
      <c r="H13" s="103"/>
      <c r="I13" s="103"/>
      <c r="J13" s="103"/>
      <c r="K13" s="145"/>
      <c r="L13" s="103"/>
      <c r="M13" s="103"/>
      <c r="N13" s="103"/>
      <c r="O13" s="103"/>
      <c r="P13" s="103"/>
      <c r="Q13" s="103"/>
      <c r="R13" s="103"/>
      <c r="S13" s="103"/>
      <c r="T13" s="435"/>
      <c r="U13" s="102"/>
      <c r="V13" s="102"/>
      <c r="W13" s="102"/>
      <c r="X13" s="102"/>
      <c r="Y13" s="102"/>
      <c r="Z13" s="102"/>
      <c r="AA13" s="102"/>
      <c r="AB13" s="102"/>
      <c r="AC13" s="103"/>
      <c r="AD13" s="102"/>
      <c r="AE13" s="102"/>
      <c r="AF13" s="103"/>
      <c r="AG13" s="103"/>
      <c r="AH13" s="103"/>
      <c r="AI13" s="103"/>
      <c r="AJ13" s="102"/>
      <c r="AK13" s="102"/>
      <c r="AL13" s="101"/>
    </row>
    <row r="14" spans="1:41" ht="11.25" hidden="1" customHeight="1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146"/>
      <c r="L14" s="66"/>
      <c r="M14" s="66"/>
      <c r="N14" s="66"/>
      <c r="O14" s="66"/>
      <c r="P14" s="66"/>
      <c r="Q14" s="66"/>
      <c r="R14" s="66"/>
      <c r="S14" s="66"/>
      <c r="T14" s="436"/>
      <c r="U14" s="63"/>
      <c r="V14" s="63"/>
      <c r="W14" s="63"/>
      <c r="X14" s="63"/>
      <c r="Y14" s="63"/>
      <c r="Z14" s="63"/>
      <c r="AA14" s="63"/>
      <c r="AB14" s="63"/>
      <c r="AC14" s="66"/>
      <c r="AD14" s="63"/>
      <c r="AE14" s="63"/>
      <c r="AF14" s="66"/>
      <c r="AG14" s="66"/>
      <c r="AH14" s="66"/>
      <c r="AI14" s="66"/>
      <c r="AJ14" s="63"/>
      <c r="AK14" s="63"/>
      <c r="AL14" s="95"/>
    </row>
    <row r="15" spans="1:41" ht="15.75" hidden="1">
      <c r="A15" s="67" t="s">
        <v>37</v>
      </c>
      <c r="B15" s="67" t="s">
        <v>45</v>
      </c>
      <c r="C15" s="67"/>
      <c r="D15" s="67"/>
      <c r="E15" s="67"/>
      <c r="F15" s="67"/>
      <c r="G15" s="67"/>
      <c r="H15" s="67"/>
      <c r="I15" s="67"/>
      <c r="J15" s="67"/>
      <c r="K15" s="147" t="s">
        <v>43</v>
      </c>
      <c r="L15" s="67"/>
      <c r="M15" s="67"/>
      <c r="N15" s="67"/>
      <c r="O15" s="67"/>
      <c r="P15" s="67"/>
      <c r="Q15" s="67"/>
      <c r="R15" s="67"/>
      <c r="S15" s="67"/>
      <c r="T15" s="67" t="s">
        <v>46</v>
      </c>
      <c r="U15" s="64"/>
      <c r="V15" s="64"/>
      <c r="W15" s="64"/>
      <c r="X15" s="64"/>
      <c r="Y15" s="64"/>
      <c r="Z15" s="64"/>
      <c r="AA15" s="64"/>
      <c r="AB15" s="64"/>
      <c r="AC15" s="67"/>
      <c r="AD15" s="64"/>
      <c r="AE15" s="64"/>
      <c r="AF15" s="67" t="s">
        <v>44</v>
      </c>
      <c r="AG15" s="67" t="s">
        <v>334</v>
      </c>
      <c r="AH15" s="67" t="s">
        <v>335</v>
      </c>
      <c r="AI15" s="67"/>
      <c r="AJ15" s="64" t="s">
        <v>609</v>
      </c>
      <c r="AK15" s="64" t="s">
        <v>856</v>
      </c>
      <c r="AL15" s="96" t="s">
        <v>652</v>
      </c>
    </row>
    <row r="16" spans="1:41" ht="15.75" hidden="1">
      <c r="A16" s="348" t="s">
        <v>78</v>
      </c>
      <c r="B16" s="68" t="s">
        <v>81</v>
      </c>
      <c r="C16" s="68"/>
      <c r="D16" s="68"/>
      <c r="E16" s="68"/>
      <c r="F16" s="68"/>
      <c r="G16" s="68"/>
      <c r="H16" s="68"/>
      <c r="I16" s="68"/>
      <c r="J16" s="68"/>
      <c r="K16" s="148" t="s">
        <v>80</v>
      </c>
      <c r="L16" s="68"/>
      <c r="M16" s="68"/>
      <c r="N16" s="68"/>
      <c r="O16" s="68"/>
      <c r="P16" s="68"/>
      <c r="Q16" s="68"/>
      <c r="R16" s="68"/>
      <c r="S16" s="68"/>
      <c r="T16" s="68" t="s">
        <v>82</v>
      </c>
      <c r="U16" s="65"/>
      <c r="V16" s="65"/>
      <c r="W16" s="65"/>
      <c r="X16" s="65"/>
      <c r="Y16" s="65"/>
      <c r="Z16" s="65"/>
      <c r="AA16" s="65"/>
      <c r="AB16" s="65"/>
      <c r="AC16" s="68"/>
      <c r="AD16" s="65"/>
      <c r="AE16" s="65"/>
      <c r="AF16" s="68" t="s">
        <v>79</v>
      </c>
      <c r="AG16" s="68" t="s">
        <v>83</v>
      </c>
      <c r="AH16" s="68" t="s">
        <v>84</v>
      </c>
      <c r="AI16" s="68"/>
      <c r="AJ16" s="65"/>
      <c r="AK16" s="65"/>
      <c r="AL16" s="97" t="s">
        <v>654</v>
      </c>
    </row>
    <row r="17" spans="1:38" hidden="1">
      <c r="A17" s="10" t="s">
        <v>27</v>
      </c>
      <c r="B17" s="10">
        <v>79</v>
      </c>
      <c r="C17" s="10"/>
      <c r="D17" s="10"/>
      <c r="E17" s="10"/>
      <c r="F17" s="10"/>
      <c r="G17" s="10"/>
      <c r="H17" s="10"/>
      <c r="I17" s="10"/>
      <c r="J17" s="10"/>
      <c r="K17" s="149">
        <v>15361395</v>
      </c>
      <c r="L17" s="10"/>
      <c r="M17" s="10"/>
      <c r="N17" s="10"/>
      <c r="O17" s="10"/>
      <c r="P17" s="10"/>
      <c r="Q17" s="10"/>
      <c r="R17" s="10"/>
      <c r="S17" s="10"/>
      <c r="T17" s="10">
        <v>53</v>
      </c>
      <c r="U17" s="15"/>
      <c r="V17" s="15"/>
      <c r="W17" s="15"/>
      <c r="X17" s="15"/>
      <c r="Y17" s="15"/>
      <c r="Z17" s="15"/>
      <c r="AA17" s="15"/>
      <c r="AB17" s="15"/>
      <c r="AC17" s="10"/>
      <c r="AD17" s="15"/>
      <c r="AE17" s="15"/>
      <c r="AF17" s="10">
        <v>252</v>
      </c>
      <c r="AG17" s="10">
        <v>87</v>
      </c>
      <c r="AH17" s="10">
        <v>84</v>
      </c>
      <c r="AI17" s="10"/>
      <c r="AJ17" s="15" t="s">
        <v>55</v>
      </c>
      <c r="AK17" s="12" t="s">
        <v>857</v>
      </c>
      <c r="AL17" s="124">
        <f t="shared" ref="AL17:AL80" si="0">AL18-7</f>
        <v>43063</v>
      </c>
    </row>
    <row r="18" spans="1:38" hidden="1">
      <c r="A18" s="10" t="s">
        <v>24</v>
      </c>
      <c r="B18" s="10">
        <v>86</v>
      </c>
      <c r="C18" s="10"/>
      <c r="D18" s="10"/>
      <c r="E18" s="10"/>
      <c r="F18" s="10"/>
      <c r="G18" s="10"/>
      <c r="H18" s="10"/>
      <c r="I18" s="10"/>
      <c r="J18" s="10"/>
      <c r="K18" s="149">
        <v>17467880</v>
      </c>
      <c r="L18" s="10"/>
      <c r="M18" s="10"/>
      <c r="N18" s="10"/>
      <c r="O18" s="10"/>
      <c r="P18" s="10"/>
      <c r="Q18" s="10"/>
      <c r="R18" s="10"/>
      <c r="S18" s="10"/>
      <c r="T18" s="10">
        <v>55</v>
      </c>
      <c r="U18" s="15"/>
      <c r="V18" s="15"/>
      <c r="W18" s="15"/>
      <c r="X18" s="15"/>
      <c r="Y18" s="15"/>
      <c r="Z18" s="15"/>
      <c r="AA18" s="15"/>
      <c r="AB18" s="15"/>
      <c r="AC18" s="10"/>
      <c r="AD18" s="15"/>
      <c r="AE18" s="15"/>
      <c r="AF18" s="10">
        <v>275</v>
      </c>
      <c r="AG18" s="10">
        <v>88</v>
      </c>
      <c r="AH18" s="10">
        <v>85</v>
      </c>
      <c r="AI18" s="10"/>
      <c r="AJ18" s="15" t="s">
        <v>59</v>
      </c>
      <c r="AL18" s="124">
        <f t="shared" si="0"/>
        <v>43070</v>
      </c>
    </row>
    <row r="19" spans="1:38" hidden="1">
      <c r="A19" s="10" t="s">
        <v>36</v>
      </c>
      <c r="B19" s="16">
        <v>87</v>
      </c>
      <c r="C19" s="16"/>
      <c r="D19" s="16"/>
      <c r="E19" s="16"/>
      <c r="F19" s="16"/>
      <c r="G19" s="16"/>
      <c r="H19" s="16"/>
      <c r="I19" s="16"/>
      <c r="J19" s="16"/>
      <c r="K19" s="149">
        <v>17556065</v>
      </c>
      <c r="L19" s="16"/>
      <c r="M19" s="16"/>
      <c r="N19" s="16"/>
      <c r="O19" s="16"/>
      <c r="P19" s="16"/>
      <c r="Q19" s="16"/>
      <c r="R19" s="16"/>
      <c r="S19" s="16"/>
      <c r="T19" s="16">
        <v>55</v>
      </c>
      <c r="U19" s="20"/>
      <c r="V19" s="20"/>
      <c r="W19" s="20"/>
      <c r="X19" s="20"/>
      <c r="Y19" s="20"/>
      <c r="Z19" s="20"/>
      <c r="AA19" s="20"/>
      <c r="AB19" s="20"/>
      <c r="AC19" s="16"/>
      <c r="AD19" s="20"/>
      <c r="AE19" s="20"/>
      <c r="AF19" s="10">
        <v>298</v>
      </c>
      <c r="AG19" s="10">
        <v>86</v>
      </c>
      <c r="AH19" s="10">
        <v>84</v>
      </c>
      <c r="AI19" s="10"/>
      <c r="AJ19" s="15" t="s">
        <v>59</v>
      </c>
      <c r="AL19" s="124">
        <f t="shared" si="0"/>
        <v>43077</v>
      </c>
    </row>
    <row r="20" spans="1:38" hidden="1">
      <c r="A20" s="10" t="s">
        <v>48</v>
      </c>
      <c r="B20" s="16">
        <v>81</v>
      </c>
      <c r="C20" s="16"/>
      <c r="D20" s="16"/>
      <c r="E20" s="16"/>
      <c r="F20" s="16"/>
      <c r="G20" s="16"/>
      <c r="H20" s="16"/>
      <c r="I20" s="16"/>
      <c r="J20" s="16"/>
      <c r="K20" s="149">
        <v>15841248</v>
      </c>
      <c r="L20" s="16"/>
      <c r="M20" s="16"/>
      <c r="N20" s="16"/>
      <c r="O20" s="16"/>
      <c r="P20" s="16"/>
      <c r="Q20" s="16"/>
      <c r="R20" s="16"/>
      <c r="S20" s="16"/>
      <c r="T20" s="16">
        <v>53</v>
      </c>
      <c r="U20" s="20"/>
      <c r="V20" s="20"/>
      <c r="W20" s="20"/>
      <c r="X20" s="20"/>
      <c r="Y20" s="20"/>
      <c r="Z20" s="20"/>
      <c r="AA20" s="20"/>
      <c r="AB20" s="20"/>
      <c r="AC20" s="16"/>
      <c r="AD20" s="20"/>
      <c r="AE20" s="20"/>
      <c r="AF20" s="10">
        <v>256</v>
      </c>
      <c r="AG20" s="10">
        <v>85</v>
      </c>
      <c r="AH20" s="10">
        <v>82</v>
      </c>
      <c r="AI20" s="10"/>
      <c r="AJ20" s="15" t="s">
        <v>49</v>
      </c>
      <c r="AL20" s="124">
        <f t="shared" si="0"/>
        <v>43084</v>
      </c>
    </row>
    <row r="21" spans="1:38" hidden="1">
      <c r="A21" s="10" t="s">
        <v>54</v>
      </c>
      <c r="B21" s="16">
        <v>84</v>
      </c>
      <c r="C21" s="16"/>
      <c r="D21" s="16"/>
      <c r="E21" s="16"/>
      <c r="F21" s="16"/>
      <c r="G21" s="16"/>
      <c r="H21" s="16"/>
      <c r="I21" s="16"/>
      <c r="J21" s="16"/>
      <c r="K21" s="149">
        <v>16184337</v>
      </c>
      <c r="L21" s="16"/>
      <c r="M21" s="16"/>
      <c r="N21" s="16"/>
      <c r="O21" s="16"/>
      <c r="P21" s="16"/>
      <c r="Q21" s="16"/>
      <c r="R21" s="16"/>
      <c r="S21" s="16"/>
      <c r="T21" s="16">
        <v>52</v>
      </c>
      <c r="U21" s="20"/>
      <c r="V21" s="20"/>
      <c r="W21" s="20"/>
      <c r="X21" s="20"/>
      <c r="Y21" s="20"/>
      <c r="Z21" s="20"/>
      <c r="AA21" s="20"/>
      <c r="AB21" s="20"/>
      <c r="AC21" s="16"/>
      <c r="AD21" s="20"/>
      <c r="AE21" s="20"/>
      <c r="AF21" s="10">
        <v>200</v>
      </c>
      <c r="AG21" s="10">
        <v>86</v>
      </c>
      <c r="AH21" s="10">
        <v>79</v>
      </c>
      <c r="AI21" s="10"/>
      <c r="AJ21" s="15" t="s">
        <v>55</v>
      </c>
      <c r="AL21" s="124">
        <f t="shared" si="0"/>
        <v>43091</v>
      </c>
    </row>
    <row r="22" spans="1:38" hidden="1">
      <c r="A22" s="10" t="s">
        <v>60</v>
      </c>
      <c r="B22" s="16">
        <v>78</v>
      </c>
      <c r="C22" s="16"/>
      <c r="D22" s="16"/>
      <c r="E22" s="16"/>
      <c r="F22" s="16"/>
      <c r="G22" s="16"/>
      <c r="H22" s="16"/>
      <c r="I22" s="16"/>
      <c r="J22" s="16"/>
      <c r="K22" s="149">
        <v>14365424</v>
      </c>
      <c r="L22" s="16"/>
      <c r="M22" s="16"/>
      <c r="N22" s="16"/>
      <c r="O22" s="16"/>
      <c r="P22" s="16"/>
      <c r="Q22" s="16"/>
      <c r="R22" s="16"/>
      <c r="S22" s="16"/>
      <c r="T22" s="16">
        <v>50</v>
      </c>
      <c r="U22" s="20"/>
      <c r="V22" s="20"/>
      <c r="W22" s="20"/>
      <c r="X22" s="20"/>
      <c r="Y22" s="20"/>
      <c r="Z22" s="20"/>
      <c r="AA22" s="20"/>
      <c r="AB22" s="20"/>
      <c r="AC22" s="16"/>
      <c r="AD22" s="20"/>
      <c r="AE22" s="20"/>
      <c r="AF22" s="10">
        <v>232</v>
      </c>
      <c r="AG22" s="10">
        <v>86</v>
      </c>
      <c r="AH22" s="10">
        <v>81</v>
      </c>
      <c r="AI22" s="10"/>
      <c r="AJ22" s="15" t="s">
        <v>49</v>
      </c>
      <c r="AL22" s="124">
        <f>AL23-7</f>
        <v>43098</v>
      </c>
    </row>
    <row r="23" spans="1:38" hidden="1">
      <c r="A23" s="10" t="s">
        <v>58</v>
      </c>
      <c r="B23" s="16">
        <v>80</v>
      </c>
      <c r="C23" s="16"/>
      <c r="D23" s="16"/>
      <c r="E23" s="16"/>
      <c r="F23" s="16"/>
      <c r="G23" s="16"/>
      <c r="H23" s="16"/>
      <c r="I23" s="16"/>
      <c r="J23" s="16"/>
      <c r="K23" s="149">
        <v>15576435</v>
      </c>
      <c r="L23" s="16"/>
      <c r="M23" s="16"/>
      <c r="N23" s="16"/>
      <c r="O23" s="16"/>
      <c r="P23" s="16"/>
      <c r="Q23" s="16"/>
      <c r="R23" s="16"/>
      <c r="S23" s="16"/>
      <c r="T23" s="16">
        <v>53</v>
      </c>
      <c r="U23" s="20"/>
      <c r="V23" s="20"/>
      <c r="W23" s="20"/>
      <c r="X23" s="20"/>
      <c r="Y23" s="20"/>
      <c r="Z23" s="20"/>
      <c r="AA23" s="20"/>
      <c r="AB23" s="20"/>
      <c r="AC23" s="16"/>
      <c r="AD23" s="20"/>
      <c r="AE23" s="20"/>
      <c r="AF23" s="10">
        <v>267</v>
      </c>
      <c r="AG23" s="10">
        <v>89</v>
      </c>
      <c r="AH23" s="10">
        <v>86</v>
      </c>
      <c r="AI23" s="10"/>
      <c r="AJ23" s="15" t="s">
        <v>59</v>
      </c>
      <c r="AL23" s="124">
        <f t="shared" si="0"/>
        <v>43105</v>
      </c>
    </row>
    <row r="24" spans="1:38" hidden="1">
      <c r="A24" s="10" t="s">
        <v>61</v>
      </c>
      <c r="B24" s="16">
        <v>76</v>
      </c>
      <c r="C24" s="16"/>
      <c r="D24" s="16"/>
      <c r="E24" s="16"/>
      <c r="F24" s="16"/>
      <c r="G24" s="16"/>
      <c r="H24" s="16"/>
      <c r="I24" s="16"/>
      <c r="J24" s="16"/>
      <c r="K24" s="149">
        <v>15299809</v>
      </c>
      <c r="L24" s="16"/>
      <c r="M24" s="16"/>
      <c r="N24" s="16"/>
      <c r="O24" s="16"/>
      <c r="P24" s="16"/>
      <c r="Q24" s="16"/>
      <c r="R24" s="16"/>
      <c r="S24" s="16"/>
      <c r="T24" s="16">
        <v>55</v>
      </c>
      <c r="U24" s="20"/>
      <c r="V24" s="20"/>
      <c r="W24" s="20"/>
      <c r="X24" s="20"/>
      <c r="Y24" s="20"/>
      <c r="Z24" s="20"/>
      <c r="AA24" s="20"/>
      <c r="AB24" s="20"/>
      <c r="AC24" s="16"/>
      <c r="AD24" s="20"/>
      <c r="AE24" s="20"/>
      <c r="AF24" s="441">
        <v>266</v>
      </c>
      <c r="AG24" s="10">
        <v>86</v>
      </c>
      <c r="AH24" s="10">
        <v>84</v>
      </c>
      <c r="AI24" s="10"/>
      <c r="AJ24" s="15" t="s">
        <v>55</v>
      </c>
      <c r="AL24" s="124">
        <f t="shared" si="0"/>
        <v>43112</v>
      </c>
    </row>
    <row r="25" spans="1:38" hidden="1">
      <c r="A25" s="21" t="s">
        <v>62</v>
      </c>
      <c r="B25" s="437">
        <v>79</v>
      </c>
      <c r="C25" s="437"/>
      <c r="D25" s="437"/>
      <c r="E25" s="437"/>
      <c r="F25" s="437"/>
      <c r="G25" s="437"/>
      <c r="H25" s="437"/>
      <c r="I25" s="437"/>
      <c r="J25" s="437"/>
      <c r="K25" s="150">
        <v>15943681</v>
      </c>
      <c r="L25" s="437"/>
      <c r="M25" s="437"/>
      <c r="N25" s="437"/>
      <c r="O25" s="437"/>
      <c r="P25" s="437"/>
      <c r="Q25" s="437"/>
      <c r="R25" s="437"/>
      <c r="S25" s="437"/>
      <c r="T25" s="437">
        <v>54</v>
      </c>
      <c r="U25" s="14"/>
      <c r="V25" s="14"/>
      <c r="W25" s="14"/>
      <c r="X25" s="14"/>
      <c r="Y25" s="14"/>
      <c r="Z25" s="14"/>
      <c r="AA25" s="14"/>
      <c r="AB25" s="14"/>
      <c r="AC25" s="437"/>
      <c r="AD25" s="14"/>
      <c r="AE25" s="14"/>
      <c r="AF25" s="349">
        <v>243</v>
      </c>
      <c r="AG25" s="21">
        <v>87</v>
      </c>
      <c r="AH25" s="21">
        <v>84</v>
      </c>
      <c r="AI25" s="21"/>
      <c r="AJ25" s="13" t="s">
        <v>49</v>
      </c>
      <c r="AL25" s="124">
        <f t="shared" si="0"/>
        <v>43119</v>
      </c>
    </row>
    <row r="26" spans="1:38" hidden="1">
      <c r="A26" s="21" t="s">
        <v>72</v>
      </c>
      <c r="B26" s="437">
        <v>82</v>
      </c>
      <c r="C26" s="437"/>
      <c r="D26" s="437"/>
      <c r="E26" s="437"/>
      <c r="F26" s="437"/>
      <c r="G26" s="437"/>
      <c r="H26" s="437"/>
      <c r="I26" s="437"/>
      <c r="J26" s="437"/>
      <c r="K26" s="151">
        <v>17212223</v>
      </c>
      <c r="L26" s="437"/>
      <c r="M26" s="437"/>
      <c r="N26" s="437"/>
      <c r="O26" s="437"/>
      <c r="P26" s="437"/>
      <c r="Q26" s="437"/>
      <c r="R26" s="437"/>
      <c r="S26" s="437"/>
      <c r="T26" s="437">
        <v>58</v>
      </c>
      <c r="U26" s="14"/>
      <c r="V26" s="14"/>
      <c r="W26" s="14"/>
      <c r="X26" s="14"/>
      <c r="Y26" s="14"/>
      <c r="Z26" s="14"/>
      <c r="AA26" s="14"/>
      <c r="AB26" s="14"/>
      <c r="AC26" s="437"/>
      <c r="AD26" s="14"/>
      <c r="AE26" s="14"/>
      <c r="AF26" s="349">
        <v>314</v>
      </c>
      <c r="AG26" s="21">
        <v>91</v>
      </c>
      <c r="AH26" s="21">
        <v>89</v>
      </c>
      <c r="AI26" s="21"/>
      <c r="AJ26" s="13" t="s">
        <v>55</v>
      </c>
      <c r="AL26" s="124">
        <f t="shared" si="0"/>
        <v>43126</v>
      </c>
    </row>
    <row r="27" spans="1:38" hidden="1">
      <c r="A27" s="21" t="s">
        <v>76</v>
      </c>
      <c r="B27" s="437">
        <v>75</v>
      </c>
      <c r="C27" s="437"/>
      <c r="D27" s="437"/>
      <c r="E27" s="437"/>
      <c r="F27" s="437"/>
      <c r="G27" s="437"/>
      <c r="H27" s="437"/>
      <c r="I27" s="437"/>
      <c r="J27" s="437"/>
      <c r="K27" s="150">
        <v>13755566</v>
      </c>
      <c r="L27" s="437"/>
      <c r="M27" s="437"/>
      <c r="N27" s="437"/>
      <c r="O27" s="437"/>
      <c r="P27" s="437"/>
      <c r="Q27" s="437"/>
      <c r="R27" s="437"/>
      <c r="S27" s="437"/>
      <c r="T27" s="437">
        <v>50</v>
      </c>
      <c r="U27" s="14"/>
      <c r="V27" s="14"/>
      <c r="W27" s="14"/>
      <c r="X27" s="14"/>
      <c r="Y27" s="14"/>
      <c r="Z27" s="14"/>
      <c r="AA27" s="14"/>
      <c r="AB27" s="14"/>
      <c r="AC27" s="437"/>
      <c r="AD27" s="14"/>
      <c r="AE27" s="14"/>
      <c r="AF27" s="349">
        <v>269</v>
      </c>
      <c r="AG27" s="21">
        <v>86</v>
      </c>
      <c r="AH27" s="21">
        <v>82</v>
      </c>
      <c r="AI27" s="21"/>
      <c r="AJ27" s="13" t="s">
        <v>49</v>
      </c>
      <c r="AL27" s="124">
        <f t="shared" si="0"/>
        <v>43133</v>
      </c>
    </row>
    <row r="28" spans="1:38" hidden="1">
      <c r="A28" s="21" t="s">
        <v>77</v>
      </c>
      <c r="B28" s="437">
        <v>82</v>
      </c>
      <c r="C28" s="437"/>
      <c r="D28" s="437"/>
      <c r="E28" s="437"/>
      <c r="F28" s="437"/>
      <c r="G28" s="437"/>
      <c r="H28" s="437"/>
      <c r="I28" s="437"/>
      <c r="J28" s="437"/>
      <c r="K28" s="150">
        <v>17221725</v>
      </c>
      <c r="L28" s="437"/>
      <c r="M28" s="437"/>
      <c r="N28" s="437"/>
      <c r="O28" s="437"/>
      <c r="P28" s="437"/>
      <c r="Q28" s="437"/>
      <c r="R28" s="437"/>
      <c r="S28" s="437"/>
      <c r="T28" s="437">
        <v>57</v>
      </c>
      <c r="U28" s="14"/>
      <c r="V28" s="14"/>
      <c r="W28" s="14"/>
      <c r="X28" s="14"/>
      <c r="Y28" s="14"/>
      <c r="Z28" s="14"/>
      <c r="AA28" s="14"/>
      <c r="AB28" s="14"/>
      <c r="AC28" s="437"/>
      <c r="AD28" s="14"/>
      <c r="AE28" s="14"/>
      <c r="AF28" s="349">
        <v>242</v>
      </c>
      <c r="AG28" s="21">
        <v>88</v>
      </c>
      <c r="AH28" s="21">
        <v>85</v>
      </c>
      <c r="AI28" s="21"/>
      <c r="AJ28" s="13" t="s">
        <v>59</v>
      </c>
      <c r="AL28" s="124">
        <f t="shared" si="0"/>
        <v>43140</v>
      </c>
    </row>
    <row r="29" spans="1:38" hidden="1">
      <c r="A29" s="21" t="s">
        <v>90</v>
      </c>
      <c r="B29" s="437">
        <v>80</v>
      </c>
      <c r="C29" s="437"/>
      <c r="D29" s="437"/>
      <c r="E29" s="437"/>
      <c r="F29" s="437"/>
      <c r="G29" s="437"/>
      <c r="H29" s="437"/>
      <c r="I29" s="437"/>
      <c r="J29" s="437"/>
      <c r="K29" s="151">
        <v>16382092</v>
      </c>
      <c r="L29" s="437"/>
      <c r="M29" s="437"/>
      <c r="N29" s="437"/>
      <c r="O29" s="437"/>
      <c r="P29" s="437"/>
      <c r="Q29" s="437"/>
      <c r="R29" s="437"/>
      <c r="S29" s="437"/>
      <c r="T29" s="437">
        <v>56</v>
      </c>
      <c r="U29" s="14"/>
      <c r="V29" s="14"/>
      <c r="W29" s="14"/>
      <c r="X29" s="14"/>
      <c r="Y29" s="14"/>
      <c r="Z29" s="14"/>
      <c r="AA29" s="14"/>
      <c r="AB29" s="14"/>
      <c r="AC29" s="437"/>
      <c r="AD29" s="14"/>
      <c r="AE29" s="14"/>
      <c r="AF29" s="349">
        <v>274</v>
      </c>
      <c r="AG29" s="21">
        <v>88</v>
      </c>
      <c r="AH29" s="21">
        <v>85</v>
      </c>
      <c r="AI29" s="21"/>
      <c r="AJ29" s="13" t="s">
        <v>55</v>
      </c>
      <c r="AL29" s="124">
        <f t="shared" si="0"/>
        <v>43147</v>
      </c>
    </row>
    <row r="30" spans="1:38" hidden="1">
      <c r="A30" s="21" t="s">
        <v>97</v>
      </c>
      <c r="B30" s="437">
        <v>87</v>
      </c>
      <c r="C30" s="437"/>
      <c r="D30" s="437"/>
      <c r="E30" s="437"/>
      <c r="F30" s="437"/>
      <c r="G30" s="437"/>
      <c r="H30" s="437"/>
      <c r="I30" s="437"/>
      <c r="J30" s="437"/>
      <c r="K30" s="152">
        <v>17894315</v>
      </c>
      <c r="L30" s="437"/>
      <c r="M30" s="437"/>
      <c r="N30" s="437"/>
      <c r="O30" s="437"/>
      <c r="P30" s="437"/>
      <c r="Q30" s="437"/>
      <c r="R30" s="437"/>
      <c r="S30" s="437"/>
      <c r="T30" s="437">
        <v>55</v>
      </c>
      <c r="U30" s="14"/>
      <c r="V30" s="14"/>
      <c r="W30" s="14"/>
      <c r="X30" s="14"/>
      <c r="Y30" s="14"/>
      <c r="Z30" s="14"/>
      <c r="AA30" s="14"/>
      <c r="AB30" s="14"/>
      <c r="AC30" s="437"/>
      <c r="AD30" s="14"/>
      <c r="AE30" s="14"/>
      <c r="AF30" s="349">
        <v>231</v>
      </c>
      <c r="AG30" s="9" t="s">
        <v>117</v>
      </c>
      <c r="AH30" s="18">
        <v>80</v>
      </c>
      <c r="AI30" s="18"/>
      <c r="AJ30" s="15" t="s">
        <v>49</v>
      </c>
      <c r="AL30" s="124">
        <f t="shared" si="0"/>
        <v>43154</v>
      </c>
    </row>
    <row r="31" spans="1:38" hidden="1">
      <c r="A31" s="21" t="s">
        <v>96</v>
      </c>
      <c r="B31" s="437">
        <v>58</v>
      </c>
      <c r="C31" s="437"/>
      <c r="D31" s="437"/>
      <c r="E31" s="437"/>
      <c r="F31" s="437"/>
      <c r="G31" s="437"/>
      <c r="H31" s="437"/>
      <c r="I31" s="437"/>
      <c r="J31" s="437"/>
      <c r="K31" s="153">
        <v>10359200</v>
      </c>
      <c r="L31" s="437"/>
      <c r="M31" s="437"/>
      <c r="N31" s="437"/>
      <c r="O31" s="437"/>
      <c r="P31" s="437"/>
      <c r="Q31" s="437"/>
      <c r="R31" s="437"/>
      <c r="S31" s="437"/>
      <c r="T31" s="437">
        <v>49</v>
      </c>
      <c r="U31" s="14"/>
      <c r="V31" s="14"/>
      <c r="W31" s="14"/>
      <c r="X31" s="14"/>
      <c r="Y31" s="14"/>
      <c r="Z31" s="14"/>
      <c r="AA31" s="14"/>
      <c r="AB31" s="14"/>
      <c r="AC31" s="437"/>
      <c r="AD31" s="14"/>
      <c r="AE31" s="14"/>
      <c r="AF31" s="349">
        <v>285</v>
      </c>
      <c r="AG31" s="18">
        <v>89</v>
      </c>
      <c r="AH31" s="18">
        <v>87</v>
      </c>
      <c r="AI31" s="18"/>
      <c r="AJ31" s="13" t="s">
        <v>55</v>
      </c>
      <c r="AL31" s="124">
        <f t="shared" si="0"/>
        <v>43161</v>
      </c>
    </row>
    <row r="32" spans="1:38" s="15" customFormat="1" ht="12" hidden="1" customHeight="1">
      <c r="A32" s="21" t="s">
        <v>98</v>
      </c>
      <c r="B32" s="10">
        <v>78</v>
      </c>
      <c r="C32" s="10"/>
      <c r="D32" s="10"/>
      <c r="E32" s="10"/>
      <c r="F32" s="10"/>
      <c r="G32" s="10"/>
      <c r="H32" s="10"/>
      <c r="I32" s="10"/>
      <c r="J32" s="10"/>
      <c r="K32" s="149">
        <v>16595861</v>
      </c>
      <c r="L32" s="10"/>
      <c r="M32" s="10"/>
      <c r="N32" s="10"/>
      <c r="O32" s="10"/>
      <c r="P32" s="10"/>
      <c r="Q32" s="10"/>
      <c r="R32" s="10"/>
      <c r="S32" s="10"/>
      <c r="T32" s="10">
        <v>51</v>
      </c>
      <c r="AC32" s="10"/>
      <c r="AF32" s="441">
        <v>230</v>
      </c>
      <c r="AG32" s="10">
        <v>85</v>
      </c>
      <c r="AH32" s="16">
        <v>81</v>
      </c>
      <c r="AI32" s="16"/>
      <c r="AJ32" s="15" t="s">
        <v>59</v>
      </c>
      <c r="AL32" s="124">
        <f t="shared" si="0"/>
        <v>43168</v>
      </c>
    </row>
    <row r="33" spans="1:38" hidden="1">
      <c r="A33" s="21" t="s">
        <v>99</v>
      </c>
      <c r="B33" s="10">
        <v>87</v>
      </c>
      <c r="C33" s="10"/>
      <c r="D33" s="10"/>
      <c r="E33" s="10"/>
      <c r="F33" s="10"/>
      <c r="G33" s="10"/>
      <c r="H33" s="10"/>
      <c r="I33" s="10"/>
      <c r="J33" s="10"/>
      <c r="K33" s="149">
        <v>17786738</v>
      </c>
      <c r="L33" s="10"/>
      <c r="M33" s="10"/>
      <c r="N33" s="10"/>
      <c r="O33" s="10"/>
      <c r="P33" s="10"/>
      <c r="Q33" s="10"/>
      <c r="R33" s="10"/>
      <c r="S33" s="10"/>
      <c r="T33" s="10">
        <v>55</v>
      </c>
      <c r="U33" s="15"/>
      <c r="V33" s="15"/>
      <c r="W33" s="15"/>
      <c r="X33" s="15"/>
      <c r="Y33" s="15"/>
      <c r="Z33" s="15"/>
      <c r="AA33" s="15"/>
      <c r="AB33" s="15"/>
      <c r="AC33" s="10"/>
      <c r="AD33" s="15"/>
      <c r="AE33" s="15"/>
      <c r="AF33" s="441">
        <v>263</v>
      </c>
      <c r="AG33" s="10">
        <v>87</v>
      </c>
      <c r="AH33" s="16">
        <v>84</v>
      </c>
      <c r="AI33" s="16"/>
      <c r="AJ33" s="15" t="s">
        <v>49</v>
      </c>
      <c r="AL33" s="124">
        <f t="shared" si="0"/>
        <v>43175</v>
      </c>
    </row>
    <row r="34" spans="1:38" hidden="1">
      <c r="A34" s="21" t="s">
        <v>100</v>
      </c>
      <c r="B34" s="10">
        <v>83</v>
      </c>
      <c r="C34" s="10"/>
      <c r="D34" s="10"/>
      <c r="E34" s="10"/>
      <c r="F34" s="10"/>
      <c r="G34" s="10"/>
      <c r="H34" s="10"/>
      <c r="I34" s="10"/>
      <c r="J34" s="10"/>
      <c r="K34" s="149">
        <v>16185499</v>
      </c>
      <c r="L34" s="10"/>
      <c r="M34" s="10"/>
      <c r="N34" s="10"/>
      <c r="O34" s="10"/>
      <c r="P34" s="10"/>
      <c r="Q34" s="10"/>
      <c r="R34" s="10"/>
      <c r="S34" s="10"/>
      <c r="T34" s="10">
        <v>52</v>
      </c>
      <c r="U34" s="15"/>
      <c r="V34" s="15"/>
      <c r="W34" s="15"/>
      <c r="X34" s="15"/>
      <c r="Y34" s="15"/>
      <c r="Z34" s="15"/>
      <c r="AA34" s="15"/>
      <c r="AB34" s="15"/>
      <c r="AC34" s="10"/>
      <c r="AD34" s="15"/>
      <c r="AE34" s="15"/>
      <c r="AF34" s="441">
        <v>255</v>
      </c>
      <c r="AG34" s="10">
        <v>86</v>
      </c>
      <c r="AH34" s="16">
        <v>83</v>
      </c>
      <c r="AI34" s="16"/>
      <c r="AJ34" s="15" t="s">
        <v>55</v>
      </c>
      <c r="AL34" s="124">
        <f t="shared" si="0"/>
        <v>43182</v>
      </c>
    </row>
    <row r="35" spans="1:38" hidden="1">
      <c r="A35" s="21" t="s">
        <v>101</v>
      </c>
      <c r="B35" s="10">
        <v>80</v>
      </c>
      <c r="C35" s="10"/>
      <c r="D35" s="10"/>
      <c r="E35" s="10"/>
      <c r="F35" s="10"/>
      <c r="G35" s="10"/>
      <c r="H35" s="10"/>
      <c r="I35" s="10"/>
      <c r="J35" s="10"/>
      <c r="K35" s="152">
        <v>12687049</v>
      </c>
      <c r="L35" s="10"/>
      <c r="M35" s="10"/>
      <c r="N35" s="10"/>
      <c r="O35" s="10"/>
      <c r="P35" s="10"/>
      <c r="Q35" s="10"/>
      <c r="R35" s="10"/>
      <c r="S35" s="10"/>
      <c r="T35" s="10">
        <v>43</v>
      </c>
      <c r="U35" s="15"/>
      <c r="V35" s="15"/>
      <c r="W35" s="15"/>
      <c r="X35" s="15"/>
      <c r="Y35" s="15"/>
      <c r="Z35" s="15"/>
      <c r="AA35" s="15"/>
      <c r="AB35" s="15"/>
      <c r="AC35" s="10"/>
      <c r="AD35" s="15"/>
      <c r="AE35" s="15"/>
      <c r="AF35" s="441">
        <v>251</v>
      </c>
      <c r="AG35" s="10">
        <v>85</v>
      </c>
      <c r="AH35" s="16">
        <v>82</v>
      </c>
      <c r="AI35" s="16"/>
      <c r="AJ35" s="15" t="s">
        <v>59</v>
      </c>
      <c r="AL35" s="124">
        <f t="shared" si="0"/>
        <v>43189</v>
      </c>
    </row>
    <row r="36" spans="1:38" hidden="1">
      <c r="A36" s="21" t="s">
        <v>102</v>
      </c>
      <c r="B36" s="10">
        <v>78</v>
      </c>
      <c r="C36" s="10"/>
      <c r="D36" s="10"/>
      <c r="E36" s="10"/>
      <c r="F36" s="10"/>
      <c r="G36" s="10"/>
      <c r="H36" s="10"/>
      <c r="I36" s="10"/>
      <c r="J36" s="10"/>
      <c r="K36" s="149">
        <v>14035088</v>
      </c>
      <c r="L36" s="10"/>
      <c r="M36" s="10"/>
      <c r="N36" s="10"/>
      <c r="O36" s="10"/>
      <c r="P36" s="10"/>
      <c r="Q36" s="10"/>
      <c r="R36" s="10"/>
      <c r="S36" s="10"/>
      <c r="T36" s="10">
        <v>49</v>
      </c>
      <c r="U36" s="15"/>
      <c r="V36" s="15"/>
      <c r="W36" s="15"/>
      <c r="X36" s="15"/>
      <c r="Y36" s="15"/>
      <c r="Z36" s="15"/>
      <c r="AA36" s="15"/>
      <c r="AB36" s="15"/>
      <c r="AC36" s="10"/>
      <c r="AD36" s="15"/>
      <c r="AE36" s="15"/>
      <c r="AF36" s="441">
        <v>243</v>
      </c>
      <c r="AG36" s="10">
        <v>88</v>
      </c>
      <c r="AH36" s="16">
        <v>85</v>
      </c>
      <c r="AI36" s="16"/>
      <c r="AJ36" s="15" t="s">
        <v>49</v>
      </c>
      <c r="AL36" s="124">
        <f t="shared" si="0"/>
        <v>43196</v>
      </c>
    </row>
    <row r="37" spans="1:38" hidden="1">
      <c r="A37" s="21" t="s">
        <v>103</v>
      </c>
      <c r="B37" s="10">
        <v>74</v>
      </c>
      <c r="C37" s="10"/>
      <c r="D37" s="10"/>
      <c r="E37" s="10"/>
      <c r="F37" s="10"/>
      <c r="G37" s="10"/>
      <c r="H37" s="10"/>
      <c r="I37" s="10"/>
      <c r="J37" s="10"/>
      <c r="K37" s="152">
        <v>12024815</v>
      </c>
      <c r="L37" s="10"/>
      <c r="M37" s="10"/>
      <c r="N37" s="10"/>
      <c r="O37" s="10"/>
      <c r="P37" s="10"/>
      <c r="Q37" s="10"/>
      <c r="R37" s="10"/>
      <c r="S37" s="10"/>
      <c r="T37" s="10">
        <v>48</v>
      </c>
      <c r="U37" s="15"/>
      <c r="V37" s="15"/>
      <c r="W37" s="15"/>
      <c r="X37" s="15"/>
      <c r="Y37" s="15"/>
      <c r="Z37" s="15"/>
      <c r="AA37" s="15"/>
      <c r="AB37" s="15"/>
      <c r="AC37" s="10"/>
      <c r="AD37" s="15"/>
      <c r="AE37" s="15"/>
      <c r="AF37" s="441">
        <v>223</v>
      </c>
      <c r="AG37" s="10">
        <v>85</v>
      </c>
      <c r="AH37" s="16">
        <v>82</v>
      </c>
      <c r="AI37" s="16"/>
      <c r="AJ37" s="15" t="s">
        <v>55</v>
      </c>
      <c r="AL37" s="124">
        <v>43203</v>
      </c>
    </row>
    <row r="38" spans="1:38" hidden="1">
      <c r="A38" s="21" t="s">
        <v>105</v>
      </c>
      <c r="B38" s="10">
        <v>77</v>
      </c>
      <c r="C38" s="10"/>
      <c r="D38" s="10"/>
      <c r="E38" s="10"/>
      <c r="F38" s="10"/>
      <c r="G38" s="10"/>
      <c r="H38" s="10"/>
      <c r="I38" s="10"/>
      <c r="J38" s="10"/>
      <c r="K38" s="152">
        <v>13444992</v>
      </c>
      <c r="L38" s="10"/>
      <c r="M38" s="10"/>
      <c r="N38" s="10"/>
      <c r="O38" s="10"/>
      <c r="P38" s="10"/>
      <c r="Q38" s="10"/>
      <c r="R38" s="10"/>
      <c r="S38" s="10"/>
      <c r="T38" s="10">
        <v>51</v>
      </c>
      <c r="U38" s="15"/>
      <c r="V38" s="15"/>
      <c r="W38" s="15"/>
      <c r="X38" s="15"/>
      <c r="Y38" s="15"/>
      <c r="Z38" s="15"/>
      <c r="AA38" s="15"/>
      <c r="AB38" s="15"/>
      <c r="AC38" s="10"/>
      <c r="AD38" s="15"/>
      <c r="AE38" s="15"/>
      <c r="AF38" s="441">
        <v>234</v>
      </c>
      <c r="AG38" s="10">
        <v>91</v>
      </c>
      <c r="AH38" s="10">
        <v>88</v>
      </c>
      <c r="AI38" s="10"/>
      <c r="AJ38" s="15" t="s">
        <v>55</v>
      </c>
      <c r="AL38" s="124">
        <f t="shared" si="0"/>
        <v>43217</v>
      </c>
    </row>
    <row r="39" spans="1:38" hidden="1">
      <c r="A39" s="349" t="s">
        <v>106</v>
      </c>
      <c r="B39" s="10">
        <v>78</v>
      </c>
      <c r="C39" s="10"/>
      <c r="D39" s="10"/>
      <c r="E39" s="10"/>
      <c r="F39" s="10"/>
      <c r="G39" s="10"/>
      <c r="H39" s="10"/>
      <c r="I39" s="10"/>
      <c r="J39" s="10"/>
      <c r="K39" s="152">
        <v>13653559</v>
      </c>
      <c r="L39" s="10"/>
      <c r="M39" s="10"/>
      <c r="N39" s="10"/>
      <c r="O39" s="10"/>
      <c r="P39" s="10"/>
      <c r="Q39" s="10"/>
      <c r="R39" s="10"/>
      <c r="S39" s="10"/>
      <c r="T39" s="10">
        <v>50</v>
      </c>
      <c r="U39" s="15"/>
      <c r="V39" s="15"/>
      <c r="W39" s="15"/>
      <c r="X39" s="15"/>
      <c r="Y39" s="15"/>
      <c r="Z39" s="15"/>
      <c r="AA39" s="15"/>
      <c r="AB39" s="15"/>
      <c r="AC39" s="10"/>
      <c r="AD39" s="15"/>
      <c r="AE39" s="15"/>
      <c r="AF39" s="441">
        <v>223</v>
      </c>
      <c r="AG39" s="10">
        <v>89</v>
      </c>
      <c r="AH39" s="10">
        <v>85</v>
      </c>
      <c r="AI39" s="10"/>
      <c r="AJ39" s="15" t="s">
        <v>133</v>
      </c>
      <c r="AK39" s="12" t="s">
        <v>225</v>
      </c>
      <c r="AL39" s="124">
        <v>43224</v>
      </c>
    </row>
    <row r="40" spans="1:38" hidden="1">
      <c r="A40" s="21" t="s">
        <v>109</v>
      </c>
      <c r="B40" s="10">
        <v>88</v>
      </c>
      <c r="C40" s="10"/>
      <c r="D40" s="10"/>
      <c r="E40" s="10"/>
      <c r="F40" s="10"/>
      <c r="G40" s="10"/>
      <c r="H40" s="10"/>
      <c r="I40" s="10"/>
      <c r="J40" s="10"/>
      <c r="K40" s="152">
        <v>15615522</v>
      </c>
      <c r="L40" s="10"/>
      <c r="M40" s="10"/>
      <c r="N40" s="10"/>
      <c r="O40" s="10"/>
      <c r="P40" s="10"/>
      <c r="Q40" s="10"/>
      <c r="R40" s="10"/>
      <c r="S40" s="10"/>
      <c r="T40" s="10">
        <v>48</v>
      </c>
      <c r="U40" s="15"/>
      <c r="V40" s="15"/>
      <c r="W40" s="15"/>
      <c r="X40" s="15"/>
      <c r="Y40" s="15"/>
      <c r="Z40" s="15"/>
      <c r="AA40" s="15"/>
      <c r="AB40" s="15"/>
      <c r="AC40" s="10"/>
      <c r="AD40" s="15"/>
      <c r="AE40" s="15"/>
      <c r="AF40" s="441">
        <v>281</v>
      </c>
      <c r="AG40" s="19" t="s">
        <v>115</v>
      </c>
      <c r="AH40" s="19" t="s">
        <v>115</v>
      </c>
      <c r="AI40" s="19"/>
      <c r="AJ40" s="15" t="s">
        <v>110</v>
      </c>
      <c r="AK40" s="12" t="s">
        <v>338</v>
      </c>
      <c r="AL40" s="124">
        <f t="shared" si="0"/>
        <v>43245</v>
      </c>
    </row>
    <row r="41" spans="1:38" hidden="1">
      <c r="A41" s="21" t="s">
        <v>112</v>
      </c>
      <c r="B41" s="10">
        <v>81</v>
      </c>
      <c r="C41" s="10"/>
      <c r="D41" s="10"/>
      <c r="E41" s="10"/>
      <c r="F41" s="10"/>
      <c r="G41" s="10"/>
      <c r="H41" s="10"/>
      <c r="I41" s="10"/>
      <c r="J41" s="10"/>
      <c r="K41" s="152">
        <v>14989557</v>
      </c>
      <c r="L41" s="10"/>
      <c r="M41" s="10"/>
      <c r="N41" s="10"/>
      <c r="O41" s="10"/>
      <c r="P41" s="10"/>
      <c r="Q41" s="10"/>
      <c r="R41" s="10"/>
      <c r="S41" s="10"/>
      <c r="T41" s="10">
        <v>50</v>
      </c>
      <c r="U41" s="15"/>
      <c r="V41" s="15"/>
      <c r="W41" s="15"/>
      <c r="X41" s="15"/>
      <c r="Y41" s="15"/>
      <c r="Z41" s="15"/>
      <c r="AA41" s="15"/>
      <c r="AB41" s="15"/>
      <c r="AC41" s="10"/>
      <c r="AD41" s="15"/>
      <c r="AE41" s="15"/>
      <c r="AF41" s="441">
        <v>269</v>
      </c>
      <c r="AG41" s="10">
        <v>87</v>
      </c>
      <c r="AH41" s="10">
        <v>85</v>
      </c>
      <c r="AI41" s="10"/>
      <c r="AJ41" s="15" t="s">
        <v>114</v>
      </c>
      <c r="AL41" s="124">
        <f t="shared" si="0"/>
        <v>43252</v>
      </c>
    </row>
    <row r="42" spans="1:38" hidden="1">
      <c r="A42" s="21" t="s">
        <v>113</v>
      </c>
      <c r="B42" s="10">
        <v>69</v>
      </c>
      <c r="C42" s="10"/>
      <c r="D42" s="10"/>
      <c r="E42" s="10"/>
      <c r="F42" s="10"/>
      <c r="G42" s="10"/>
      <c r="H42" s="10"/>
      <c r="I42" s="10"/>
      <c r="J42" s="10"/>
      <c r="K42" s="152">
        <v>11949583</v>
      </c>
      <c r="L42" s="10"/>
      <c r="M42" s="10"/>
      <c r="N42" s="10"/>
      <c r="O42" s="10"/>
      <c r="P42" s="10"/>
      <c r="Q42" s="10"/>
      <c r="R42" s="10"/>
      <c r="S42" s="10"/>
      <c r="T42" s="10">
        <v>48</v>
      </c>
      <c r="U42" s="15"/>
      <c r="V42" s="15"/>
      <c r="W42" s="15"/>
      <c r="X42" s="15"/>
      <c r="Y42" s="15"/>
      <c r="Z42" s="15"/>
      <c r="AA42" s="15"/>
      <c r="AB42" s="15"/>
      <c r="AC42" s="10"/>
      <c r="AD42" s="15"/>
      <c r="AE42" s="15"/>
      <c r="AF42" s="441">
        <v>275</v>
      </c>
      <c r="AG42" s="10">
        <v>86</v>
      </c>
      <c r="AH42" s="10">
        <v>85</v>
      </c>
      <c r="AI42" s="10"/>
      <c r="AJ42" s="15" t="s">
        <v>114</v>
      </c>
      <c r="AL42" s="124">
        <f t="shared" si="0"/>
        <v>43259</v>
      </c>
    </row>
    <row r="43" spans="1:38" hidden="1">
      <c r="A43" s="21" t="s">
        <v>116</v>
      </c>
      <c r="B43" s="10">
        <v>87</v>
      </c>
      <c r="C43" s="10"/>
      <c r="D43" s="10"/>
      <c r="E43" s="10"/>
      <c r="F43" s="10"/>
      <c r="G43" s="10"/>
      <c r="H43" s="10"/>
      <c r="I43" s="10"/>
      <c r="J43" s="10"/>
      <c r="K43" s="152">
        <v>17779227</v>
      </c>
      <c r="L43" s="10"/>
      <c r="M43" s="10"/>
      <c r="N43" s="10"/>
      <c r="O43" s="10"/>
      <c r="P43" s="10"/>
      <c r="Q43" s="10"/>
      <c r="R43" s="10"/>
      <c r="S43" s="10"/>
      <c r="T43" s="10">
        <v>55</v>
      </c>
      <c r="U43" s="15"/>
      <c r="V43" s="15"/>
      <c r="W43" s="15"/>
      <c r="X43" s="15"/>
      <c r="Y43" s="15"/>
      <c r="Z43" s="15"/>
      <c r="AA43" s="15"/>
      <c r="AB43" s="15"/>
      <c r="AC43" s="10"/>
      <c r="AD43" s="15"/>
      <c r="AE43" s="15"/>
      <c r="AF43" s="441">
        <v>307</v>
      </c>
      <c r="AG43" s="10">
        <v>88</v>
      </c>
      <c r="AH43" s="10">
        <v>85</v>
      </c>
      <c r="AI43" s="10"/>
      <c r="AJ43" s="15" t="s">
        <v>841</v>
      </c>
      <c r="AL43" s="124">
        <f t="shared" si="0"/>
        <v>43266</v>
      </c>
    </row>
    <row r="44" spans="1:38" hidden="1">
      <c r="A44" s="21" t="s">
        <v>118</v>
      </c>
      <c r="B44" s="10">
        <v>86</v>
      </c>
      <c r="C44" s="10"/>
      <c r="D44" s="10"/>
      <c r="E44" s="10"/>
      <c r="F44" s="10"/>
      <c r="G44" s="10"/>
      <c r="H44" s="10"/>
      <c r="I44" s="10"/>
      <c r="J44" s="10"/>
      <c r="K44" s="152">
        <v>15893605</v>
      </c>
      <c r="L44" s="10"/>
      <c r="M44" s="10"/>
      <c r="N44" s="10"/>
      <c r="O44" s="10"/>
      <c r="P44" s="10"/>
      <c r="Q44" s="10"/>
      <c r="R44" s="10"/>
      <c r="S44" s="10"/>
      <c r="T44" s="10">
        <v>50</v>
      </c>
      <c r="U44" s="15"/>
      <c r="V44" s="15"/>
      <c r="W44" s="15"/>
      <c r="X44" s="15"/>
      <c r="Y44" s="15"/>
      <c r="Z44" s="15"/>
      <c r="AA44" s="15"/>
      <c r="AB44" s="15"/>
      <c r="AC44" s="10"/>
      <c r="AD44" s="15"/>
      <c r="AE44" s="15"/>
      <c r="AF44" s="441">
        <v>280</v>
      </c>
      <c r="AG44" s="10">
        <v>85</v>
      </c>
      <c r="AH44" s="10">
        <v>82</v>
      </c>
      <c r="AI44" s="10"/>
      <c r="AJ44" s="15" t="s">
        <v>842</v>
      </c>
      <c r="AL44" s="124">
        <f t="shared" si="0"/>
        <v>43273</v>
      </c>
    </row>
    <row r="45" spans="1:38" hidden="1">
      <c r="A45" s="21" t="s">
        <v>119</v>
      </c>
      <c r="B45" s="10">
        <v>86</v>
      </c>
      <c r="C45" s="10"/>
      <c r="D45" s="10"/>
      <c r="E45" s="10"/>
      <c r="F45" s="10"/>
      <c r="G45" s="10"/>
      <c r="H45" s="10"/>
      <c r="I45" s="10"/>
      <c r="J45" s="10"/>
      <c r="K45" s="152">
        <v>17444617</v>
      </c>
      <c r="L45" s="10"/>
      <c r="M45" s="10"/>
      <c r="N45" s="10"/>
      <c r="O45" s="10"/>
      <c r="P45" s="10"/>
      <c r="Q45" s="10"/>
      <c r="R45" s="10"/>
      <c r="S45" s="10"/>
      <c r="T45" s="10">
        <v>54</v>
      </c>
      <c r="U45" s="15"/>
      <c r="V45" s="15"/>
      <c r="W45" s="15"/>
      <c r="X45" s="15"/>
      <c r="Y45" s="15"/>
      <c r="Z45" s="15"/>
      <c r="AA45" s="15"/>
      <c r="AB45" s="15"/>
      <c r="AC45" s="10"/>
      <c r="AD45" s="15"/>
      <c r="AE45" s="15"/>
      <c r="AF45" s="441">
        <v>286</v>
      </c>
      <c r="AG45" s="10">
        <v>85</v>
      </c>
      <c r="AH45" s="10">
        <v>83</v>
      </c>
      <c r="AI45" s="10"/>
      <c r="AJ45" s="15" t="s">
        <v>841</v>
      </c>
      <c r="AL45" s="124">
        <f t="shared" si="0"/>
        <v>43280</v>
      </c>
    </row>
    <row r="46" spans="1:38" hidden="1">
      <c r="A46" s="21" t="s">
        <v>120</v>
      </c>
      <c r="B46" s="10">
        <v>83</v>
      </c>
      <c r="C46" s="10"/>
      <c r="D46" s="10"/>
      <c r="E46" s="10"/>
      <c r="F46" s="10"/>
      <c r="G46" s="10"/>
      <c r="H46" s="10"/>
      <c r="I46" s="10"/>
      <c r="J46" s="10"/>
      <c r="K46" s="152">
        <v>15868700</v>
      </c>
      <c r="L46" s="10"/>
      <c r="M46" s="10"/>
      <c r="N46" s="10"/>
      <c r="O46" s="10"/>
      <c r="P46" s="10"/>
      <c r="Q46" s="10"/>
      <c r="R46" s="10"/>
      <c r="S46" s="10"/>
      <c r="T46" s="10">
        <v>52</v>
      </c>
      <c r="U46" s="15"/>
      <c r="V46" s="15"/>
      <c r="W46" s="15"/>
      <c r="X46" s="15"/>
      <c r="Y46" s="15"/>
      <c r="Z46" s="15"/>
      <c r="AA46" s="15"/>
      <c r="AB46" s="15"/>
      <c r="AC46" s="10"/>
      <c r="AD46" s="15"/>
      <c r="AE46" s="15"/>
      <c r="AF46" s="441">
        <v>303</v>
      </c>
      <c r="AG46" s="10">
        <v>88</v>
      </c>
      <c r="AH46" s="10">
        <v>86</v>
      </c>
      <c r="AI46" s="10"/>
      <c r="AJ46" s="15" t="s">
        <v>132</v>
      </c>
      <c r="AL46" s="124">
        <f t="shared" si="0"/>
        <v>43287</v>
      </c>
    </row>
    <row r="47" spans="1:38" hidden="1">
      <c r="A47" s="21" t="s">
        <v>121</v>
      </c>
      <c r="B47" s="10">
        <v>85</v>
      </c>
      <c r="C47" s="10"/>
      <c r="D47" s="10"/>
      <c r="E47" s="10"/>
      <c r="F47" s="10"/>
      <c r="G47" s="10"/>
      <c r="H47" s="10"/>
      <c r="I47" s="10"/>
      <c r="J47" s="10"/>
      <c r="K47" s="152">
        <v>16365359</v>
      </c>
      <c r="L47" s="10"/>
      <c r="M47" s="10"/>
      <c r="N47" s="10"/>
      <c r="O47" s="10"/>
      <c r="P47" s="10"/>
      <c r="Q47" s="10"/>
      <c r="R47" s="10"/>
      <c r="S47" s="10"/>
      <c r="T47" s="10">
        <v>51</v>
      </c>
      <c r="U47" s="15"/>
      <c r="V47" s="15"/>
      <c r="W47" s="15"/>
      <c r="X47" s="15"/>
      <c r="Y47" s="15"/>
      <c r="Z47" s="15"/>
      <c r="AA47" s="15"/>
      <c r="AB47" s="15"/>
      <c r="AC47" s="10"/>
      <c r="AD47" s="15"/>
      <c r="AE47" s="15"/>
      <c r="AF47" s="441">
        <v>305</v>
      </c>
      <c r="AG47" s="10">
        <v>88</v>
      </c>
      <c r="AH47" s="10">
        <v>86</v>
      </c>
      <c r="AI47" s="10"/>
      <c r="AJ47" s="15" t="s">
        <v>132</v>
      </c>
      <c r="AL47" s="124">
        <f t="shared" si="0"/>
        <v>43294</v>
      </c>
    </row>
    <row r="48" spans="1:38" hidden="1">
      <c r="A48" s="21" t="s">
        <v>122</v>
      </c>
      <c r="B48" s="10">
        <v>86</v>
      </c>
      <c r="C48" s="10"/>
      <c r="D48" s="10"/>
      <c r="E48" s="10"/>
      <c r="F48" s="10"/>
      <c r="G48" s="10"/>
      <c r="H48" s="10"/>
      <c r="I48" s="10"/>
      <c r="J48" s="10"/>
      <c r="K48" s="152">
        <v>15955395</v>
      </c>
      <c r="L48" s="10"/>
      <c r="M48" s="10"/>
      <c r="N48" s="10"/>
      <c r="O48" s="10"/>
      <c r="P48" s="10"/>
      <c r="Q48" s="10"/>
      <c r="R48" s="10"/>
      <c r="S48" s="10"/>
      <c r="T48" s="10">
        <v>50</v>
      </c>
      <c r="U48" s="15"/>
      <c r="V48" s="15"/>
      <c r="W48" s="15"/>
      <c r="X48" s="15"/>
      <c r="Y48" s="15"/>
      <c r="Z48" s="15"/>
      <c r="AA48" s="15"/>
      <c r="AB48" s="15"/>
      <c r="AC48" s="10"/>
      <c r="AD48" s="15"/>
      <c r="AE48" s="15"/>
      <c r="AF48" s="441">
        <v>267</v>
      </c>
      <c r="AG48" s="10">
        <v>85</v>
      </c>
      <c r="AH48" s="10">
        <v>82</v>
      </c>
      <c r="AI48" s="10"/>
      <c r="AJ48" s="15" t="s">
        <v>114</v>
      </c>
      <c r="AL48" s="124">
        <f t="shared" si="0"/>
        <v>43301</v>
      </c>
    </row>
    <row r="49" spans="1:38" hidden="1">
      <c r="A49" s="21" t="s">
        <v>123</v>
      </c>
      <c r="B49" s="10">
        <v>86</v>
      </c>
      <c r="C49" s="10"/>
      <c r="D49" s="10"/>
      <c r="E49" s="10"/>
      <c r="F49" s="10"/>
      <c r="G49" s="10"/>
      <c r="H49" s="10"/>
      <c r="I49" s="10"/>
      <c r="J49" s="10"/>
      <c r="K49" s="152">
        <v>15919302</v>
      </c>
      <c r="L49" s="10"/>
      <c r="M49" s="10"/>
      <c r="N49" s="10"/>
      <c r="O49" s="10"/>
      <c r="P49" s="10"/>
      <c r="Q49" s="10"/>
      <c r="R49" s="10"/>
      <c r="S49" s="10"/>
      <c r="T49" s="10">
        <v>50</v>
      </c>
      <c r="U49" s="15"/>
      <c r="V49" s="15"/>
      <c r="W49" s="15"/>
      <c r="X49" s="15"/>
      <c r="Y49" s="15"/>
      <c r="Z49" s="15"/>
      <c r="AA49" s="15"/>
      <c r="AB49" s="15"/>
      <c r="AC49" s="10"/>
      <c r="AD49" s="15"/>
      <c r="AE49" s="15"/>
      <c r="AF49" s="441">
        <v>264</v>
      </c>
      <c r="AG49" s="10">
        <v>84</v>
      </c>
      <c r="AH49" s="10">
        <v>80</v>
      </c>
      <c r="AI49" s="10"/>
      <c r="AJ49" s="15" t="s">
        <v>55</v>
      </c>
      <c r="AL49" s="124">
        <f t="shared" si="0"/>
        <v>43308</v>
      </c>
    </row>
    <row r="50" spans="1:38" hidden="1">
      <c r="A50" s="21" t="s">
        <v>124</v>
      </c>
      <c r="B50" s="10">
        <v>83</v>
      </c>
      <c r="C50" s="10"/>
      <c r="D50" s="10"/>
      <c r="E50" s="10"/>
      <c r="F50" s="10"/>
      <c r="G50" s="10"/>
      <c r="H50" s="10"/>
      <c r="I50" s="10"/>
      <c r="J50" s="10"/>
      <c r="K50" s="152">
        <v>14794185</v>
      </c>
      <c r="L50" s="10"/>
      <c r="M50" s="10"/>
      <c r="N50" s="10"/>
      <c r="O50" s="10"/>
      <c r="P50" s="10"/>
      <c r="Q50" s="10"/>
      <c r="R50" s="10"/>
      <c r="S50" s="10"/>
      <c r="T50" s="10">
        <v>48</v>
      </c>
      <c r="U50" s="15"/>
      <c r="V50" s="15"/>
      <c r="W50" s="15"/>
      <c r="X50" s="15"/>
      <c r="Y50" s="15"/>
      <c r="Z50" s="15"/>
      <c r="AA50" s="15"/>
      <c r="AB50" s="15"/>
      <c r="AC50" s="10"/>
      <c r="AD50" s="15"/>
      <c r="AE50" s="15"/>
      <c r="AF50" s="441">
        <v>264</v>
      </c>
      <c r="AG50" s="10">
        <v>86</v>
      </c>
      <c r="AH50" s="10">
        <v>83</v>
      </c>
      <c r="AI50" s="10"/>
      <c r="AJ50" s="15" t="s">
        <v>59</v>
      </c>
      <c r="AL50" s="124">
        <f t="shared" si="0"/>
        <v>43315</v>
      </c>
    </row>
    <row r="51" spans="1:38" hidden="1">
      <c r="A51" s="350" t="s">
        <v>125</v>
      </c>
      <c r="B51" s="10">
        <v>78</v>
      </c>
      <c r="C51" s="10"/>
      <c r="D51" s="10"/>
      <c r="E51" s="10"/>
      <c r="F51" s="10"/>
      <c r="G51" s="10"/>
      <c r="H51" s="10"/>
      <c r="I51" s="10"/>
      <c r="J51" s="10"/>
      <c r="K51" s="154">
        <v>6417680</v>
      </c>
      <c r="L51" s="10"/>
      <c r="M51" s="10"/>
      <c r="N51" s="10"/>
      <c r="O51" s="10"/>
      <c r="P51" s="10"/>
      <c r="Q51" s="10"/>
      <c r="R51" s="10"/>
      <c r="S51" s="10"/>
      <c r="T51" s="438">
        <v>26</v>
      </c>
      <c r="U51" s="15"/>
      <c r="V51" s="15"/>
      <c r="W51" s="15"/>
      <c r="X51" s="15"/>
      <c r="Y51" s="15"/>
      <c r="Z51" s="15"/>
      <c r="AA51" s="15"/>
      <c r="AB51" s="15"/>
      <c r="AC51" s="10"/>
      <c r="AD51" s="15"/>
      <c r="AE51" s="15"/>
      <c r="AF51" s="10">
        <v>207</v>
      </c>
      <c r="AG51" s="19" t="s">
        <v>115</v>
      </c>
      <c r="AH51" s="19" t="s">
        <v>115</v>
      </c>
      <c r="AI51" s="19"/>
      <c r="AJ51" s="15" t="s">
        <v>49</v>
      </c>
      <c r="AK51" s="35" t="s">
        <v>653</v>
      </c>
      <c r="AL51" s="124">
        <f t="shared" si="0"/>
        <v>43322</v>
      </c>
    </row>
    <row r="52" spans="1:38" hidden="1">
      <c r="A52" s="350" t="s">
        <v>126</v>
      </c>
      <c r="B52" s="10">
        <v>61</v>
      </c>
      <c r="C52" s="10"/>
      <c r="D52" s="10"/>
      <c r="E52" s="10"/>
      <c r="F52" s="10"/>
      <c r="G52" s="10"/>
      <c r="H52" s="10"/>
      <c r="I52" s="10"/>
      <c r="J52" s="10"/>
      <c r="K52" s="154">
        <v>7421302</v>
      </c>
      <c r="L52" s="10"/>
      <c r="M52" s="10"/>
      <c r="N52" s="10"/>
      <c r="O52" s="10"/>
      <c r="P52" s="10"/>
      <c r="Q52" s="10"/>
      <c r="R52" s="10"/>
      <c r="S52" s="10"/>
      <c r="T52" s="10">
        <v>34</v>
      </c>
      <c r="U52" s="15"/>
      <c r="V52" s="15"/>
      <c r="W52" s="15"/>
      <c r="X52" s="15"/>
      <c r="Y52" s="15"/>
      <c r="Z52" s="15"/>
      <c r="AA52" s="15"/>
      <c r="AB52" s="15"/>
      <c r="AC52" s="10"/>
      <c r="AD52" s="15"/>
      <c r="AE52" s="15"/>
      <c r="AF52" s="10">
        <v>176</v>
      </c>
      <c r="AG52" s="10">
        <v>68</v>
      </c>
      <c r="AH52" s="10">
        <v>67</v>
      </c>
      <c r="AI52" s="10"/>
      <c r="AJ52" s="15" t="s">
        <v>127</v>
      </c>
      <c r="AK52" s="35" t="s">
        <v>224</v>
      </c>
      <c r="AL52" s="124">
        <f t="shared" si="0"/>
        <v>43329</v>
      </c>
    </row>
    <row r="53" spans="1:38" hidden="1">
      <c r="A53" s="21" t="s">
        <v>129</v>
      </c>
      <c r="B53" s="10">
        <v>83</v>
      </c>
      <c r="C53" s="10"/>
      <c r="D53" s="10"/>
      <c r="E53" s="10"/>
      <c r="F53" s="10"/>
      <c r="G53" s="10"/>
      <c r="H53" s="10"/>
      <c r="I53" s="10"/>
      <c r="J53" s="10"/>
      <c r="K53" s="152">
        <v>15402104</v>
      </c>
      <c r="L53" s="10"/>
      <c r="M53" s="10"/>
      <c r="N53" s="10"/>
      <c r="O53" s="10"/>
      <c r="P53" s="10"/>
      <c r="Q53" s="10"/>
      <c r="R53" s="10"/>
      <c r="S53" s="10"/>
      <c r="T53" s="10">
        <v>50</v>
      </c>
      <c r="U53" s="15"/>
      <c r="V53" s="15"/>
      <c r="W53" s="15"/>
      <c r="X53" s="15"/>
      <c r="Y53" s="15"/>
      <c r="Z53" s="15"/>
      <c r="AA53" s="15"/>
      <c r="AB53" s="15"/>
      <c r="AC53" s="10"/>
      <c r="AD53" s="15"/>
      <c r="AE53" s="15"/>
      <c r="AF53" s="10">
        <v>278</v>
      </c>
      <c r="AG53" s="10">
        <v>86</v>
      </c>
      <c r="AH53" s="10">
        <v>84</v>
      </c>
      <c r="AI53" s="10"/>
      <c r="AJ53" s="15" t="s">
        <v>127</v>
      </c>
      <c r="AL53" s="124">
        <f t="shared" si="0"/>
        <v>43336</v>
      </c>
    </row>
    <row r="54" spans="1:38" hidden="1">
      <c r="A54" s="21" t="s">
        <v>130</v>
      </c>
      <c r="B54" s="10">
        <v>79</v>
      </c>
      <c r="C54" s="10"/>
      <c r="D54" s="10"/>
      <c r="E54" s="10"/>
      <c r="F54" s="10"/>
      <c r="G54" s="10"/>
      <c r="H54" s="10"/>
      <c r="I54" s="10"/>
      <c r="J54" s="10"/>
      <c r="K54" s="152">
        <v>14842399</v>
      </c>
      <c r="L54" s="10"/>
      <c r="M54" s="10"/>
      <c r="N54" s="10"/>
      <c r="O54" s="10"/>
      <c r="P54" s="10"/>
      <c r="Q54" s="10"/>
      <c r="R54" s="10"/>
      <c r="S54" s="10"/>
      <c r="T54" s="10">
        <v>51</v>
      </c>
      <c r="U54" s="15"/>
      <c r="V54" s="15"/>
      <c r="W54" s="15"/>
      <c r="X54" s="15"/>
      <c r="Y54" s="15"/>
      <c r="Z54" s="15"/>
      <c r="AA54" s="15"/>
      <c r="AB54" s="15"/>
      <c r="AC54" s="10"/>
      <c r="AD54" s="15"/>
      <c r="AE54" s="15"/>
      <c r="AF54" s="10">
        <v>273</v>
      </c>
      <c r="AG54" s="10">
        <v>88</v>
      </c>
      <c r="AH54" s="10">
        <v>85</v>
      </c>
      <c r="AI54" s="10"/>
      <c r="AJ54" s="15" t="s">
        <v>114</v>
      </c>
      <c r="AL54" s="124">
        <f t="shared" si="0"/>
        <v>43343</v>
      </c>
    </row>
    <row r="55" spans="1:38" hidden="1">
      <c r="A55" s="21" t="s">
        <v>131</v>
      </c>
      <c r="B55" s="10">
        <v>82</v>
      </c>
      <c r="C55" s="10"/>
      <c r="D55" s="10"/>
      <c r="E55" s="10"/>
      <c r="F55" s="10"/>
      <c r="G55" s="10"/>
      <c r="H55" s="10"/>
      <c r="I55" s="10"/>
      <c r="J55" s="10"/>
      <c r="K55" s="152">
        <v>13390415</v>
      </c>
      <c r="L55" s="10"/>
      <c r="M55" s="10"/>
      <c r="N55" s="10"/>
      <c r="O55" s="10"/>
      <c r="P55" s="10"/>
      <c r="Q55" s="10"/>
      <c r="R55" s="10"/>
      <c r="S55" s="10"/>
      <c r="T55" s="10">
        <v>46</v>
      </c>
      <c r="U55" s="15"/>
      <c r="V55" s="15"/>
      <c r="W55" s="15"/>
      <c r="X55" s="15"/>
      <c r="Y55" s="15"/>
      <c r="Z55" s="15"/>
      <c r="AA55" s="15"/>
      <c r="AB55" s="15"/>
      <c r="AC55" s="10"/>
      <c r="AD55" s="15"/>
      <c r="AE55" s="15"/>
      <c r="AF55" s="10">
        <v>230</v>
      </c>
      <c r="AG55" s="10">
        <v>86</v>
      </c>
      <c r="AH55" s="10">
        <v>80</v>
      </c>
      <c r="AI55" s="10"/>
      <c r="AJ55" s="15" t="s">
        <v>114</v>
      </c>
      <c r="AL55" s="124">
        <f t="shared" si="0"/>
        <v>43350</v>
      </c>
    </row>
    <row r="56" spans="1:38" hidden="1">
      <c r="A56" s="21" t="s">
        <v>223</v>
      </c>
      <c r="B56" s="10">
        <v>86</v>
      </c>
      <c r="C56" s="10"/>
      <c r="D56" s="10"/>
      <c r="E56" s="10"/>
      <c r="F56" s="10"/>
      <c r="G56" s="10"/>
      <c r="H56" s="10"/>
      <c r="I56" s="10"/>
      <c r="J56" s="10"/>
      <c r="K56" s="152">
        <v>16395238</v>
      </c>
      <c r="L56" s="10"/>
      <c r="M56" s="10"/>
      <c r="N56" s="10"/>
      <c r="O56" s="10"/>
      <c r="P56" s="10"/>
      <c r="Q56" s="10"/>
      <c r="R56" s="10"/>
      <c r="S56" s="10"/>
      <c r="T56" s="10">
        <v>51</v>
      </c>
      <c r="U56" s="15"/>
      <c r="V56" s="15"/>
      <c r="W56" s="15"/>
      <c r="X56" s="15"/>
      <c r="Y56" s="15"/>
      <c r="Z56" s="15"/>
      <c r="AA56" s="15"/>
      <c r="AB56" s="15"/>
      <c r="AC56" s="10"/>
      <c r="AD56" s="15"/>
      <c r="AE56" s="15"/>
      <c r="AF56" s="441">
        <v>303</v>
      </c>
      <c r="AG56" s="8">
        <v>89</v>
      </c>
      <c r="AH56" s="10">
        <v>86</v>
      </c>
      <c r="AI56" s="10"/>
      <c r="AJ56" s="39" t="s">
        <v>127</v>
      </c>
      <c r="AL56" s="124">
        <f t="shared" si="0"/>
        <v>43357</v>
      </c>
    </row>
    <row r="57" spans="1:38" hidden="1">
      <c r="A57" s="21" t="s">
        <v>226</v>
      </c>
      <c r="B57" s="8">
        <v>87</v>
      </c>
      <c r="K57" s="11">
        <v>16809655</v>
      </c>
      <c r="T57" s="8">
        <v>52</v>
      </c>
      <c r="AF57" s="8">
        <v>286</v>
      </c>
      <c r="AG57" s="8">
        <v>81</v>
      </c>
      <c r="AH57" s="8">
        <v>80</v>
      </c>
      <c r="AJ57" s="12" t="s">
        <v>114</v>
      </c>
      <c r="AL57" s="124">
        <v>43364</v>
      </c>
    </row>
    <row r="58" spans="1:38" hidden="1">
      <c r="A58" s="21" t="s">
        <v>231</v>
      </c>
      <c r="B58" s="8">
        <v>88</v>
      </c>
      <c r="K58" s="11">
        <v>15782804</v>
      </c>
      <c r="T58" s="8">
        <v>48</v>
      </c>
      <c r="AF58" s="8">
        <v>283</v>
      </c>
      <c r="AG58" s="8">
        <v>86</v>
      </c>
      <c r="AH58" s="8">
        <v>84</v>
      </c>
      <c r="AJ58" s="12" t="s">
        <v>114</v>
      </c>
      <c r="AL58" s="124">
        <f t="shared" si="0"/>
        <v>43371</v>
      </c>
    </row>
    <row r="59" spans="1:38" hidden="1">
      <c r="A59" s="21" t="s">
        <v>233</v>
      </c>
      <c r="B59" s="8">
        <v>86</v>
      </c>
      <c r="K59" s="11">
        <v>16858044</v>
      </c>
      <c r="T59" s="8">
        <v>53</v>
      </c>
      <c r="AF59" s="8">
        <v>296</v>
      </c>
      <c r="AG59" s="8">
        <v>79</v>
      </c>
      <c r="AH59" s="8">
        <v>78</v>
      </c>
      <c r="AJ59" s="12" t="s">
        <v>114</v>
      </c>
      <c r="AL59" s="124">
        <f t="shared" si="0"/>
        <v>43378</v>
      </c>
    </row>
    <row r="60" spans="1:38" hidden="1">
      <c r="A60" s="21" t="s">
        <v>237</v>
      </c>
      <c r="B60" s="8">
        <v>85</v>
      </c>
      <c r="K60" s="11">
        <v>17381042</v>
      </c>
      <c r="T60" s="8">
        <v>55</v>
      </c>
      <c r="AF60" s="8">
        <v>291</v>
      </c>
      <c r="AG60" s="8">
        <v>89</v>
      </c>
      <c r="AH60" s="8">
        <v>87</v>
      </c>
      <c r="AJ60" s="12" t="s">
        <v>55</v>
      </c>
      <c r="AL60" s="124">
        <f t="shared" si="0"/>
        <v>43385</v>
      </c>
    </row>
    <row r="61" spans="1:38" hidden="1">
      <c r="A61" s="21" t="s">
        <v>240</v>
      </c>
      <c r="B61" s="8">
        <v>84</v>
      </c>
      <c r="K61" s="11">
        <v>17120235</v>
      </c>
      <c r="T61" s="8">
        <v>55</v>
      </c>
      <c r="AF61" s="275">
        <v>314</v>
      </c>
      <c r="AG61" s="8">
        <v>89</v>
      </c>
      <c r="AH61" s="8">
        <v>87</v>
      </c>
      <c r="AJ61" s="40" t="s">
        <v>114</v>
      </c>
      <c r="AL61" s="124">
        <f t="shared" si="0"/>
        <v>43392</v>
      </c>
    </row>
    <row r="62" spans="1:38" hidden="1">
      <c r="A62" s="21" t="s">
        <v>241</v>
      </c>
      <c r="B62" s="8">
        <v>84</v>
      </c>
      <c r="K62" s="11">
        <v>15650976</v>
      </c>
      <c r="T62" s="8">
        <v>50</v>
      </c>
      <c r="AF62" s="8">
        <v>294</v>
      </c>
      <c r="AG62" s="8">
        <v>75</v>
      </c>
      <c r="AH62" s="8">
        <v>75</v>
      </c>
      <c r="AJ62" s="12" t="s">
        <v>114</v>
      </c>
      <c r="AL62" s="124">
        <f t="shared" si="0"/>
        <v>43399</v>
      </c>
    </row>
    <row r="63" spans="1:38" hidden="1">
      <c r="A63" s="21" t="s">
        <v>242</v>
      </c>
      <c r="B63" s="8">
        <v>87</v>
      </c>
      <c r="K63" s="11">
        <v>16550722</v>
      </c>
      <c r="T63" s="8">
        <v>51</v>
      </c>
      <c r="AF63" s="8">
        <v>271</v>
      </c>
      <c r="AG63" s="8">
        <v>86</v>
      </c>
      <c r="AH63" s="8">
        <v>82</v>
      </c>
      <c r="AJ63" s="12" t="s">
        <v>55</v>
      </c>
      <c r="AL63" s="124">
        <f t="shared" si="0"/>
        <v>43406</v>
      </c>
    </row>
    <row r="64" spans="1:38" hidden="1">
      <c r="A64" s="21" t="s">
        <v>245</v>
      </c>
      <c r="B64" s="8">
        <v>68</v>
      </c>
      <c r="K64" s="11">
        <v>13254520</v>
      </c>
      <c r="T64" s="8">
        <v>54</v>
      </c>
      <c r="AF64" s="8">
        <v>292</v>
      </c>
      <c r="AG64" s="8">
        <v>86</v>
      </c>
      <c r="AH64" s="8">
        <v>84</v>
      </c>
      <c r="AJ64" s="12" t="s">
        <v>127</v>
      </c>
      <c r="AL64" s="124">
        <f t="shared" si="0"/>
        <v>43413</v>
      </c>
    </row>
    <row r="65" spans="1:38" hidden="1">
      <c r="A65" s="21" t="s">
        <v>246</v>
      </c>
      <c r="B65" s="8">
        <v>85</v>
      </c>
      <c r="K65" s="11">
        <v>15823696</v>
      </c>
      <c r="T65" s="8">
        <v>50</v>
      </c>
      <c r="AF65" s="8">
        <v>300</v>
      </c>
      <c r="AG65" s="8">
        <v>86</v>
      </c>
      <c r="AH65" s="8">
        <v>84</v>
      </c>
      <c r="AJ65" s="12" t="s">
        <v>114</v>
      </c>
      <c r="AL65" s="124">
        <f t="shared" si="0"/>
        <v>43420</v>
      </c>
    </row>
    <row r="66" spans="1:38" hidden="1">
      <c r="A66" s="21" t="s">
        <v>247</v>
      </c>
      <c r="B66" s="8">
        <v>84</v>
      </c>
      <c r="K66" s="11">
        <v>16273715</v>
      </c>
      <c r="T66" s="8">
        <v>52</v>
      </c>
      <c r="AF66" s="8">
        <v>288</v>
      </c>
      <c r="AG66" s="8">
        <v>87</v>
      </c>
      <c r="AH66" s="8">
        <v>84</v>
      </c>
      <c r="AJ66" s="12" t="s">
        <v>55</v>
      </c>
      <c r="AL66" s="124">
        <f t="shared" si="0"/>
        <v>43427</v>
      </c>
    </row>
    <row r="67" spans="1:38" hidden="1">
      <c r="A67" s="21" t="s">
        <v>249</v>
      </c>
      <c r="B67" s="8">
        <v>86</v>
      </c>
      <c r="K67" s="11">
        <v>14750063</v>
      </c>
      <c r="T67" s="8">
        <v>46</v>
      </c>
      <c r="AF67" s="8">
        <v>264</v>
      </c>
      <c r="AG67" s="8">
        <v>84</v>
      </c>
      <c r="AH67" s="8">
        <v>81</v>
      </c>
      <c r="AJ67" s="12" t="s">
        <v>114</v>
      </c>
      <c r="AL67" s="124">
        <f t="shared" si="0"/>
        <v>43434</v>
      </c>
    </row>
    <row r="68" spans="1:38" hidden="1">
      <c r="A68" s="21" t="s">
        <v>255</v>
      </c>
      <c r="B68" s="8">
        <v>85</v>
      </c>
      <c r="K68" s="11">
        <v>17011182</v>
      </c>
      <c r="T68" s="8">
        <v>53</v>
      </c>
      <c r="U68" s="37"/>
      <c r="V68" s="37"/>
      <c r="W68" s="37"/>
      <c r="X68" s="37"/>
      <c r="Y68" s="37"/>
      <c r="Z68" s="37"/>
      <c r="AA68" s="37"/>
      <c r="AB68" s="37"/>
      <c r="AD68" s="37"/>
      <c r="AE68" s="37"/>
      <c r="AF68" s="8">
        <v>261</v>
      </c>
      <c r="AG68" s="8">
        <v>88</v>
      </c>
      <c r="AH68" s="8">
        <v>85</v>
      </c>
      <c r="AJ68" s="12" t="s">
        <v>55</v>
      </c>
      <c r="AL68" s="124">
        <f t="shared" si="0"/>
        <v>43441</v>
      </c>
    </row>
    <row r="69" spans="1:38" hidden="1">
      <c r="A69" s="21" t="s">
        <v>258</v>
      </c>
      <c r="B69" s="8">
        <v>85</v>
      </c>
      <c r="K69" s="11">
        <v>17093802</v>
      </c>
      <c r="T69" s="8">
        <v>54</v>
      </c>
      <c r="U69" s="37"/>
      <c r="V69" s="37"/>
      <c r="W69" s="37"/>
      <c r="X69" s="37"/>
      <c r="Y69" s="37"/>
      <c r="Z69" s="37"/>
      <c r="AA69" s="37"/>
      <c r="AB69" s="37"/>
      <c r="AD69" s="37"/>
      <c r="AE69" s="37"/>
      <c r="AF69" s="8">
        <v>265</v>
      </c>
      <c r="AG69" s="8">
        <v>87</v>
      </c>
      <c r="AH69" s="8">
        <v>84</v>
      </c>
      <c r="AJ69" s="12" t="s">
        <v>114</v>
      </c>
      <c r="AL69" s="124">
        <f t="shared" si="0"/>
        <v>43448</v>
      </c>
    </row>
    <row r="70" spans="1:38" hidden="1">
      <c r="A70" s="21" t="s">
        <v>264</v>
      </c>
      <c r="B70" s="8">
        <v>88</v>
      </c>
      <c r="K70" s="11">
        <v>16909630</v>
      </c>
      <c r="T70" s="8">
        <v>51</v>
      </c>
      <c r="U70" s="37"/>
      <c r="V70" s="37"/>
      <c r="W70" s="37"/>
      <c r="X70" s="37"/>
      <c r="Y70" s="37"/>
      <c r="Z70" s="37"/>
      <c r="AA70" s="37"/>
      <c r="AB70" s="37"/>
      <c r="AD70" s="37"/>
      <c r="AE70" s="37"/>
      <c r="AF70" s="8">
        <v>259</v>
      </c>
      <c r="AG70" s="8">
        <v>86</v>
      </c>
      <c r="AH70" s="8">
        <v>82</v>
      </c>
      <c r="AJ70" s="12" t="s">
        <v>49</v>
      </c>
      <c r="AL70" s="124">
        <f t="shared" si="0"/>
        <v>43455</v>
      </c>
    </row>
    <row r="71" spans="1:38" hidden="1">
      <c r="A71" s="349" t="s">
        <v>266</v>
      </c>
      <c r="B71" s="8">
        <v>85</v>
      </c>
      <c r="K71" s="11">
        <v>16475525</v>
      </c>
      <c r="T71" s="8">
        <v>52</v>
      </c>
      <c r="U71" s="37"/>
      <c r="V71" s="37"/>
      <c r="W71" s="37"/>
      <c r="X71" s="37"/>
      <c r="Y71" s="37"/>
      <c r="Z71" s="37"/>
      <c r="AA71" s="37"/>
      <c r="AB71" s="37"/>
      <c r="AD71" s="37"/>
      <c r="AE71" s="37"/>
      <c r="AF71" s="8">
        <v>278</v>
      </c>
      <c r="AG71" s="8">
        <v>85</v>
      </c>
      <c r="AH71" s="8">
        <v>83</v>
      </c>
      <c r="AJ71" s="12" t="s">
        <v>127</v>
      </c>
      <c r="AL71" s="124">
        <v>43462</v>
      </c>
    </row>
    <row r="72" spans="1:38" hidden="1">
      <c r="A72" s="21" t="s">
        <v>267</v>
      </c>
      <c r="B72" s="8">
        <v>86</v>
      </c>
      <c r="K72" s="11">
        <v>16037063</v>
      </c>
      <c r="T72" s="8">
        <v>50</v>
      </c>
      <c r="U72" s="37"/>
      <c r="V72" s="37"/>
      <c r="W72" s="37"/>
      <c r="X72" s="37"/>
      <c r="Y72" s="37"/>
      <c r="Z72" s="37"/>
      <c r="AA72" s="37"/>
      <c r="AB72" s="37"/>
      <c r="AD72" s="37"/>
      <c r="AE72" s="37"/>
      <c r="AF72" s="8">
        <v>274</v>
      </c>
      <c r="AG72" s="8">
        <v>87</v>
      </c>
      <c r="AH72" s="8">
        <v>83</v>
      </c>
      <c r="AJ72" s="12" t="s">
        <v>127</v>
      </c>
      <c r="AL72" s="124">
        <f t="shared" si="0"/>
        <v>43476</v>
      </c>
    </row>
    <row r="73" spans="1:38" hidden="1">
      <c r="A73" s="36" t="s">
        <v>268</v>
      </c>
      <c r="B73" s="36">
        <v>85</v>
      </c>
      <c r="C73" s="36"/>
      <c r="D73" s="36"/>
      <c r="E73" s="36"/>
      <c r="F73" s="36"/>
      <c r="G73" s="36"/>
      <c r="H73" s="36"/>
      <c r="I73" s="36"/>
      <c r="J73" s="36"/>
      <c r="K73" s="11">
        <v>16559675</v>
      </c>
      <c r="L73" s="36"/>
      <c r="M73" s="36"/>
      <c r="N73" s="36"/>
      <c r="O73" s="36"/>
      <c r="P73" s="36"/>
      <c r="Q73" s="36"/>
      <c r="R73" s="36"/>
      <c r="S73" s="36"/>
      <c r="T73" s="36">
        <v>52</v>
      </c>
      <c r="U73" s="38"/>
      <c r="V73" s="38"/>
      <c r="W73" s="38"/>
      <c r="X73" s="38"/>
      <c r="Y73" s="38"/>
      <c r="Z73" s="38"/>
      <c r="AA73" s="38"/>
      <c r="AB73" s="38"/>
      <c r="AC73" s="36"/>
      <c r="AD73" s="38"/>
      <c r="AE73" s="38"/>
      <c r="AF73" s="36">
        <v>285</v>
      </c>
      <c r="AG73" s="36">
        <v>88</v>
      </c>
      <c r="AH73" s="36">
        <v>85</v>
      </c>
      <c r="AI73" s="36"/>
      <c r="AJ73" s="12" t="s">
        <v>127</v>
      </c>
      <c r="AL73" s="124">
        <f t="shared" si="0"/>
        <v>43483</v>
      </c>
    </row>
    <row r="74" spans="1:38" hidden="1">
      <c r="A74" s="36" t="s">
        <v>269</v>
      </c>
      <c r="B74" s="36">
        <v>91</v>
      </c>
      <c r="C74" s="36"/>
      <c r="D74" s="36"/>
      <c r="E74" s="36"/>
      <c r="F74" s="36"/>
      <c r="G74" s="36"/>
      <c r="H74" s="36"/>
      <c r="I74" s="36"/>
      <c r="J74" s="36"/>
      <c r="K74" s="11">
        <v>181321701</v>
      </c>
      <c r="L74" s="36"/>
      <c r="M74" s="36"/>
      <c r="N74" s="36"/>
      <c r="O74" s="36"/>
      <c r="P74" s="36"/>
      <c r="Q74" s="36"/>
      <c r="R74" s="36"/>
      <c r="S74" s="36"/>
      <c r="T74" s="36">
        <v>53</v>
      </c>
      <c r="U74" s="38"/>
      <c r="V74" s="38"/>
      <c r="W74" s="38"/>
      <c r="X74" s="38"/>
      <c r="Y74" s="38"/>
      <c r="Z74" s="38"/>
      <c r="AA74" s="38"/>
      <c r="AB74" s="38"/>
      <c r="AC74" s="36"/>
      <c r="AD74" s="38"/>
      <c r="AE74" s="38"/>
      <c r="AF74" s="36">
        <v>274</v>
      </c>
      <c r="AG74" s="36">
        <v>84</v>
      </c>
      <c r="AH74" s="36">
        <v>82</v>
      </c>
      <c r="AI74" s="36"/>
      <c r="AJ74" s="12" t="s">
        <v>55</v>
      </c>
      <c r="AL74" s="124">
        <f t="shared" si="0"/>
        <v>43490</v>
      </c>
    </row>
    <row r="75" spans="1:38" hidden="1">
      <c r="A75" s="36" t="s">
        <v>274</v>
      </c>
      <c r="B75" s="36">
        <v>87</v>
      </c>
      <c r="C75" s="36"/>
      <c r="D75" s="36"/>
      <c r="E75" s="36"/>
      <c r="F75" s="36"/>
      <c r="G75" s="36"/>
      <c r="H75" s="36"/>
      <c r="I75" s="36"/>
      <c r="J75" s="36"/>
      <c r="K75" s="11">
        <v>16839293</v>
      </c>
      <c r="L75" s="36"/>
      <c r="M75" s="36"/>
      <c r="N75" s="36"/>
      <c r="O75" s="36"/>
      <c r="P75" s="36"/>
      <c r="Q75" s="36"/>
      <c r="R75" s="36"/>
      <c r="S75" s="36"/>
      <c r="T75" s="36">
        <v>52</v>
      </c>
      <c r="U75" s="38"/>
      <c r="V75" s="38"/>
      <c r="W75" s="38"/>
      <c r="X75" s="38"/>
      <c r="Y75" s="38"/>
      <c r="Z75" s="38"/>
      <c r="AA75" s="38"/>
      <c r="AB75" s="38"/>
      <c r="AC75" s="36"/>
      <c r="AD75" s="38"/>
      <c r="AE75" s="38"/>
      <c r="AF75" s="36">
        <v>289</v>
      </c>
      <c r="AG75" s="36">
        <v>82</v>
      </c>
      <c r="AH75" s="36">
        <v>81</v>
      </c>
      <c r="AI75" s="36"/>
      <c r="AJ75" s="12" t="s">
        <v>127</v>
      </c>
      <c r="AL75" s="124">
        <f t="shared" si="0"/>
        <v>43497</v>
      </c>
    </row>
    <row r="76" spans="1:38" hidden="1">
      <c r="A76" s="21" t="s">
        <v>279</v>
      </c>
      <c r="B76" s="8">
        <v>83</v>
      </c>
      <c r="K76" s="11">
        <v>15530711</v>
      </c>
      <c r="T76" s="8">
        <v>50</v>
      </c>
      <c r="U76" s="37"/>
      <c r="V76" s="37"/>
      <c r="W76" s="37"/>
      <c r="X76" s="37"/>
      <c r="Y76" s="37"/>
      <c r="Z76" s="37"/>
      <c r="AA76" s="37"/>
      <c r="AB76" s="37"/>
      <c r="AD76" s="37"/>
      <c r="AE76" s="37"/>
      <c r="AF76" s="8">
        <v>258</v>
      </c>
      <c r="AG76" s="8">
        <v>87</v>
      </c>
      <c r="AH76" s="8">
        <v>84</v>
      </c>
      <c r="AJ76" s="12" t="s">
        <v>55</v>
      </c>
      <c r="AL76" s="124">
        <f t="shared" si="0"/>
        <v>43504</v>
      </c>
    </row>
    <row r="77" spans="1:38" hidden="1">
      <c r="A77" s="21" t="s">
        <v>282</v>
      </c>
      <c r="B77" s="8">
        <v>84</v>
      </c>
      <c r="K77" s="11">
        <v>16923608</v>
      </c>
      <c r="T77" s="8">
        <v>54</v>
      </c>
      <c r="U77" s="37"/>
      <c r="V77" s="37"/>
      <c r="W77" s="37"/>
      <c r="X77" s="37"/>
      <c r="Y77" s="37"/>
      <c r="Z77" s="37"/>
      <c r="AA77" s="37"/>
      <c r="AB77" s="37"/>
      <c r="AD77" s="37"/>
      <c r="AE77" s="37"/>
      <c r="AF77" s="8">
        <v>272</v>
      </c>
      <c r="AG77" s="8">
        <v>87</v>
      </c>
      <c r="AH77" s="8">
        <v>85</v>
      </c>
      <c r="AJ77" s="12" t="s">
        <v>59</v>
      </c>
      <c r="AL77" s="124">
        <f t="shared" si="0"/>
        <v>43511</v>
      </c>
    </row>
    <row r="78" spans="1:38" hidden="1">
      <c r="A78" s="21" t="s">
        <v>285</v>
      </c>
      <c r="B78" s="8">
        <v>86</v>
      </c>
      <c r="K78" s="11">
        <v>16907882</v>
      </c>
      <c r="T78" s="8">
        <v>52</v>
      </c>
      <c r="AF78" s="8">
        <v>279</v>
      </c>
      <c r="AG78" s="8">
        <v>87</v>
      </c>
      <c r="AH78" s="8">
        <v>85</v>
      </c>
      <c r="AJ78" s="12" t="s">
        <v>59</v>
      </c>
      <c r="AL78" s="124">
        <f t="shared" si="0"/>
        <v>43518</v>
      </c>
    </row>
    <row r="79" spans="1:38" hidden="1">
      <c r="A79" s="21" t="s">
        <v>286</v>
      </c>
      <c r="B79" s="8">
        <v>86</v>
      </c>
      <c r="K79" s="11">
        <v>17294764</v>
      </c>
      <c r="T79" s="8">
        <v>54</v>
      </c>
      <c r="AF79" s="275">
        <v>306</v>
      </c>
      <c r="AG79" s="8">
        <v>88</v>
      </c>
      <c r="AH79" s="8">
        <v>86</v>
      </c>
      <c r="AJ79" s="12" t="s">
        <v>59</v>
      </c>
      <c r="AL79" s="124">
        <f t="shared" si="0"/>
        <v>43525</v>
      </c>
    </row>
    <row r="80" spans="1:38" hidden="1">
      <c r="A80" s="21" t="s">
        <v>292</v>
      </c>
      <c r="B80" s="8">
        <v>88</v>
      </c>
      <c r="K80" s="11">
        <v>17178214</v>
      </c>
      <c r="T80" s="8">
        <v>52</v>
      </c>
      <c r="AF80" s="8">
        <v>284</v>
      </c>
      <c r="AG80" s="8">
        <v>85</v>
      </c>
      <c r="AH80" s="8">
        <v>83</v>
      </c>
      <c r="AJ80" s="12" t="s">
        <v>55</v>
      </c>
      <c r="AL80" s="124">
        <f t="shared" si="0"/>
        <v>43532</v>
      </c>
    </row>
    <row r="81" spans="1:38" hidden="1">
      <c r="A81" s="21" t="s">
        <v>293</v>
      </c>
      <c r="B81" s="8">
        <v>88</v>
      </c>
      <c r="K81" s="11">
        <v>16337292</v>
      </c>
      <c r="T81" s="8">
        <v>50</v>
      </c>
      <c r="AF81" s="8">
        <v>291</v>
      </c>
      <c r="AG81" s="8">
        <v>86</v>
      </c>
      <c r="AH81" s="8">
        <v>84</v>
      </c>
      <c r="AJ81" s="12" t="s">
        <v>127</v>
      </c>
      <c r="AL81" s="124">
        <f t="shared" ref="AL81:AL144" si="1">AL82-7</f>
        <v>43539</v>
      </c>
    </row>
    <row r="82" spans="1:38" hidden="1">
      <c r="A82" s="21" t="s">
        <v>297</v>
      </c>
      <c r="B82" s="8">
        <v>86</v>
      </c>
      <c r="K82" s="11">
        <v>16154519</v>
      </c>
      <c r="T82" s="8">
        <v>51</v>
      </c>
      <c r="AF82" s="8">
        <v>293</v>
      </c>
      <c r="AG82" s="8">
        <v>84</v>
      </c>
      <c r="AH82" s="8">
        <v>82</v>
      </c>
      <c r="AJ82" s="12" t="s">
        <v>127</v>
      </c>
      <c r="AL82" s="124">
        <f t="shared" si="1"/>
        <v>43546</v>
      </c>
    </row>
    <row r="83" spans="1:38" hidden="1">
      <c r="A83" s="21" t="s">
        <v>298</v>
      </c>
      <c r="B83" s="8">
        <v>85</v>
      </c>
      <c r="K83" s="11">
        <v>15106100</v>
      </c>
      <c r="T83" s="8">
        <v>48</v>
      </c>
      <c r="AF83" s="8">
        <v>292</v>
      </c>
      <c r="AG83" s="8">
        <v>86</v>
      </c>
      <c r="AH83" s="8">
        <v>83</v>
      </c>
      <c r="AJ83" s="12" t="s">
        <v>127</v>
      </c>
      <c r="AL83" s="124">
        <f t="shared" si="1"/>
        <v>43553</v>
      </c>
    </row>
    <row r="84" spans="1:38" hidden="1">
      <c r="A84" s="21" t="s">
        <v>307</v>
      </c>
      <c r="B84" s="8">
        <v>85</v>
      </c>
      <c r="K84" s="11">
        <v>15400431</v>
      </c>
      <c r="T84" s="8">
        <v>48</v>
      </c>
      <c r="AF84" s="8">
        <v>280</v>
      </c>
      <c r="AG84" s="8">
        <v>82</v>
      </c>
      <c r="AH84" s="8">
        <v>79</v>
      </c>
      <c r="AJ84" s="12" t="s">
        <v>49</v>
      </c>
      <c r="AL84" s="124">
        <f t="shared" si="1"/>
        <v>43560</v>
      </c>
    </row>
    <row r="85" spans="1:38" hidden="1">
      <c r="A85" s="21" t="s">
        <v>304</v>
      </c>
      <c r="B85" s="8">
        <v>87</v>
      </c>
      <c r="K85" s="11">
        <v>15596999</v>
      </c>
      <c r="T85" s="8">
        <v>48</v>
      </c>
      <c r="AF85" s="8">
        <v>293</v>
      </c>
      <c r="AG85" s="8">
        <v>83</v>
      </c>
      <c r="AH85" s="8">
        <v>81</v>
      </c>
      <c r="AJ85" s="12" t="s">
        <v>49</v>
      </c>
      <c r="AL85" s="124">
        <f t="shared" si="1"/>
        <v>43567</v>
      </c>
    </row>
    <row r="86" spans="1:38" hidden="1">
      <c r="A86" s="21" t="s">
        <v>308</v>
      </c>
      <c r="B86" s="8">
        <v>84</v>
      </c>
      <c r="K86" s="11">
        <v>15029268</v>
      </c>
      <c r="T86" s="8">
        <v>48</v>
      </c>
      <c r="AF86" s="8">
        <v>293</v>
      </c>
      <c r="AG86" s="8">
        <v>84</v>
      </c>
      <c r="AH86" s="8">
        <v>83</v>
      </c>
      <c r="AJ86" s="12" t="s">
        <v>127</v>
      </c>
      <c r="AL86" s="124">
        <f t="shared" si="1"/>
        <v>43574</v>
      </c>
    </row>
    <row r="87" spans="1:38" hidden="1">
      <c r="A87" s="21" t="s">
        <v>309</v>
      </c>
      <c r="B87" s="8">
        <v>88</v>
      </c>
      <c r="K87" s="11">
        <v>15205511</v>
      </c>
      <c r="T87" s="8">
        <v>46</v>
      </c>
      <c r="AF87" s="8">
        <v>247</v>
      </c>
      <c r="AG87" s="8">
        <v>75</v>
      </c>
      <c r="AH87" s="8">
        <v>74</v>
      </c>
      <c r="AJ87" s="12" t="s">
        <v>55</v>
      </c>
      <c r="AL87" s="124">
        <f t="shared" si="1"/>
        <v>43581</v>
      </c>
    </row>
    <row r="88" spans="1:38" hidden="1">
      <c r="A88" s="21" t="s">
        <v>314</v>
      </c>
      <c r="B88" s="8">
        <v>87</v>
      </c>
      <c r="K88" s="11">
        <v>17135944</v>
      </c>
      <c r="T88" s="8">
        <v>54</v>
      </c>
      <c r="AF88" s="8">
        <v>284</v>
      </c>
      <c r="AG88" s="8">
        <v>83</v>
      </c>
      <c r="AH88" s="8">
        <v>80</v>
      </c>
      <c r="AJ88" s="12" t="s">
        <v>55</v>
      </c>
      <c r="AL88" s="124">
        <f t="shared" si="1"/>
        <v>43588</v>
      </c>
    </row>
    <row r="89" spans="1:38" hidden="1">
      <c r="A89" s="21" t="s">
        <v>319</v>
      </c>
      <c r="B89" s="8">
        <v>87</v>
      </c>
      <c r="K89" s="11">
        <v>16313773</v>
      </c>
      <c r="T89" s="8">
        <v>50</v>
      </c>
      <c r="AF89" s="8">
        <v>307</v>
      </c>
      <c r="AG89" s="8">
        <v>84</v>
      </c>
      <c r="AH89" s="8">
        <v>82</v>
      </c>
      <c r="AJ89" s="12" t="s">
        <v>59</v>
      </c>
      <c r="AL89" s="124">
        <f t="shared" si="1"/>
        <v>43595</v>
      </c>
    </row>
    <row r="90" spans="1:38" hidden="1">
      <c r="A90" s="21" t="s">
        <v>320</v>
      </c>
      <c r="B90" s="8">
        <v>85</v>
      </c>
      <c r="K90" s="11">
        <v>14258427</v>
      </c>
      <c r="T90" s="8">
        <v>45</v>
      </c>
      <c r="AF90" s="8">
        <v>287</v>
      </c>
      <c r="AG90" s="8">
        <v>82</v>
      </c>
      <c r="AH90" s="8">
        <v>80</v>
      </c>
      <c r="AJ90" s="12" t="s">
        <v>114</v>
      </c>
      <c r="AL90" s="124">
        <f t="shared" si="1"/>
        <v>43602</v>
      </c>
    </row>
    <row r="91" spans="1:38" hidden="1">
      <c r="A91" s="21" t="s">
        <v>321</v>
      </c>
      <c r="B91" s="8">
        <v>87</v>
      </c>
      <c r="K91" s="11">
        <v>16616285</v>
      </c>
      <c r="T91" s="8">
        <v>51</v>
      </c>
      <c r="AF91" s="8">
        <v>300</v>
      </c>
      <c r="AG91" s="8">
        <v>86</v>
      </c>
      <c r="AH91" s="8">
        <v>83</v>
      </c>
      <c r="AJ91" s="12" t="s">
        <v>127</v>
      </c>
      <c r="AL91" s="124">
        <f t="shared" si="1"/>
        <v>43609</v>
      </c>
    </row>
    <row r="92" spans="1:38" hidden="1">
      <c r="A92" s="21" t="s">
        <v>329</v>
      </c>
      <c r="B92" s="8">
        <v>90</v>
      </c>
      <c r="K92" s="11">
        <v>18453013</v>
      </c>
      <c r="T92" s="8">
        <v>55</v>
      </c>
      <c r="AF92" s="8">
        <v>277</v>
      </c>
      <c r="AG92" s="8">
        <v>86</v>
      </c>
      <c r="AH92" s="8">
        <v>83</v>
      </c>
      <c r="AJ92" s="12" t="s">
        <v>49</v>
      </c>
      <c r="AL92" s="124">
        <f t="shared" si="1"/>
        <v>43616</v>
      </c>
    </row>
    <row r="93" spans="1:38" hidden="1">
      <c r="A93" s="21" t="s">
        <v>330</v>
      </c>
      <c r="B93" s="8">
        <v>88</v>
      </c>
      <c r="K93" s="11">
        <v>17302682</v>
      </c>
      <c r="T93" s="8">
        <v>54</v>
      </c>
      <c r="AF93" s="8">
        <v>296</v>
      </c>
      <c r="AG93" s="8">
        <v>86</v>
      </c>
      <c r="AH93" s="8">
        <v>85</v>
      </c>
      <c r="AJ93" s="12" t="s">
        <v>127</v>
      </c>
      <c r="AL93" s="124">
        <f t="shared" si="1"/>
        <v>43623</v>
      </c>
    </row>
    <row r="94" spans="1:38" hidden="1">
      <c r="A94" s="21" t="s">
        <v>331</v>
      </c>
      <c r="B94" s="8">
        <v>86</v>
      </c>
      <c r="K94" s="11">
        <v>16528995</v>
      </c>
      <c r="T94" s="8">
        <v>52</v>
      </c>
      <c r="AF94" s="8">
        <v>289</v>
      </c>
      <c r="AG94" s="8">
        <v>86</v>
      </c>
      <c r="AH94" s="8">
        <v>83</v>
      </c>
      <c r="AJ94" s="12" t="s">
        <v>114</v>
      </c>
      <c r="AL94" s="124">
        <f t="shared" si="1"/>
        <v>43630</v>
      </c>
    </row>
    <row r="95" spans="1:38" hidden="1">
      <c r="A95" s="21" t="s">
        <v>332</v>
      </c>
      <c r="B95" s="8">
        <v>87</v>
      </c>
      <c r="K95" s="11">
        <v>16029320</v>
      </c>
      <c r="T95" s="8">
        <v>49</v>
      </c>
      <c r="AF95" s="8">
        <v>288</v>
      </c>
      <c r="AG95" s="8">
        <v>74</v>
      </c>
      <c r="AH95" s="8">
        <v>74</v>
      </c>
      <c r="AJ95" s="12" t="s">
        <v>114</v>
      </c>
      <c r="AL95" s="124">
        <f t="shared" si="1"/>
        <v>43637</v>
      </c>
    </row>
    <row r="96" spans="1:38" hidden="1">
      <c r="A96" s="21" t="s">
        <v>333</v>
      </c>
      <c r="B96" s="8">
        <v>81</v>
      </c>
      <c r="K96" s="11">
        <v>14414474</v>
      </c>
      <c r="T96" s="8">
        <v>48</v>
      </c>
      <c r="AF96" s="8">
        <v>290</v>
      </c>
      <c r="AG96" s="8">
        <v>81</v>
      </c>
      <c r="AH96" s="8">
        <v>80</v>
      </c>
      <c r="AJ96" s="12" t="s">
        <v>127</v>
      </c>
      <c r="AL96" s="124">
        <f t="shared" si="1"/>
        <v>43644</v>
      </c>
    </row>
    <row r="97" spans="1:38" ht="69" hidden="1" customHeight="1">
      <c r="A97" s="21" t="s">
        <v>404</v>
      </c>
      <c r="B97" s="8">
        <v>79</v>
      </c>
      <c r="K97" s="11">
        <v>13508185</v>
      </c>
      <c r="T97" s="8">
        <v>46</v>
      </c>
      <c r="AF97" s="8">
        <v>276</v>
      </c>
      <c r="AG97" s="8">
        <v>82</v>
      </c>
      <c r="AH97" s="8">
        <v>80</v>
      </c>
      <c r="AJ97" s="12" t="s">
        <v>114</v>
      </c>
      <c r="AK97" s="45" t="s">
        <v>405</v>
      </c>
      <c r="AL97" s="124">
        <f t="shared" si="1"/>
        <v>43651</v>
      </c>
    </row>
    <row r="98" spans="1:38" hidden="1">
      <c r="A98" s="21" t="s">
        <v>406</v>
      </c>
      <c r="B98" s="8">
        <v>88</v>
      </c>
      <c r="K98" s="11">
        <v>16833039</v>
      </c>
      <c r="T98" s="8">
        <v>51</v>
      </c>
      <c r="AF98" s="8">
        <v>307</v>
      </c>
      <c r="AG98" s="8">
        <v>88</v>
      </c>
      <c r="AH98" s="8">
        <v>85</v>
      </c>
      <c r="AJ98" s="12" t="s">
        <v>127</v>
      </c>
      <c r="AL98" s="124">
        <f t="shared" si="1"/>
        <v>43658</v>
      </c>
    </row>
    <row r="99" spans="1:38" hidden="1">
      <c r="A99" s="21" t="s">
        <v>411</v>
      </c>
      <c r="B99" s="8">
        <v>86</v>
      </c>
      <c r="K99" s="11">
        <v>14762150</v>
      </c>
      <c r="T99" s="8">
        <v>46</v>
      </c>
      <c r="AF99" s="8">
        <v>270</v>
      </c>
      <c r="AG99" s="8">
        <v>85</v>
      </c>
      <c r="AH99" s="8">
        <v>82</v>
      </c>
      <c r="AJ99" s="12" t="s">
        <v>59</v>
      </c>
      <c r="AL99" s="124">
        <f t="shared" si="1"/>
        <v>43665</v>
      </c>
    </row>
    <row r="100" spans="1:38" hidden="1">
      <c r="A100" s="21" t="s">
        <v>412</v>
      </c>
      <c r="B100" s="8">
        <v>87</v>
      </c>
      <c r="K100" s="155">
        <v>15742673</v>
      </c>
      <c r="T100" s="8">
        <v>50</v>
      </c>
      <c r="AF100" s="8">
        <v>289</v>
      </c>
      <c r="AG100" s="8">
        <v>81</v>
      </c>
      <c r="AH100" s="8">
        <v>80</v>
      </c>
      <c r="AJ100" s="12" t="s">
        <v>55</v>
      </c>
      <c r="AL100" s="124">
        <f t="shared" si="1"/>
        <v>43672</v>
      </c>
    </row>
    <row r="101" spans="1:38" hidden="1">
      <c r="A101" s="21" t="s">
        <v>423</v>
      </c>
      <c r="B101" s="8">
        <v>86</v>
      </c>
      <c r="K101" s="11">
        <v>14186636</v>
      </c>
      <c r="T101" s="8">
        <v>44</v>
      </c>
      <c r="AF101" s="8">
        <v>271</v>
      </c>
      <c r="AG101" s="8">
        <v>82</v>
      </c>
      <c r="AH101" s="8">
        <v>79</v>
      </c>
      <c r="AJ101" s="12" t="s">
        <v>55</v>
      </c>
      <c r="AL101" s="124">
        <f t="shared" si="1"/>
        <v>43679</v>
      </c>
    </row>
    <row r="102" spans="1:38" hidden="1">
      <c r="A102" s="21" t="s">
        <v>432</v>
      </c>
      <c r="B102" s="8">
        <v>85</v>
      </c>
      <c r="K102" s="11">
        <v>16113793</v>
      </c>
      <c r="T102" s="8">
        <v>52</v>
      </c>
      <c r="AF102" s="8">
        <v>280</v>
      </c>
      <c r="AG102" s="8">
        <v>85</v>
      </c>
      <c r="AH102" s="8">
        <v>83</v>
      </c>
      <c r="AJ102" s="12" t="s">
        <v>55</v>
      </c>
      <c r="AL102" s="124">
        <f t="shared" si="1"/>
        <v>43686</v>
      </c>
    </row>
    <row r="103" spans="1:38" hidden="1">
      <c r="A103" s="21" t="s">
        <v>435</v>
      </c>
      <c r="B103" s="8">
        <v>89</v>
      </c>
      <c r="K103" s="11">
        <v>18207033</v>
      </c>
      <c r="T103" s="8">
        <v>56</v>
      </c>
      <c r="AF103" s="8">
        <v>282</v>
      </c>
      <c r="AG103" s="8">
        <v>88</v>
      </c>
      <c r="AH103" s="8">
        <v>85</v>
      </c>
      <c r="AJ103" s="12" t="s">
        <v>127</v>
      </c>
      <c r="AL103" s="124">
        <f t="shared" si="1"/>
        <v>43693</v>
      </c>
    </row>
    <row r="104" spans="1:38" hidden="1">
      <c r="A104" s="21" t="s">
        <v>436</v>
      </c>
      <c r="B104" s="8">
        <v>86</v>
      </c>
      <c r="K104" s="11">
        <v>15710779</v>
      </c>
      <c r="T104" s="8">
        <v>49</v>
      </c>
      <c r="AF104" s="8">
        <v>249</v>
      </c>
      <c r="AG104" s="8">
        <v>84</v>
      </c>
      <c r="AH104" s="8">
        <v>81</v>
      </c>
      <c r="AJ104" s="12" t="s">
        <v>55</v>
      </c>
      <c r="AL104" s="124">
        <f t="shared" si="1"/>
        <v>43700</v>
      </c>
    </row>
    <row r="105" spans="1:38" hidden="1">
      <c r="A105" s="21" t="s">
        <v>441</v>
      </c>
      <c r="B105" s="8">
        <v>85</v>
      </c>
      <c r="K105" s="11">
        <v>15671001</v>
      </c>
      <c r="T105" s="8">
        <v>50</v>
      </c>
      <c r="AF105" s="8">
        <v>256</v>
      </c>
      <c r="AG105" s="8">
        <v>83</v>
      </c>
      <c r="AH105" s="8">
        <v>80</v>
      </c>
      <c r="AJ105" s="12" t="s">
        <v>114</v>
      </c>
      <c r="AL105" s="124">
        <f t="shared" si="1"/>
        <v>43707</v>
      </c>
    </row>
    <row r="106" spans="1:38" hidden="1">
      <c r="A106" s="21" t="s">
        <v>447</v>
      </c>
      <c r="B106" s="8">
        <v>89</v>
      </c>
      <c r="K106" s="11">
        <v>17153491</v>
      </c>
      <c r="T106" s="8">
        <v>52</v>
      </c>
      <c r="AF106" s="8">
        <v>267</v>
      </c>
      <c r="AG106" s="8">
        <v>84</v>
      </c>
      <c r="AH106" s="8">
        <v>81</v>
      </c>
      <c r="AJ106" s="12" t="s">
        <v>55</v>
      </c>
      <c r="AL106" s="124">
        <f t="shared" si="1"/>
        <v>43714</v>
      </c>
    </row>
    <row r="107" spans="1:38" hidden="1">
      <c r="A107" s="21" t="s">
        <v>448</v>
      </c>
      <c r="B107" s="8">
        <v>83</v>
      </c>
      <c r="K107" s="11">
        <v>1522230</v>
      </c>
      <c r="T107" s="8">
        <v>50</v>
      </c>
      <c r="AF107" s="8">
        <v>303</v>
      </c>
      <c r="AG107" s="8">
        <v>84</v>
      </c>
      <c r="AH107" s="8">
        <v>82</v>
      </c>
      <c r="AJ107" s="12" t="s">
        <v>114</v>
      </c>
      <c r="AL107" s="124">
        <f t="shared" si="1"/>
        <v>43721</v>
      </c>
    </row>
    <row r="108" spans="1:38" hidden="1">
      <c r="A108" s="21" t="s">
        <v>449</v>
      </c>
      <c r="B108" s="8">
        <v>82</v>
      </c>
      <c r="K108" s="155">
        <v>15601455</v>
      </c>
      <c r="T108" s="8">
        <v>51</v>
      </c>
      <c r="AF108" s="8">
        <v>295</v>
      </c>
      <c r="AG108" s="8">
        <v>80</v>
      </c>
      <c r="AH108" s="8">
        <v>79</v>
      </c>
      <c r="AJ108" s="12" t="s">
        <v>843</v>
      </c>
      <c r="AL108" s="124">
        <f t="shared" si="1"/>
        <v>43728</v>
      </c>
    </row>
    <row r="109" spans="1:38" hidden="1">
      <c r="A109" s="21" t="s">
        <v>450</v>
      </c>
      <c r="B109" s="8">
        <v>83</v>
      </c>
      <c r="K109" s="11">
        <v>16400092</v>
      </c>
      <c r="T109" s="8">
        <v>54</v>
      </c>
      <c r="AF109" s="8">
        <v>302</v>
      </c>
      <c r="AG109" s="8">
        <v>86</v>
      </c>
      <c r="AH109" s="8">
        <v>84</v>
      </c>
      <c r="AJ109" s="12" t="s">
        <v>55</v>
      </c>
      <c r="AL109" s="124">
        <f t="shared" si="1"/>
        <v>43735</v>
      </c>
    </row>
    <row r="110" spans="1:38" hidden="1">
      <c r="A110" s="21" t="s">
        <v>458</v>
      </c>
      <c r="B110" s="8">
        <v>87</v>
      </c>
      <c r="K110" s="11">
        <v>15762085</v>
      </c>
      <c r="T110" s="8">
        <v>48</v>
      </c>
      <c r="AF110" s="8">
        <v>293</v>
      </c>
      <c r="AG110" s="8">
        <v>83</v>
      </c>
      <c r="AH110" s="8">
        <v>80</v>
      </c>
      <c r="AJ110" s="12" t="s">
        <v>114</v>
      </c>
      <c r="AL110" s="124">
        <f t="shared" si="1"/>
        <v>43742</v>
      </c>
    </row>
    <row r="111" spans="1:38" hidden="1">
      <c r="A111" s="351" t="s">
        <v>459</v>
      </c>
      <c r="B111" s="56">
        <v>86</v>
      </c>
      <c r="C111" s="56"/>
      <c r="D111" s="56"/>
      <c r="E111" s="56"/>
      <c r="F111" s="56"/>
      <c r="G111" s="56"/>
      <c r="H111" s="56"/>
      <c r="I111" s="56"/>
      <c r="J111" s="56"/>
      <c r="K111" s="156">
        <v>17765931</v>
      </c>
      <c r="L111" s="56"/>
      <c r="M111" s="56"/>
      <c r="N111" s="56"/>
      <c r="O111" s="56"/>
      <c r="P111" s="56"/>
      <c r="Q111" s="56"/>
      <c r="R111" s="56"/>
      <c r="S111" s="56"/>
      <c r="T111" s="56">
        <v>56</v>
      </c>
      <c r="U111" s="55"/>
      <c r="V111" s="55"/>
      <c r="W111" s="55"/>
      <c r="X111" s="55"/>
      <c r="Y111" s="55"/>
      <c r="Z111" s="55"/>
      <c r="AA111" s="55"/>
      <c r="AB111" s="55"/>
      <c r="AC111" s="56"/>
      <c r="AD111" s="55"/>
      <c r="AE111" s="55"/>
      <c r="AF111" s="56">
        <v>327</v>
      </c>
      <c r="AG111" s="56">
        <v>87</v>
      </c>
      <c r="AH111" s="56">
        <v>85</v>
      </c>
      <c r="AI111" s="56"/>
      <c r="AJ111" s="55" t="s">
        <v>127</v>
      </c>
      <c r="AL111" s="124">
        <f t="shared" si="1"/>
        <v>43749</v>
      </c>
    </row>
    <row r="112" spans="1:38" hidden="1">
      <c r="A112" s="21" t="s">
        <v>460</v>
      </c>
      <c r="B112" s="8">
        <v>86</v>
      </c>
      <c r="K112" s="11">
        <v>17051743</v>
      </c>
      <c r="T112" s="8">
        <v>54</v>
      </c>
      <c r="AF112" s="8">
        <v>314</v>
      </c>
      <c r="AG112" s="8">
        <v>86</v>
      </c>
      <c r="AH112" s="8">
        <v>84</v>
      </c>
      <c r="AJ112" s="12" t="s">
        <v>127</v>
      </c>
      <c r="AL112" s="124">
        <f t="shared" si="1"/>
        <v>43756</v>
      </c>
    </row>
    <row r="113" spans="1:38" hidden="1">
      <c r="A113" s="21" t="s">
        <v>462</v>
      </c>
      <c r="B113" s="8">
        <v>86</v>
      </c>
      <c r="K113" s="11">
        <v>17547895</v>
      </c>
      <c r="T113" s="8">
        <v>56</v>
      </c>
      <c r="AF113" s="8">
        <v>318</v>
      </c>
      <c r="AG113" s="52">
        <v>62</v>
      </c>
      <c r="AH113" s="51">
        <v>62</v>
      </c>
      <c r="AI113" s="51"/>
      <c r="AJ113" s="12" t="s">
        <v>127</v>
      </c>
      <c r="AL113" s="124">
        <f t="shared" si="1"/>
        <v>43763</v>
      </c>
    </row>
    <row r="114" spans="1:38" hidden="1">
      <c r="A114" s="21" t="s">
        <v>463</v>
      </c>
      <c r="B114" s="8">
        <v>87</v>
      </c>
      <c r="K114" s="11">
        <v>15995822</v>
      </c>
      <c r="T114" s="8">
        <v>50</v>
      </c>
      <c r="AF114" s="8">
        <v>297</v>
      </c>
      <c r="AG114" s="8">
        <v>80</v>
      </c>
      <c r="AH114" s="8">
        <v>79</v>
      </c>
      <c r="AJ114" s="12" t="s">
        <v>55</v>
      </c>
      <c r="AL114" s="124">
        <f t="shared" si="1"/>
        <v>43770</v>
      </c>
    </row>
    <row r="115" spans="1:38" hidden="1">
      <c r="A115" s="21" t="s">
        <v>466</v>
      </c>
      <c r="B115" s="8">
        <v>87</v>
      </c>
      <c r="K115" s="11">
        <v>16751879</v>
      </c>
      <c r="T115" s="8">
        <v>52</v>
      </c>
      <c r="AF115" s="8">
        <v>285</v>
      </c>
      <c r="AG115" s="8">
        <v>85</v>
      </c>
      <c r="AH115" s="8">
        <v>82</v>
      </c>
      <c r="AJ115" s="12" t="s">
        <v>114</v>
      </c>
      <c r="AL115" s="124">
        <f t="shared" si="1"/>
        <v>43777</v>
      </c>
    </row>
    <row r="116" spans="1:38" hidden="1">
      <c r="A116" s="21" t="s">
        <v>472</v>
      </c>
      <c r="B116" s="8">
        <v>86</v>
      </c>
      <c r="K116" s="11">
        <v>16215729</v>
      </c>
      <c r="T116" s="8">
        <v>50</v>
      </c>
      <c r="AF116" s="8">
        <v>296</v>
      </c>
      <c r="AG116" s="8">
        <v>85</v>
      </c>
      <c r="AH116" s="8">
        <v>83</v>
      </c>
      <c r="AJ116" s="12" t="s">
        <v>55</v>
      </c>
      <c r="AL116" s="124">
        <f>AL117-7</f>
        <v>43784</v>
      </c>
    </row>
    <row r="117" spans="1:38" hidden="1">
      <c r="A117" s="21" t="s">
        <v>473</v>
      </c>
      <c r="B117" s="8">
        <v>88</v>
      </c>
      <c r="K117" s="11">
        <v>17190804</v>
      </c>
      <c r="T117" s="8">
        <v>52</v>
      </c>
      <c r="AF117" s="8">
        <v>274</v>
      </c>
      <c r="AG117" s="8">
        <v>86</v>
      </c>
      <c r="AH117" s="8">
        <v>82</v>
      </c>
      <c r="AJ117" s="12" t="s">
        <v>49</v>
      </c>
      <c r="AL117" s="124">
        <f t="shared" si="1"/>
        <v>43791</v>
      </c>
    </row>
    <row r="118" spans="1:38" hidden="1">
      <c r="A118" s="21" t="s">
        <v>474</v>
      </c>
      <c r="B118" s="8">
        <v>88</v>
      </c>
      <c r="K118" s="11">
        <v>15581448</v>
      </c>
      <c r="T118" s="8">
        <v>47</v>
      </c>
      <c r="AF118" s="8">
        <v>288</v>
      </c>
      <c r="AG118" s="8">
        <v>82</v>
      </c>
      <c r="AH118" s="8">
        <v>80</v>
      </c>
      <c r="AJ118" s="12" t="s">
        <v>475</v>
      </c>
      <c r="AL118" s="124">
        <f t="shared" si="1"/>
        <v>43798</v>
      </c>
    </row>
    <row r="119" spans="1:38" hidden="1">
      <c r="A119" s="21" t="s">
        <v>483</v>
      </c>
      <c r="B119" s="8">
        <v>89</v>
      </c>
      <c r="K119" s="11">
        <v>17735782</v>
      </c>
      <c r="T119" s="8">
        <v>54</v>
      </c>
      <c r="AF119" s="8">
        <v>304</v>
      </c>
      <c r="AG119" s="8">
        <v>86</v>
      </c>
      <c r="AH119" s="8">
        <v>83</v>
      </c>
      <c r="AJ119" s="12" t="s">
        <v>114</v>
      </c>
      <c r="AL119" s="124">
        <f t="shared" si="1"/>
        <v>43805</v>
      </c>
    </row>
    <row r="120" spans="1:38" hidden="1">
      <c r="A120" s="351" t="s">
        <v>484</v>
      </c>
      <c r="B120" s="56">
        <v>90</v>
      </c>
      <c r="C120" s="56"/>
      <c r="D120" s="56"/>
      <c r="E120" s="56"/>
      <c r="F120" s="56"/>
      <c r="G120" s="56"/>
      <c r="H120" s="56"/>
      <c r="I120" s="56"/>
      <c r="J120" s="56"/>
      <c r="K120" s="156">
        <v>18626222</v>
      </c>
      <c r="L120" s="56"/>
      <c r="M120" s="56"/>
      <c r="N120" s="56"/>
      <c r="O120" s="56"/>
      <c r="P120" s="56"/>
      <c r="Q120" s="56"/>
      <c r="R120" s="56"/>
      <c r="S120" s="56"/>
      <c r="T120" s="56">
        <v>56</v>
      </c>
      <c r="U120" s="55"/>
      <c r="V120" s="55"/>
      <c r="W120" s="55"/>
      <c r="X120" s="55"/>
      <c r="Y120" s="55"/>
      <c r="Z120" s="55"/>
      <c r="AA120" s="55"/>
      <c r="AB120" s="55"/>
      <c r="AC120" s="56"/>
      <c r="AD120" s="55"/>
      <c r="AE120" s="55"/>
      <c r="AF120" s="56">
        <v>327</v>
      </c>
      <c r="AG120" s="56">
        <v>89</v>
      </c>
      <c r="AH120" s="56">
        <v>86</v>
      </c>
      <c r="AI120" s="56"/>
      <c r="AJ120" s="55" t="s">
        <v>127</v>
      </c>
      <c r="AL120" s="124">
        <f t="shared" si="1"/>
        <v>43812</v>
      </c>
    </row>
    <row r="121" spans="1:38" hidden="1">
      <c r="A121" s="21" t="s">
        <v>485</v>
      </c>
      <c r="B121" s="8">
        <v>87</v>
      </c>
      <c r="K121" s="11">
        <v>17270549</v>
      </c>
      <c r="T121" s="8">
        <v>54</v>
      </c>
      <c r="AF121" s="8">
        <v>300</v>
      </c>
      <c r="AG121" s="8">
        <v>87</v>
      </c>
      <c r="AH121" s="8">
        <v>84</v>
      </c>
      <c r="AJ121" s="12" t="s">
        <v>114</v>
      </c>
      <c r="AL121" s="124">
        <f t="shared" si="1"/>
        <v>43819</v>
      </c>
    </row>
    <row r="122" spans="1:38" hidden="1">
      <c r="A122" s="21" t="s">
        <v>486</v>
      </c>
      <c r="B122" s="8">
        <v>87</v>
      </c>
      <c r="K122" s="11">
        <v>17038777</v>
      </c>
      <c r="T122" s="8">
        <v>53</v>
      </c>
      <c r="AF122" s="8">
        <v>296</v>
      </c>
      <c r="AG122" s="8">
        <v>86</v>
      </c>
      <c r="AH122" s="8">
        <v>84</v>
      </c>
      <c r="AJ122" s="12" t="s">
        <v>515</v>
      </c>
      <c r="AL122" s="124">
        <v>43826</v>
      </c>
    </row>
    <row r="123" spans="1:38" hidden="1">
      <c r="A123" s="21" t="s">
        <v>495</v>
      </c>
      <c r="B123" s="8">
        <v>86</v>
      </c>
      <c r="K123" s="11">
        <v>15748137</v>
      </c>
      <c r="T123" s="8">
        <v>50</v>
      </c>
      <c r="AF123" s="8">
        <v>284</v>
      </c>
      <c r="AG123" s="8">
        <v>86</v>
      </c>
      <c r="AH123" s="8">
        <v>84</v>
      </c>
      <c r="AJ123" s="12" t="s">
        <v>55</v>
      </c>
      <c r="AL123" s="124">
        <v>43839</v>
      </c>
    </row>
    <row r="124" spans="1:38" hidden="1">
      <c r="A124" s="21" t="s">
        <v>494</v>
      </c>
      <c r="B124" s="8">
        <v>86</v>
      </c>
      <c r="K124" s="11">
        <v>17271351</v>
      </c>
      <c r="T124" s="8">
        <v>55</v>
      </c>
      <c r="AF124" s="8">
        <v>316</v>
      </c>
      <c r="AG124" s="8">
        <v>90</v>
      </c>
      <c r="AH124" s="8">
        <v>88</v>
      </c>
      <c r="AJ124" s="12" t="s">
        <v>496</v>
      </c>
      <c r="AL124" s="124">
        <f t="shared" si="1"/>
        <v>43875</v>
      </c>
    </row>
    <row r="125" spans="1:38" hidden="1">
      <c r="A125" s="21" t="s">
        <v>502</v>
      </c>
      <c r="B125" s="8">
        <v>86</v>
      </c>
      <c r="K125" s="11">
        <v>16419460</v>
      </c>
      <c r="T125" s="8">
        <v>52</v>
      </c>
      <c r="AF125" s="8">
        <v>308</v>
      </c>
      <c r="AG125" s="8">
        <v>89</v>
      </c>
      <c r="AH125" s="8">
        <v>87</v>
      </c>
      <c r="AJ125" s="12" t="s">
        <v>501</v>
      </c>
      <c r="AL125" s="124">
        <f t="shared" si="1"/>
        <v>43882</v>
      </c>
    </row>
    <row r="126" spans="1:38" hidden="1">
      <c r="A126" s="21" t="s">
        <v>506</v>
      </c>
      <c r="B126" s="8">
        <v>81</v>
      </c>
      <c r="K126" s="11">
        <v>15171005</v>
      </c>
      <c r="T126" s="8">
        <v>51</v>
      </c>
      <c r="AF126" s="8">
        <v>299</v>
      </c>
      <c r="AG126" s="8">
        <v>86</v>
      </c>
      <c r="AH126" s="8">
        <v>83</v>
      </c>
      <c r="AJ126" s="12" t="s">
        <v>504</v>
      </c>
      <c r="AL126" s="124">
        <f t="shared" si="1"/>
        <v>43889</v>
      </c>
    </row>
    <row r="127" spans="1:38" hidden="1">
      <c r="A127" s="21" t="s">
        <v>508</v>
      </c>
      <c r="B127" s="8">
        <v>87</v>
      </c>
      <c r="K127" s="11">
        <v>16612640</v>
      </c>
      <c r="T127" s="8">
        <v>51</v>
      </c>
      <c r="AF127" s="8">
        <v>287</v>
      </c>
      <c r="AG127" s="8">
        <v>88</v>
      </c>
      <c r="AH127" s="8">
        <v>86</v>
      </c>
      <c r="AJ127" s="12" t="s">
        <v>504</v>
      </c>
      <c r="AL127" s="124">
        <f t="shared" si="1"/>
        <v>43896</v>
      </c>
    </row>
    <row r="128" spans="1:38" hidden="1">
      <c r="A128" s="21" t="s">
        <v>510</v>
      </c>
      <c r="B128" s="8">
        <v>88</v>
      </c>
      <c r="K128" s="11">
        <v>16686829</v>
      </c>
      <c r="T128" s="8">
        <v>51</v>
      </c>
      <c r="AF128" s="8">
        <v>291</v>
      </c>
      <c r="AG128" s="8">
        <v>86</v>
      </c>
      <c r="AH128" s="8">
        <v>84</v>
      </c>
      <c r="AJ128" s="12" t="s">
        <v>504</v>
      </c>
      <c r="AL128" s="124">
        <f t="shared" si="1"/>
        <v>43903</v>
      </c>
    </row>
    <row r="129" spans="1:38" hidden="1">
      <c r="A129" s="21" t="s">
        <v>514</v>
      </c>
      <c r="B129" s="8">
        <v>87</v>
      </c>
      <c r="K129" s="11">
        <v>16599613</v>
      </c>
      <c r="T129" s="8">
        <v>51</v>
      </c>
      <c r="AF129" s="8">
        <v>294</v>
      </c>
      <c r="AG129" s="8">
        <v>87</v>
      </c>
      <c r="AH129" s="8">
        <v>84</v>
      </c>
      <c r="AJ129" s="12" t="s">
        <v>504</v>
      </c>
      <c r="AL129" s="124">
        <f t="shared" si="1"/>
        <v>43910</v>
      </c>
    </row>
    <row r="130" spans="1:38" hidden="1">
      <c r="A130" s="21" t="s">
        <v>517</v>
      </c>
      <c r="B130" s="8">
        <v>87</v>
      </c>
      <c r="K130" s="11">
        <v>15988408</v>
      </c>
      <c r="T130" s="8">
        <v>50</v>
      </c>
      <c r="AF130" s="8">
        <v>302</v>
      </c>
      <c r="AG130" s="8">
        <v>87</v>
      </c>
      <c r="AH130" s="8">
        <v>84</v>
      </c>
      <c r="AJ130" s="12" t="s">
        <v>114</v>
      </c>
      <c r="AL130" s="124">
        <f t="shared" si="1"/>
        <v>43917</v>
      </c>
    </row>
    <row r="131" spans="1:38" hidden="1">
      <c r="A131" s="21" t="s">
        <v>520</v>
      </c>
      <c r="B131" s="8">
        <v>86</v>
      </c>
      <c r="K131" s="11">
        <v>17062133</v>
      </c>
      <c r="T131" s="8">
        <v>53</v>
      </c>
      <c r="AF131" s="8">
        <v>301</v>
      </c>
      <c r="AG131" s="8">
        <v>86</v>
      </c>
      <c r="AH131" s="8">
        <v>84</v>
      </c>
      <c r="AJ131" s="12" t="s">
        <v>114</v>
      </c>
      <c r="AL131" s="124">
        <f t="shared" si="1"/>
        <v>43924</v>
      </c>
    </row>
    <row r="132" spans="1:38" hidden="1">
      <c r="A132" s="21" t="s">
        <v>521</v>
      </c>
      <c r="B132" s="8">
        <v>75</v>
      </c>
      <c r="K132" s="11">
        <v>10577410</v>
      </c>
      <c r="T132" s="8">
        <v>38</v>
      </c>
      <c r="AF132" s="8">
        <v>236</v>
      </c>
      <c r="AG132" s="8">
        <v>90</v>
      </c>
      <c r="AH132" s="8">
        <v>88</v>
      </c>
      <c r="AJ132" s="12" t="s">
        <v>504</v>
      </c>
      <c r="AL132" s="124">
        <f t="shared" si="1"/>
        <v>43931</v>
      </c>
    </row>
    <row r="133" spans="1:38" hidden="1">
      <c r="A133" s="21" t="s">
        <v>526</v>
      </c>
      <c r="B133" s="8">
        <v>88</v>
      </c>
      <c r="K133" s="11">
        <v>16275519</v>
      </c>
      <c r="T133" s="8">
        <v>50</v>
      </c>
      <c r="AF133" s="8">
        <v>271</v>
      </c>
      <c r="AG133" s="8">
        <v>85</v>
      </c>
      <c r="AH133" s="8">
        <v>82</v>
      </c>
      <c r="AJ133" s="12" t="s">
        <v>527</v>
      </c>
      <c r="AL133" s="124">
        <f t="shared" si="1"/>
        <v>43938</v>
      </c>
    </row>
    <row r="134" spans="1:38" hidden="1">
      <c r="A134" s="21" t="s">
        <v>532</v>
      </c>
      <c r="B134" s="8">
        <v>85</v>
      </c>
      <c r="K134" s="11">
        <v>14993130</v>
      </c>
      <c r="T134" s="8">
        <v>47</v>
      </c>
      <c r="AF134" s="8">
        <v>277</v>
      </c>
      <c r="AG134" s="8">
        <v>84</v>
      </c>
      <c r="AH134" s="8">
        <v>82</v>
      </c>
      <c r="AJ134" s="12" t="s">
        <v>55</v>
      </c>
      <c r="AL134" s="124">
        <f t="shared" si="1"/>
        <v>43945</v>
      </c>
    </row>
    <row r="135" spans="1:38" hidden="1">
      <c r="A135" s="21" t="s">
        <v>531</v>
      </c>
      <c r="B135" s="8">
        <v>85</v>
      </c>
      <c r="K135" s="11">
        <v>15831563</v>
      </c>
      <c r="T135" s="8">
        <v>50</v>
      </c>
      <c r="AF135" s="8">
        <v>304</v>
      </c>
      <c r="AG135" s="8">
        <v>88</v>
      </c>
      <c r="AH135" s="8">
        <v>86</v>
      </c>
      <c r="AJ135" s="12" t="s">
        <v>504</v>
      </c>
      <c r="AL135" s="124">
        <f t="shared" si="1"/>
        <v>43952</v>
      </c>
    </row>
    <row r="136" spans="1:38" hidden="1">
      <c r="A136" s="21" t="s">
        <v>536</v>
      </c>
      <c r="B136" s="8">
        <v>84</v>
      </c>
      <c r="K136" s="11">
        <v>15154779</v>
      </c>
      <c r="T136" s="8">
        <v>48</v>
      </c>
      <c r="AF136" s="8">
        <v>266</v>
      </c>
      <c r="AG136" s="8">
        <v>84</v>
      </c>
      <c r="AH136" s="8">
        <v>81</v>
      </c>
      <c r="AJ136" s="12" t="s">
        <v>475</v>
      </c>
      <c r="AL136" s="124">
        <f t="shared" si="1"/>
        <v>43959</v>
      </c>
    </row>
    <row r="137" spans="1:38" hidden="1">
      <c r="A137" s="21" t="s">
        <v>537</v>
      </c>
      <c r="B137" s="8">
        <v>80</v>
      </c>
      <c r="K137" s="11">
        <v>13554277</v>
      </c>
      <c r="T137" s="44">
        <v>46</v>
      </c>
      <c r="AF137" s="8">
        <v>279</v>
      </c>
      <c r="AG137" s="8">
        <v>86</v>
      </c>
      <c r="AH137" s="8">
        <v>83</v>
      </c>
      <c r="AJ137" s="12" t="s">
        <v>504</v>
      </c>
      <c r="AL137" s="124">
        <f t="shared" si="1"/>
        <v>43966</v>
      </c>
    </row>
    <row r="138" spans="1:38" hidden="1">
      <c r="A138" s="10" t="s">
        <v>538</v>
      </c>
      <c r="B138" s="8">
        <v>84</v>
      </c>
      <c r="K138" s="11">
        <v>16174397</v>
      </c>
      <c r="T138" s="8">
        <v>52</v>
      </c>
      <c r="AF138" s="8">
        <v>296</v>
      </c>
      <c r="AG138" s="8">
        <v>88</v>
      </c>
      <c r="AH138" s="8">
        <v>83</v>
      </c>
      <c r="AJ138" s="12" t="s">
        <v>504</v>
      </c>
      <c r="AK138" s="257"/>
      <c r="AL138" s="124">
        <f t="shared" si="1"/>
        <v>43973</v>
      </c>
    </row>
    <row r="139" spans="1:38" hidden="1">
      <c r="A139" s="21" t="s">
        <v>542</v>
      </c>
      <c r="B139" s="8">
        <v>85</v>
      </c>
      <c r="K139" s="11">
        <v>16450380</v>
      </c>
      <c r="T139" s="8">
        <v>52</v>
      </c>
      <c r="AF139" s="8">
        <v>294</v>
      </c>
      <c r="AG139" s="8">
        <v>87</v>
      </c>
      <c r="AH139" s="8">
        <v>85</v>
      </c>
      <c r="AJ139" s="12" t="s">
        <v>55</v>
      </c>
      <c r="AK139" s="257"/>
      <c r="AL139" s="124">
        <f t="shared" si="1"/>
        <v>43980</v>
      </c>
    </row>
    <row r="140" spans="1:38" hidden="1">
      <c r="A140" s="21" t="s">
        <v>543</v>
      </c>
      <c r="B140" s="8">
        <v>82</v>
      </c>
      <c r="K140" s="11">
        <v>16165640</v>
      </c>
      <c r="T140" s="8">
        <v>53</v>
      </c>
      <c r="AF140" s="8">
        <v>265</v>
      </c>
      <c r="AG140" s="8" t="s">
        <v>544</v>
      </c>
      <c r="AH140" s="8" t="s">
        <v>544</v>
      </c>
      <c r="AJ140" s="12" t="s">
        <v>49</v>
      </c>
      <c r="AK140" s="257" t="s">
        <v>544</v>
      </c>
      <c r="AL140" s="124">
        <f t="shared" si="1"/>
        <v>43987</v>
      </c>
    </row>
    <row r="141" spans="1:38" hidden="1">
      <c r="A141" s="21" t="s">
        <v>545</v>
      </c>
      <c r="B141" s="8">
        <v>86</v>
      </c>
      <c r="K141" s="11">
        <v>15882021</v>
      </c>
      <c r="T141" s="8">
        <v>49</v>
      </c>
      <c r="AF141" s="8">
        <v>268</v>
      </c>
      <c r="AG141" s="8">
        <v>86</v>
      </c>
      <c r="AH141" s="8">
        <v>83</v>
      </c>
      <c r="AJ141" s="12" t="s">
        <v>49</v>
      </c>
      <c r="AK141" s="257"/>
      <c r="AL141" s="124">
        <f t="shared" si="1"/>
        <v>43994</v>
      </c>
    </row>
    <row r="142" spans="1:38" hidden="1">
      <c r="A142" s="351" t="s">
        <v>546</v>
      </c>
      <c r="B142" s="56">
        <v>88</v>
      </c>
      <c r="C142" s="56"/>
      <c r="D142" s="56"/>
      <c r="E142" s="56"/>
      <c r="F142" s="56"/>
      <c r="G142" s="56"/>
      <c r="H142" s="56"/>
      <c r="I142" s="56"/>
      <c r="J142" s="56"/>
      <c r="K142" s="156">
        <v>18255739</v>
      </c>
      <c r="L142" s="56"/>
      <c r="M142" s="56"/>
      <c r="N142" s="56"/>
      <c r="O142" s="56"/>
      <c r="P142" s="56"/>
      <c r="Q142" s="56"/>
      <c r="R142" s="56"/>
      <c r="S142" s="56"/>
      <c r="T142" s="56">
        <v>57</v>
      </c>
      <c r="U142" s="55"/>
      <c r="V142" s="55"/>
      <c r="W142" s="55"/>
      <c r="X142" s="55"/>
      <c r="Y142" s="55"/>
      <c r="Z142" s="55"/>
      <c r="AA142" s="55"/>
      <c r="AB142" s="55"/>
      <c r="AC142" s="56"/>
      <c r="AD142" s="55"/>
      <c r="AE142" s="55"/>
      <c r="AF142" s="56">
        <v>317</v>
      </c>
      <c r="AG142" s="56">
        <v>89</v>
      </c>
      <c r="AH142" s="56">
        <v>87</v>
      </c>
      <c r="AI142" s="56"/>
      <c r="AJ142" s="55" t="s">
        <v>114</v>
      </c>
      <c r="AK142" s="257" t="s">
        <v>544</v>
      </c>
      <c r="AL142" s="124">
        <f t="shared" si="1"/>
        <v>44001</v>
      </c>
    </row>
    <row r="143" spans="1:38" hidden="1">
      <c r="A143" s="21" t="s">
        <v>550</v>
      </c>
      <c r="B143" s="8">
        <v>90</v>
      </c>
      <c r="K143" s="11">
        <v>18674733</v>
      </c>
      <c r="T143" s="8">
        <v>56</v>
      </c>
      <c r="AF143" s="8">
        <v>313</v>
      </c>
      <c r="AG143" s="8">
        <v>88</v>
      </c>
      <c r="AH143" s="8">
        <v>86</v>
      </c>
      <c r="AJ143" s="12" t="s">
        <v>504</v>
      </c>
      <c r="AK143" s="257"/>
      <c r="AL143" s="124">
        <f t="shared" si="1"/>
        <v>44008</v>
      </c>
    </row>
    <row r="144" spans="1:38" hidden="1">
      <c r="A144" s="21" t="s">
        <v>551</v>
      </c>
      <c r="B144" s="8">
        <v>83</v>
      </c>
      <c r="K144" s="11">
        <v>15295027</v>
      </c>
      <c r="T144" s="8">
        <v>50</v>
      </c>
      <c r="AF144" s="8">
        <v>281</v>
      </c>
      <c r="AG144" s="8">
        <v>86</v>
      </c>
      <c r="AH144" s="8">
        <v>83</v>
      </c>
      <c r="AJ144" s="12" t="s">
        <v>49</v>
      </c>
      <c r="AK144" s="257"/>
      <c r="AL144" s="124">
        <f t="shared" si="1"/>
        <v>44015</v>
      </c>
    </row>
    <row r="145" spans="1:38" hidden="1">
      <c r="A145" s="21" t="s">
        <v>554</v>
      </c>
      <c r="B145" s="8">
        <v>89</v>
      </c>
      <c r="K145" s="11">
        <v>17689579</v>
      </c>
      <c r="T145" s="8">
        <v>53</v>
      </c>
      <c r="AF145" s="8">
        <v>300</v>
      </c>
      <c r="AG145" s="8">
        <v>87</v>
      </c>
      <c r="AH145" s="8">
        <v>84</v>
      </c>
      <c r="AJ145" s="12" t="s">
        <v>114</v>
      </c>
      <c r="AL145" s="124">
        <f t="shared" ref="AL145:AL182" si="2">AL146-7</f>
        <v>44022</v>
      </c>
    </row>
    <row r="146" spans="1:38" hidden="1">
      <c r="A146" s="21" t="s">
        <v>558</v>
      </c>
      <c r="B146" s="8">
        <v>89</v>
      </c>
      <c r="K146" s="11">
        <v>17112735</v>
      </c>
      <c r="T146" s="8">
        <v>52</v>
      </c>
      <c r="AF146" s="8">
        <v>309</v>
      </c>
      <c r="AG146" s="8">
        <v>87</v>
      </c>
      <c r="AH146" s="8">
        <v>85</v>
      </c>
      <c r="AJ146" s="12" t="s">
        <v>114</v>
      </c>
      <c r="AL146" s="124">
        <f t="shared" si="2"/>
        <v>44029</v>
      </c>
    </row>
    <row r="147" spans="1:38" hidden="1">
      <c r="A147" s="21" t="s">
        <v>557</v>
      </c>
      <c r="B147" s="8">
        <v>85</v>
      </c>
      <c r="K147" s="11">
        <v>15933427</v>
      </c>
      <c r="T147" s="8">
        <v>50</v>
      </c>
      <c r="AF147" s="8">
        <v>292</v>
      </c>
      <c r="AG147" s="8">
        <v>82</v>
      </c>
      <c r="AH147" s="8">
        <v>81</v>
      </c>
      <c r="AJ147" s="12" t="s">
        <v>504</v>
      </c>
      <c r="AK147" s="12" t="s">
        <v>858</v>
      </c>
      <c r="AL147" s="124">
        <f t="shared" si="2"/>
        <v>44036</v>
      </c>
    </row>
    <row r="148" spans="1:38" hidden="1">
      <c r="A148" s="21" t="s">
        <v>559</v>
      </c>
      <c r="B148" s="8">
        <v>85</v>
      </c>
      <c r="K148" s="11">
        <v>13721340</v>
      </c>
      <c r="T148" s="44">
        <v>44</v>
      </c>
      <c r="AF148" s="8">
        <v>212</v>
      </c>
      <c r="AG148" s="8">
        <v>83</v>
      </c>
      <c r="AH148" s="44">
        <v>73</v>
      </c>
      <c r="AI148" s="44"/>
      <c r="AJ148" s="12" t="s">
        <v>49</v>
      </c>
      <c r="AL148" s="124">
        <f t="shared" si="2"/>
        <v>44043</v>
      </c>
    </row>
    <row r="149" spans="1:38" hidden="1">
      <c r="A149" s="21" t="s">
        <v>560</v>
      </c>
      <c r="B149" s="8">
        <v>86</v>
      </c>
      <c r="K149" s="11">
        <v>15925778</v>
      </c>
      <c r="T149" s="8">
        <v>50</v>
      </c>
      <c r="AF149" s="8">
        <v>302</v>
      </c>
      <c r="AG149" s="8">
        <v>86</v>
      </c>
      <c r="AH149" s="8">
        <v>84</v>
      </c>
      <c r="AJ149" s="12" t="s">
        <v>114</v>
      </c>
      <c r="AL149" s="124">
        <f t="shared" si="2"/>
        <v>44050</v>
      </c>
    </row>
    <row r="150" spans="1:38" hidden="1">
      <c r="A150" s="21" t="s">
        <v>1112</v>
      </c>
      <c r="B150" s="8">
        <v>86</v>
      </c>
      <c r="K150" s="11">
        <v>13719315</v>
      </c>
      <c r="T150" s="44">
        <v>43</v>
      </c>
      <c r="AF150" s="8">
        <v>258</v>
      </c>
      <c r="AG150" s="8">
        <v>81</v>
      </c>
      <c r="AH150" s="44">
        <v>77</v>
      </c>
      <c r="AI150" s="44"/>
      <c r="AJ150" s="12" t="s">
        <v>114</v>
      </c>
      <c r="AL150" s="124">
        <f t="shared" si="2"/>
        <v>44057</v>
      </c>
    </row>
    <row r="151" spans="1:38" hidden="1">
      <c r="A151" s="21" t="s">
        <v>565</v>
      </c>
      <c r="B151" s="8">
        <v>86</v>
      </c>
      <c r="K151" s="11">
        <v>15109992</v>
      </c>
      <c r="T151" s="8">
        <v>47</v>
      </c>
      <c r="AF151" s="8">
        <v>282</v>
      </c>
      <c r="AG151" s="8">
        <v>83</v>
      </c>
      <c r="AH151" s="8">
        <v>80</v>
      </c>
      <c r="AJ151" s="12" t="s">
        <v>504</v>
      </c>
      <c r="AL151" s="124">
        <f t="shared" si="2"/>
        <v>44064</v>
      </c>
    </row>
    <row r="152" spans="1:38" hidden="1">
      <c r="A152" s="21" t="s">
        <v>568</v>
      </c>
      <c r="B152" s="8">
        <v>87</v>
      </c>
      <c r="K152" s="11">
        <v>15974873</v>
      </c>
      <c r="T152" s="8">
        <v>49</v>
      </c>
      <c r="AF152" s="8">
        <v>267</v>
      </c>
      <c r="AG152" s="8">
        <v>83</v>
      </c>
      <c r="AH152" s="8">
        <v>80</v>
      </c>
      <c r="AJ152" s="12" t="s">
        <v>504</v>
      </c>
      <c r="AL152" s="124">
        <f t="shared" si="2"/>
        <v>44071</v>
      </c>
    </row>
    <row r="153" spans="1:38" hidden="1">
      <c r="A153" s="21" t="s">
        <v>572</v>
      </c>
      <c r="B153" s="8">
        <v>87</v>
      </c>
      <c r="K153" s="11">
        <v>15508610</v>
      </c>
      <c r="T153" s="8">
        <v>48</v>
      </c>
      <c r="AF153" s="8">
        <v>290</v>
      </c>
      <c r="AG153" s="44">
        <v>67</v>
      </c>
      <c r="AH153" s="44">
        <v>67</v>
      </c>
      <c r="AI153" s="44"/>
      <c r="AJ153" s="12" t="s">
        <v>114</v>
      </c>
      <c r="AL153" s="124">
        <f t="shared" si="2"/>
        <v>44078</v>
      </c>
    </row>
    <row r="154" spans="1:38" hidden="1">
      <c r="A154" s="21" t="s">
        <v>573</v>
      </c>
      <c r="B154" s="8">
        <v>86</v>
      </c>
      <c r="K154" s="11">
        <v>16725939</v>
      </c>
      <c r="T154" s="8">
        <v>52</v>
      </c>
      <c r="AF154" s="8">
        <v>297</v>
      </c>
      <c r="AG154" s="8">
        <v>87</v>
      </c>
      <c r="AH154" s="8">
        <v>83</v>
      </c>
      <c r="AJ154" s="12" t="s">
        <v>114</v>
      </c>
      <c r="AL154" s="124">
        <f t="shared" si="2"/>
        <v>44085</v>
      </c>
    </row>
    <row r="155" spans="1:38" hidden="1">
      <c r="A155" s="21" t="s">
        <v>577</v>
      </c>
      <c r="B155" s="8">
        <v>86</v>
      </c>
      <c r="K155" s="11">
        <v>15516460</v>
      </c>
      <c r="T155" s="8">
        <v>49</v>
      </c>
      <c r="AF155" s="8">
        <v>299</v>
      </c>
      <c r="AG155" s="8">
        <v>86</v>
      </c>
      <c r="AH155" s="8">
        <v>84</v>
      </c>
      <c r="AJ155" s="12" t="s">
        <v>127</v>
      </c>
      <c r="AL155" s="124">
        <f t="shared" si="2"/>
        <v>44092</v>
      </c>
    </row>
    <row r="156" spans="1:38" hidden="1">
      <c r="A156" s="21" t="s">
        <v>1113</v>
      </c>
      <c r="B156" s="8">
        <v>85</v>
      </c>
      <c r="K156" s="11">
        <v>16769002</v>
      </c>
      <c r="T156" s="8">
        <v>53</v>
      </c>
      <c r="AF156" s="8">
        <v>299</v>
      </c>
      <c r="AG156" s="8">
        <v>87</v>
      </c>
      <c r="AH156" s="8">
        <v>84</v>
      </c>
      <c r="AJ156" s="12" t="s">
        <v>127</v>
      </c>
      <c r="AL156" s="124">
        <f t="shared" si="2"/>
        <v>44099</v>
      </c>
    </row>
    <row r="157" spans="1:38" hidden="1">
      <c r="A157" s="21" t="s">
        <v>1111</v>
      </c>
      <c r="B157" s="8">
        <v>83</v>
      </c>
      <c r="K157" s="11">
        <v>14960768</v>
      </c>
      <c r="T157" s="8">
        <v>49</v>
      </c>
      <c r="AF157" s="8">
        <v>266</v>
      </c>
      <c r="AG157" s="8">
        <v>85</v>
      </c>
      <c r="AH157" s="8">
        <v>82</v>
      </c>
      <c r="AJ157" s="12" t="s">
        <v>127</v>
      </c>
      <c r="AL157" s="124">
        <f t="shared" si="2"/>
        <v>44106</v>
      </c>
    </row>
    <row r="158" spans="1:38" hidden="1">
      <c r="A158" s="21" t="s">
        <v>1102</v>
      </c>
      <c r="B158" s="8">
        <v>84</v>
      </c>
      <c r="K158" s="11">
        <v>14661785</v>
      </c>
      <c r="T158" s="8">
        <v>48</v>
      </c>
      <c r="AF158" s="8">
        <v>275</v>
      </c>
      <c r="AG158" s="8">
        <v>85</v>
      </c>
      <c r="AH158" s="8">
        <v>80</v>
      </c>
      <c r="AJ158" s="12" t="s">
        <v>114</v>
      </c>
      <c r="AL158" s="124">
        <f t="shared" si="2"/>
        <v>44113</v>
      </c>
    </row>
    <row r="159" spans="1:38" hidden="1">
      <c r="A159" s="21" t="s">
        <v>1110</v>
      </c>
      <c r="B159" s="8">
        <v>86</v>
      </c>
      <c r="K159" s="11">
        <v>16397008</v>
      </c>
      <c r="T159" s="8">
        <v>51</v>
      </c>
      <c r="AF159" s="8">
        <v>273</v>
      </c>
      <c r="AG159" s="8">
        <v>86</v>
      </c>
      <c r="AH159" s="8">
        <v>83</v>
      </c>
      <c r="AJ159" s="12" t="s">
        <v>49</v>
      </c>
      <c r="AL159" s="124">
        <f t="shared" si="2"/>
        <v>44120</v>
      </c>
    </row>
    <row r="160" spans="1:38" hidden="1">
      <c r="A160" s="21" t="s">
        <v>1101</v>
      </c>
      <c r="B160" s="8">
        <v>84</v>
      </c>
      <c r="K160" s="11">
        <v>15085686</v>
      </c>
      <c r="T160" s="8">
        <v>48</v>
      </c>
      <c r="AF160" s="8">
        <v>265</v>
      </c>
      <c r="AG160" s="8">
        <v>84</v>
      </c>
      <c r="AH160" s="8">
        <v>81</v>
      </c>
      <c r="AJ160" s="12" t="s">
        <v>55</v>
      </c>
      <c r="AL160" s="124">
        <f t="shared" si="2"/>
        <v>44127</v>
      </c>
    </row>
    <row r="161" spans="1:38" hidden="1">
      <c r="A161" s="21" t="s">
        <v>1100</v>
      </c>
      <c r="B161" s="8">
        <v>83</v>
      </c>
      <c r="K161" s="11">
        <v>15439951</v>
      </c>
      <c r="T161" s="8">
        <v>50</v>
      </c>
      <c r="AF161" s="8">
        <v>281</v>
      </c>
      <c r="AG161" s="8">
        <v>86</v>
      </c>
      <c r="AH161" s="8">
        <v>84</v>
      </c>
      <c r="AJ161" s="12" t="s">
        <v>127</v>
      </c>
      <c r="AL161" s="124">
        <f t="shared" si="2"/>
        <v>44134</v>
      </c>
    </row>
    <row r="162" spans="1:38" hidden="1">
      <c r="A162" s="21" t="s">
        <v>1099</v>
      </c>
      <c r="B162" s="8">
        <v>87</v>
      </c>
      <c r="K162" s="11">
        <v>15004591</v>
      </c>
      <c r="T162" s="44">
        <v>46</v>
      </c>
      <c r="AF162" s="8">
        <v>274</v>
      </c>
      <c r="AG162" s="8">
        <v>84</v>
      </c>
      <c r="AH162" s="8">
        <v>80</v>
      </c>
      <c r="AJ162" s="12" t="s">
        <v>114</v>
      </c>
      <c r="AL162" s="124">
        <f t="shared" si="2"/>
        <v>44141</v>
      </c>
    </row>
    <row r="163" spans="1:38" hidden="1">
      <c r="A163" s="21" t="s">
        <v>1098</v>
      </c>
      <c r="B163" s="8">
        <v>82</v>
      </c>
      <c r="K163" s="11">
        <v>15260711</v>
      </c>
      <c r="T163" s="8">
        <v>51</v>
      </c>
      <c r="AF163" s="8">
        <v>267</v>
      </c>
      <c r="AG163" s="8">
        <v>84</v>
      </c>
      <c r="AH163" s="8">
        <v>82</v>
      </c>
      <c r="AJ163" s="12" t="s">
        <v>114</v>
      </c>
      <c r="AL163" s="124">
        <f t="shared" si="2"/>
        <v>44148</v>
      </c>
    </row>
    <row r="164" spans="1:38" hidden="1">
      <c r="A164" s="21" t="s">
        <v>1097</v>
      </c>
      <c r="B164" s="8">
        <v>81</v>
      </c>
      <c r="K164" s="11">
        <v>15738217</v>
      </c>
      <c r="T164" s="8">
        <v>52</v>
      </c>
      <c r="AF164" s="8">
        <v>284</v>
      </c>
      <c r="AG164" s="8">
        <v>89</v>
      </c>
      <c r="AH164" s="8">
        <v>87</v>
      </c>
      <c r="AJ164" s="12" t="s">
        <v>127</v>
      </c>
      <c r="AL164" s="124">
        <f t="shared" si="2"/>
        <v>44155</v>
      </c>
    </row>
    <row r="165" spans="1:38" hidden="1">
      <c r="A165" s="21" t="s">
        <v>1096</v>
      </c>
      <c r="B165" s="8">
        <v>84</v>
      </c>
      <c r="K165" s="11">
        <v>16123823</v>
      </c>
      <c r="T165" s="8">
        <v>51</v>
      </c>
      <c r="AF165" s="8">
        <v>282</v>
      </c>
      <c r="AG165" s="8">
        <v>85</v>
      </c>
      <c r="AH165" s="8">
        <v>84</v>
      </c>
      <c r="AJ165" s="12" t="s">
        <v>504</v>
      </c>
      <c r="AL165" s="124">
        <f t="shared" si="2"/>
        <v>44162</v>
      </c>
    </row>
    <row r="166" spans="1:38" hidden="1">
      <c r="A166" s="21" t="s">
        <v>1095</v>
      </c>
      <c r="B166" s="8">
        <v>84</v>
      </c>
      <c r="K166" s="11">
        <v>15843331</v>
      </c>
      <c r="T166" s="8">
        <v>51</v>
      </c>
      <c r="AF166" s="8">
        <v>275</v>
      </c>
      <c r="AG166" s="57" t="s">
        <v>606</v>
      </c>
      <c r="AH166" s="57" t="s">
        <v>606</v>
      </c>
      <c r="AI166" s="57"/>
      <c r="AJ166" s="12" t="s">
        <v>127</v>
      </c>
      <c r="AK166" s="57" t="s">
        <v>605</v>
      </c>
      <c r="AL166" s="124">
        <f t="shared" si="2"/>
        <v>44169</v>
      </c>
    </row>
    <row r="167" spans="1:38" hidden="1">
      <c r="A167" s="21" t="s">
        <v>1094</v>
      </c>
      <c r="B167" s="8">
        <v>84</v>
      </c>
      <c r="K167" s="11">
        <v>16152529</v>
      </c>
      <c r="T167" s="8">
        <v>51</v>
      </c>
      <c r="AF167" s="8">
        <v>301</v>
      </c>
      <c r="AG167" s="8">
        <v>89</v>
      </c>
      <c r="AH167" s="8">
        <v>86</v>
      </c>
      <c r="AJ167" s="12" t="s">
        <v>114</v>
      </c>
      <c r="AL167" s="124">
        <f t="shared" si="2"/>
        <v>44176</v>
      </c>
    </row>
    <row r="168" spans="1:38" hidden="1">
      <c r="A168" s="21" t="s">
        <v>1093</v>
      </c>
      <c r="B168" s="8">
        <v>87</v>
      </c>
      <c r="K168" s="11">
        <v>15648751</v>
      </c>
      <c r="T168" s="8">
        <v>48</v>
      </c>
      <c r="AF168" s="8">
        <v>281</v>
      </c>
      <c r="AG168" s="8">
        <v>87</v>
      </c>
      <c r="AH168" s="8">
        <v>84</v>
      </c>
      <c r="AJ168" s="12" t="s">
        <v>127</v>
      </c>
      <c r="AL168" s="124">
        <f t="shared" si="2"/>
        <v>44183</v>
      </c>
    </row>
    <row r="169" spans="1:38" hidden="1">
      <c r="A169" s="21" t="s">
        <v>1092</v>
      </c>
      <c r="B169" s="8">
        <v>81</v>
      </c>
      <c r="K169" s="11">
        <v>16325544</v>
      </c>
      <c r="T169" s="8">
        <v>55</v>
      </c>
      <c r="AF169" s="8">
        <v>298</v>
      </c>
      <c r="AG169" s="8">
        <v>91</v>
      </c>
      <c r="AH169" s="8">
        <v>89</v>
      </c>
      <c r="AJ169" s="12" t="s">
        <v>114</v>
      </c>
      <c r="AL169" s="124">
        <v>44190</v>
      </c>
    </row>
    <row r="170" spans="1:38" hidden="1">
      <c r="A170" s="21" t="s">
        <v>1091</v>
      </c>
      <c r="B170" s="8">
        <v>84</v>
      </c>
      <c r="K170" s="11">
        <v>15785860</v>
      </c>
      <c r="T170" s="8">
        <v>50</v>
      </c>
      <c r="AF170" s="8">
        <v>264</v>
      </c>
      <c r="AG170" s="8">
        <v>85</v>
      </c>
      <c r="AH170" s="8">
        <v>83</v>
      </c>
      <c r="AJ170" s="12" t="s">
        <v>55</v>
      </c>
      <c r="AL170" s="124">
        <f t="shared" si="2"/>
        <v>44204</v>
      </c>
    </row>
    <row r="171" spans="1:38" hidden="1">
      <c r="A171" s="21" t="s">
        <v>1104</v>
      </c>
      <c r="B171" s="8">
        <v>84</v>
      </c>
      <c r="K171" s="11">
        <v>16105947</v>
      </c>
      <c r="T171" s="8">
        <v>51</v>
      </c>
      <c r="AF171" s="8">
        <v>276</v>
      </c>
      <c r="AG171" s="8">
        <v>88</v>
      </c>
      <c r="AH171" s="8">
        <v>86</v>
      </c>
      <c r="AJ171" s="12" t="s">
        <v>504</v>
      </c>
      <c r="AL171" s="124">
        <f t="shared" si="2"/>
        <v>44211</v>
      </c>
    </row>
    <row r="172" spans="1:38" hidden="1">
      <c r="A172" s="21" t="s">
        <v>1105</v>
      </c>
      <c r="B172" s="8">
        <v>84</v>
      </c>
      <c r="K172" s="11">
        <v>15547923</v>
      </c>
      <c r="T172" s="8">
        <v>50</v>
      </c>
      <c r="AF172" s="8">
        <v>269</v>
      </c>
      <c r="AG172" s="8">
        <v>86</v>
      </c>
      <c r="AH172" s="8">
        <v>83</v>
      </c>
      <c r="AJ172" s="12" t="s">
        <v>114</v>
      </c>
      <c r="AL172" s="124">
        <f t="shared" si="2"/>
        <v>44218</v>
      </c>
    </row>
    <row r="173" spans="1:38" hidden="1">
      <c r="A173" s="21" t="s">
        <v>633</v>
      </c>
      <c r="B173" s="8">
        <v>86</v>
      </c>
      <c r="K173" s="11">
        <v>16133526</v>
      </c>
      <c r="T173" s="8">
        <v>50</v>
      </c>
      <c r="AF173" s="8">
        <v>298</v>
      </c>
      <c r="AG173" s="8">
        <v>89</v>
      </c>
      <c r="AH173" s="8">
        <v>86</v>
      </c>
      <c r="AJ173" s="12" t="s">
        <v>114</v>
      </c>
      <c r="AL173" s="124">
        <f t="shared" si="2"/>
        <v>44225</v>
      </c>
    </row>
    <row r="174" spans="1:38" hidden="1">
      <c r="A174" s="21" t="s">
        <v>634</v>
      </c>
      <c r="B174" s="8">
        <v>83</v>
      </c>
      <c r="K174" s="155">
        <v>15282691</v>
      </c>
      <c r="T174" s="8">
        <v>49</v>
      </c>
      <c r="AF174" s="8">
        <v>284</v>
      </c>
      <c r="AG174" s="8">
        <v>88</v>
      </c>
      <c r="AH174" s="8">
        <v>86</v>
      </c>
      <c r="AJ174" s="12" t="s">
        <v>55</v>
      </c>
      <c r="AL174" s="124">
        <f t="shared" si="2"/>
        <v>44232</v>
      </c>
    </row>
    <row r="175" spans="1:38" hidden="1">
      <c r="A175" s="21" t="s">
        <v>1090</v>
      </c>
      <c r="B175" s="8">
        <v>84</v>
      </c>
      <c r="K175" s="11">
        <v>15013948</v>
      </c>
      <c r="T175" s="8">
        <v>48</v>
      </c>
      <c r="AF175" s="8">
        <v>294</v>
      </c>
      <c r="AG175" s="8">
        <v>87</v>
      </c>
      <c r="AH175" s="8">
        <v>85</v>
      </c>
      <c r="AJ175" s="12" t="s">
        <v>114</v>
      </c>
      <c r="AL175" s="124">
        <f t="shared" si="2"/>
        <v>44239</v>
      </c>
    </row>
    <row r="176" spans="1:38" hidden="1">
      <c r="A176" s="21" t="s">
        <v>1103</v>
      </c>
      <c r="B176" s="8">
        <v>83</v>
      </c>
      <c r="K176" s="11">
        <v>15160035</v>
      </c>
      <c r="T176" s="8">
        <v>48</v>
      </c>
      <c r="AF176" s="8">
        <v>273</v>
      </c>
      <c r="AG176" s="8">
        <v>88</v>
      </c>
      <c r="AH176" s="8">
        <v>84</v>
      </c>
      <c r="AJ176" s="12" t="s">
        <v>49</v>
      </c>
      <c r="AL176" s="124">
        <f t="shared" si="2"/>
        <v>44246</v>
      </c>
    </row>
    <row r="177" spans="1:38" hidden="1">
      <c r="A177" s="21" t="s">
        <v>1088</v>
      </c>
      <c r="B177" s="8">
        <v>86</v>
      </c>
      <c r="K177" s="11">
        <v>16349172</v>
      </c>
      <c r="T177" s="8">
        <v>51</v>
      </c>
      <c r="AF177" s="8">
        <v>290</v>
      </c>
      <c r="AG177" s="8">
        <v>87</v>
      </c>
      <c r="AH177" s="8">
        <v>85</v>
      </c>
      <c r="AJ177" s="12" t="s">
        <v>55</v>
      </c>
      <c r="AL177" s="124">
        <f t="shared" si="2"/>
        <v>44253</v>
      </c>
    </row>
    <row r="178" spans="1:38" hidden="1">
      <c r="A178" s="21" t="s">
        <v>1106</v>
      </c>
      <c r="B178" s="8">
        <v>83</v>
      </c>
      <c r="K178" s="11">
        <v>15927075</v>
      </c>
      <c r="T178" s="8">
        <v>51</v>
      </c>
      <c r="AF178" s="8">
        <v>282</v>
      </c>
      <c r="AG178" s="8">
        <v>89</v>
      </c>
      <c r="AH178" s="8">
        <v>86</v>
      </c>
      <c r="AJ178" s="12" t="s">
        <v>55</v>
      </c>
      <c r="AL178" s="124">
        <f t="shared" si="2"/>
        <v>44260</v>
      </c>
    </row>
    <row r="179" spans="1:38" hidden="1">
      <c r="A179" s="21" t="s">
        <v>1107</v>
      </c>
      <c r="B179" s="8">
        <v>83</v>
      </c>
      <c r="K179" s="11">
        <v>15221108</v>
      </c>
      <c r="T179" s="8">
        <v>49</v>
      </c>
      <c r="AF179" s="8">
        <v>283</v>
      </c>
      <c r="AG179" s="8">
        <v>88</v>
      </c>
      <c r="AH179" s="8">
        <v>85</v>
      </c>
      <c r="AJ179" s="12" t="s">
        <v>114</v>
      </c>
      <c r="AL179" s="124">
        <f t="shared" si="2"/>
        <v>44267</v>
      </c>
    </row>
    <row r="180" spans="1:38" hidden="1">
      <c r="A180" s="21" t="s">
        <v>1089</v>
      </c>
      <c r="B180" s="8">
        <v>82</v>
      </c>
      <c r="K180" s="11">
        <v>15346096</v>
      </c>
      <c r="T180" s="8">
        <v>51</v>
      </c>
      <c r="AF180" s="8">
        <v>293</v>
      </c>
      <c r="AG180" s="8">
        <v>88</v>
      </c>
      <c r="AH180" s="8">
        <v>86</v>
      </c>
      <c r="AJ180" s="12" t="s">
        <v>49</v>
      </c>
      <c r="AL180" s="124">
        <f t="shared" si="2"/>
        <v>44274</v>
      </c>
    </row>
    <row r="181" spans="1:38" hidden="1">
      <c r="A181" s="21" t="s">
        <v>1108</v>
      </c>
      <c r="B181" s="8">
        <v>84</v>
      </c>
      <c r="K181" s="11">
        <v>15619028</v>
      </c>
      <c r="T181" s="8">
        <v>50</v>
      </c>
      <c r="AF181" s="8">
        <v>273</v>
      </c>
      <c r="AG181" s="8">
        <v>86</v>
      </c>
      <c r="AH181" s="8">
        <v>83</v>
      </c>
      <c r="AJ181" s="12" t="s">
        <v>114</v>
      </c>
      <c r="AL181" s="124">
        <f t="shared" si="2"/>
        <v>44281</v>
      </c>
    </row>
    <row r="182" spans="1:38" hidden="1">
      <c r="A182" s="21" t="s">
        <v>1109</v>
      </c>
      <c r="B182" s="8">
        <v>84</v>
      </c>
      <c r="K182" s="11">
        <v>14999162</v>
      </c>
      <c r="T182" s="8">
        <v>48</v>
      </c>
      <c r="AF182" s="8">
        <v>288</v>
      </c>
      <c r="AG182" s="8">
        <v>86</v>
      </c>
      <c r="AH182" s="8">
        <v>83</v>
      </c>
      <c r="AJ182" s="12" t="s">
        <v>504</v>
      </c>
      <c r="AL182" s="124">
        <f t="shared" si="2"/>
        <v>44288</v>
      </c>
    </row>
    <row r="183" spans="1:38" hidden="1">
      <c r="A183" s="21" t="s">
        <v>1075</v>
      </c>
      <c r="B183" s="8">
        <v>83</v>
      </c>
      <c r="K183" s="11">
        <v>14730644</v>
      </c>
      <c r="T183" s="8">
        <v>47</v>
      </c>
      <c r="AF183" s="8">
        <v>264</v>
      </c>
      <c r="AG183" s="8">
        <v>86</v>
      </c>
      <c r="AH183" s="8">
        <v>82</v>
      </c>
      <c r="AJ183" s="12" t="s">
        <v>55</v>
      </c>
      <c r="AL183" s="124">
        <f>AL184-7</f>
        <v>44295</v>
      </c>
    </row>
    <row r="184" spans="1:38" hidden="1">
      <c r="A184" s="21" t="s">
        <v>1076</v>
      </c>
      <c r="B184" s="8">
        <v>85</v>
      </c>
      <c r="K184" s="11">
        <v>15170021</v>
      </c>
      <c r="T184" s="8">
        <v>48</v>
      </c>
      <c r="AF184" s="8">
        <v>272</v>
      </c>
      <c r="AG184" s="8">
        <v>85</v>
      </c>
      <c r="AH184" s="8">
        <v>82</v>
      </c>
      <c r="AJ184" s="12" t="s">
        <v>504</v>
      </c>
      <c r="AL184" s="124">
        <v>44302</v>
      </c>
    </row>
    <row r="185" spans="1:38" hidden="1">
      <c r="A185" s="21" t="s">
        <v>1077</v>
      </c>
      <c r="B185" s="8">
        <v>82</v>
      </c>
      <c r="K185" s="157">
        <v>12910537</v>
      </c>
      <c r="T185" s="44">
        <v>43</v>
      </c>
      <c r="AF185" s="8">
        <v>259</v>
      </c>
      <c r="AG185" s="57" t="s">
        <v>606</v>
      </c>
      <c r="AH185" s="57" t="s">
        <v>606</v>
      </c>
      <c r="AI185" s="57"/>
      <c r="AJ185" s="12" t="s">
        <v>504</v>
      </c>
      <c r="AK185" s="57" t="s">
        <v>646</v>
      </c>
      <c r="AL185" s="124">
        <v>44313</v>
      </c>
    </row>
    <row r="186" spans="1:38" hidden="1">
      <c r="A186" s="21" t="s">
        <v>1078</v>
      </c>
      <c r="B186" s="8">
        <v>83</v>
      </c>
      <c r="K186" s="11">
        <v>14110864</v>
      </c>
      <c r="T186" s="44">
        <v>46</v>
      </c>
      <c r="AF186" s="8">
        <v>288</v>
      </c>
      <c r="AG186" s="8">
        <v>85</v>
      </c>
      <c r="AH186" s="8">
        <v>82</v>
      </c>
      <c r="AJ186" s="12" t="s">
        <v>114</v>
      </c>
      <c r="AL186" s="124">
        <v>44320</v>
      </c>
    </row>
    <row r="187" spans="1:38" hidden="1">
      <c r="A187" s="352" t="s">
        <v>1079</v>
      </c>
      <c r="B187" s="50">
        <v>86</v>
      </c>
      <c r="C187" s="50"/>
      <c r="D187" s="50"/>
      <c r="E187" s="50"/>
      <c r="F187" s="50"/>
      <c r="G187" s="50"/>
      <c r="H187" s="50"/>
      <c r="I187" s="50"/>
      <c r="J187" s="50"/>
      <c r="K187" s="158">
        <v>14742780</v>
      </c>
      <c r="L187" s="50"/>
      <c r="M187" s="50"/>
      <c r="N187" s="50"/>
      <c r="O187" s="50"/>
      <c r="P187" s="50"/>
      <c r="Q187" s="50"/>
      <c r="R187" s="50"/>
      <c r="S187" s="50"/>
      <c r="T187" s="439">
        <v>46</v>
      </c>
      <c r="U187" s="94"/>
      <c r="V187" s="94"/>
      <c r="W187" s="94"/>
      <c r="X187" s="94"/>
      <c r="Y187" s="94"/>
      <c r="Z187" s="94"/>
      <c r="AA187" s="94"/>
      <c r="AB187" s="94"/>
      <c r="AC187" s="50"/>
      <c r="AD187" s="94"/>
      <c r="AE187" s="94"/>
      <c r="AF187" s="50">
        <v>305</v>
      </c>
      <c r="AG187" s="50">
        <v>85</v>
      </c>
      <c r="AH187" s="50">
        <v>82</v>
      </c>
      <c r="AI187" s="50"/>
      <c r="AJ187" s="94" t="s">
        <v>504</v>
      </c>
      <c r="AK187" s="94"/>
      <c r="AL187" s="124">
        <v>44347</v>
      </c>
    </row>
    <row r="188" spans="1:38" hidden="1">
      <c r="A188" s="352" t="s">
        <v>1080</v>
      </c>
      <c r="B188" s="50">
        <v>90</v>
      </c>
      <c r="C188" s="50"/>
      <c r="D188" s="50"/>
      <c r="E188" s="50"/>
      <c r="F188" s="50"/>
      <c r="G188" s="50"/>
      <c r="H188" s="50"/>
      <c r="I188" s="50"/>
      <c r="J188" s="50"/>
      <c r="K188" s="158">
        <v>15994129</v>
      </c>
      <c r="L188" s="50"/>
      <c r="M188" s="50"/>
      <c r="N188" s="50"/>
      <c r="O188" s="50"/>
      <c r="P188" s="50"/>
      <c r="Q188" s="50"/>
      <c r="R188" s="50"/>
      <c r="S188" s="50"/>
      <c r="T188" s="439">
        <v>47</v>
      </c>
      <c r="U188" s="94"/>
      <c r="V188" s="94"/>
      <c r="W188" s="94"/>
      <c r="X188" s="94"/>
      <c r="Y188" s="94"/>
      <c r="Z188" s="94"/>
      <c r="AA188" s="94"/>
      <c r="AB188" s="94"/>
      <c r="AC188" s="50"/>
      <c r="AD188" s="94"/>
      <c r="AE188" s="94"/>
      <c r="AF188" s="50">
        <v>304</v>
      </c>
      <c r="AG188" s="50">
        <v>85</v>
      </c>
      <c r="AH188" s="50">
        <v>82</v>
      </c>
      <c r="AI188" s="50"/>
      <c r="AJ188" s="94" t="s">
        <v>55</v>
      </c>
      <c r="AK188" s="94"/>
      <c r="AL188" s="124">
        <v>44347</v>
      </c>
    </row>
    <row r="189" spans="1:38" hidden="1">
      <c r="A189" s="352" t="s">
        <v>1081</v>
      </c>
      <c r="B189" s="50">
        <v>84</v>
      </c>
      <c r="C189" s="50"/>
      <c r="D189" s="50"/>
      <c r="E189" s="50"/>
      <c r="F189" s="50"/>
      <c r="G189" s="50"/>
      <c r="H189" s="50"/>
      <c r="I189" s="50"/>
      <c r="J189" s="50"/>
      <c r="K189" s="158">
        <v>11479526</v>
      </c>
      <c r="L189" s="50"/>
      <c r="M189" s="50"/>
      <c r="N189" s="50"/>
      <c r="O189" s="50"/>
      <c r="P189" s="50"/>
      <c r="Q189" s="50"/>
      <c r="R189" s="50"/>
      <c r="S189" s="50"/>
      <c r="T189" s="440">
        <v>37</v>
      </c>
      <c r="U189" s="94"/>
      <c r="V189" s="94"/>
      <c r="W189" s="94"/>
      <c r="X189" s="94"/>
      <c r="Y189" s="94"/>
      <c r="Z189" s="94"/>
      <c r="AA189" s="94"/>
      <c r="AB189" s="94"/>
      <c r="AC189" s="50"/>
      <c r="AD189" s="94"/>
      <c r="AE189" s="94"/>
      <c r="AF189" s="50">
        <v>207</v>
      </c>
      <c r="AG189" s="50">
        <v>87</v>
      </c>
      <c r="AH189" s="50">
        <v>81</v>
      </c>
      <c r="AI189" s="50"/>
      <c r="AJ189" s="94" t="s">
        <v>49</v>
      </c>
      <c r="AK189" t="s">
        <v>993</v>
      </c>
      <c r="AL189" s="124">
        <v>44347</v>
      </c>
    </row>
    <row r="190" spans="1:38" hidden="1">
      <c r="A190" s="21" t="s">
        <v>1082</v>
      </c>
      <c r="B190" s="8">
        <v>84</v>
      </c>
      <c r="K190" s="11">
        <v>11467746</v>
      </c>
      <c r="T190" s="44">
        <v>37</v>
      </c>
      <c r="AF190" s="8">
        <v>185</v>
      </c>
      <c r="AG190" s="8">
        <v>85</v>
      </c>
      <c r="AH190" s="8">
        <v>79</v>
      </c>
      <c r="AJ190" s="12" t="s">
        <v>504</v>
      </c>
      <c r="AK190" t="s">
        <v>993</v>
      </c>
      <c r="AL190" s="124">
        <v>44347</v>
      </c>
    </row>
    <row r="191" spans="1:38" hidden="1">
      <c r="A191" s="21" t="s">
        <v>1083</v>
      </c>
      <c r="B191" s="8">
        <v>88</v>
      </c>
      <c r="K191" s="11">
        <v>15205275</v>
      </c>
      <c r="T191" s="275">
        <v>46</v>
      </c>
      <c r="AF191" s="8">
        <v>286</v>
      </c>
      <c r="AG191" s="8">
        <v>82</v>
      </c>
      <c r="AH191" s="8">
        <v>80</v>
      </c>
      <c r="AJ191" s="12" t="s">
        <v>504</v>
      </c>
      <c r="AL191" s="124">
        <v>44354</v>
      </c>
    </row>
    <row r="192" spans="1:38" hidden="1">
      <c r="A192" s="21" t="s">
        <v>1084</v>
      </c>
      <c r="B192" s="8">
        <v>82</v>
      </c>
      <c r="K192" s="11">
        <v>14850443</v>
      </c>
      <c r="T192" s="275">
        <v>49</v>
      </c>
      <c r="AF192" s="8">
        <v>307</v>
      </c>
      <c r="AG192" s="8">
        <v>88</v>
      </c>
      <c r="AH192" s="8">
        <v>86</v>
      </c>
      <c r="AJ192" s="12" t="s">
        <v>994</v>
      </c>
      <c r="AL192" s="124">
        <v>44354</v>
      </c>
    </row>
    <row r="193" spans="1:38" hidden="1">
      <c r="A193" s="21" t="s">
        <v>1085</v>
      </c>
      <c r="B193" s="8">
        <v>84</v>
      </c>
      <c r="K193" s="11">
        <v>14939382</v>
      </c>
      <c r="T193" s="275">
        <v>47</v>
      </c>
      <c r="AF193" s="8">
        <v>281</v>
      </c>
      <c r="AG193" s="8">
        <v>86</v>
      </c>
      <c r="AH193" s="8">
        <v>83</v>
      </c>
      <c r="AJ193" s="12" t="s">
        <v>504</v>
      </c>
      <c r="AL193" s="124">
        <v>44358</v>
      </c>
    </row>
    <row r="194" spans="1:38" hidden="1">
      <c r="A194" s="21" t="s">
        <v>1086</v>
      </c>
      <c r="B194" s="8">
        <v>85</v>
      </c>
      <c r="K194" s="11">
        <v>14452478</v>
      </c>
      <c r="T194" s="8">
        <v>46</v>
      </c>
      <c r="AF194" s="8">
        <v>293</v>
      </c>
      <c r="AG194" s="8">
        <v>85</v>
      </c>
      <c r="AH194" s="8">
        <v>82</v>
      </c>
      <c r="AJ194" s="12" t="s">
        <v>49</v>
      </c>
      <c r="AL194" s="124">
        <v>44365</v>
      </c>
    </row>
    <row r="195" spans="1:38" hidden="1">
      <c r="A195" s="21" t="s">
        <v>1020</v>
      </c>
      <c r="B195" s="8">
        <v>84</v>
      </c>
      <c r="K195" s="11">
        <v>13271485</v>
      </c>
      <c r="T195" s="8">
        <v>42</v>
      </c>
      <c r="AF195" s="8">
        <v>263</v>
      </c>
      <c r="AG195" s="8">
        <v>84</v>
      </c>
      <c r="AH195" s="8">
        <v>80</v>
      </c>
      <c r="AJ195" s="12" t="s">
        <v>49</v>
      </c>
      <c r="AL195" s="124">
        <v>44375</v>
      </c>
    </row>
    <row r="196" spans="1:38" hidden="1">
      <c r="A196" s="21" t="s">
        <v>1023</v>
      </c>
      <c r="B196" s="8">
        <v>87</v>
      </c>
      <c r="K196" s="274">
        <v>14852664</v>
      </c>
      <c r="T196" s="8">
        <v>45</v>
      </c>
      <c r="AF196" s="8">
        <v>271</v>
      </c>
      <c r="AG196" s="8">
        <v>84</v>
      </c>
      <c r="AH196" s="8">
        <v>81</v>
      </c>
      <c r="AJ196" s="12" t="s">
        <v>55</v>
      </c>
      <c r="AL196" s="124">
        <v>44384</v>
      </c>
    </row>
    <row r="197" spans="1:38" hidden="1">
      <c r="A197" s="21" t="s">
        <v>1026</v>
      </c>
      <c r="B197" s="8">
        <v>83</v>
      </c>
      <c r="K197" s="11">
        <v>15022042</v>
      </c>
      <c r="T197" s="8">
        <v>49</v>
      </c>
      <c r="AF197" s="8">
        <v>280</v>
      </c>
      <c r="AG197" s="8">
        <v>85</v>
      </c>
      <c r="AH197" s="8">
        <v>82</v>
      </c>
      <c r="AJ197" s="12" t="s">
        <v>55</v>
      </c>
      <c r="AL197" s="124">
        <v>44389</v>
      </c>
    </row>
    <row r="198" spans="1:38" hidden="1">
      <c r="A198" s="21" t="s">
        <v>1027</v>
      </c>
      <c r="B198" s="8">
        <v>83</v>
      </c>
      <c r="K198" s="11">
        <v>14336099</v>
      </c>
      <c r="T198" s="8">
        <v>46</v>
      </c>
      <c r="AF198" s="8">
        <v>279</v>
      </c>
      <c r="AG198" s="8">
        <v>85</v>
      </c>
      <c r="AH198" s="8">
        <v>82</v>
      </c>
      <c r="AJ198" s="12" t="s">
        <v>504</v>
      </c>
      <c r="AL198" s="124">
        <v>44396</v>
      </c>
    </row>
    <row r="199" spans="1:38" hidden="1">
      <c r="A199" s="21" t="s">
        <v>1087</v>
      </c>
      <c r="B199" s="8">
        <v>79</v>
      </c>
      <c r="K199" s="11">
        <v>14864062</v>
      </c>
      <c r="T199" s="8">
        <v>51</v>
      </c>
      <c r="AF199" s="8">
        <v>311</v>
      </c>
      <c r="AG199" s="8">
        <v>90</v>
      </c>
      <c r="AH199" s="8">
        <v>88</v>
      </c>
      <c r="AJ199" s="12" t="s">
        <v>504</v>
      </c>
      <c r="AL199" s="124">
        <v>44400</v>
      </c>
    </row>
    <row r="200" spans="1:38" hidden="1">
      <c r="A200" s="8" t="s">
        <v>1041</v>
      </c>
      <c r="B200" s="8">
        <v>82</v>
      </c>
      <c r="K200" s="11">
        <v>14597202</v>
      </c>
      <c r="T200" s="8">
        <v>48</v>
      </c>
      <c r="AF200" s="8">
        <v>294</v>
      </c>
      <c r="AG200" s="8">
        <v>88</v>
      </c>
      <c r="AH200" s="8">
        <v>85</v>
      </c>
      <c r="AJ200" s="12" t="s">
        <v>49</v>
      </c>
      <c r="AL200" s="124">
        <v>44410</v>
      </c>
    </row>
    <row r="201" spans="1:38" hidden="1">
      <c r="A201" s="8" t="s">
        <v>1042</v>
      </c>
      <c r="B201" s="8">
        <v>82</v>
      </c>
      <c r="K201" s="11">
        <v>14751943</v>
      </c>
      <c r="T201" s="8">
        <v>46</v>
      </c>
      <c r="AF201" s="8">
        <v>288</v>
      </c>
      <c r="AG201" s="8">
        <v>88</v>
      </c>
      <c r="AH201" s="8">
        <v>85</v>
      </c>
      <c r="AJ201" s="12" t="s">
        <v>114</v>
      </c>
      <c r="AL201" s="124">
        <v>44417</v>
      </c>
    </row>
    <row r="202" spans="1:38" hidden="1">
      <c r="A202" s="8" t="s">
        <v>1045</v>
      </c>
      <c r="B202" s="8">
        <v>81</v>
      </c>
      <c r="K202" s="11">
        <v>14360595</v>
      </c>
      <c r="T202" s="8">
        <v>47</v>
      </c>
      <c r="AF202" s="8">
        <v>314</v>
      </c>
      <c r="AG202" s="8">
        <v>89</v>
      </c>
      <c r="AH202" s="8">
        <v>87</v>
      </c>
      <c r="AJ202" s="12" t="s">
        <v>49</v>
      </c>
      <c r="AL202" s="124">
        <v>44424</v>
      </c>
    </row>
    <row r="203" spans="1:38" hidden="1">
      <c r="A203" s="8" t="s">
        <v>1046</v>
      </c>
      <c r="B203" s="8">
        <v>83</v>
      </c>
      <c r="K203" s="11">
        <v>14981724</v>
      </c>
      <c r="T203" s="8">
        <v>48</v>
      </c>
      <c r="AF203" s="8">
        <v>266</v>
      </c>
      <c r="AG203" s="8">
        <v>86</v>
      </c>
      <c r="AH203" s="8">
        <v>81</v>
      </c>
      <c r="AJ203" s="12" t="s">
        <v>114</v>
      </c>
      <c r="AL203" s="124">
        <v>44431</v>
      </c>
    </row>
    <row r="204" spans="1:38" hidden="1">
      <c r="A204" s="8" t="s">
        <v>1048</v>
      </c>
      <c r="B204" s="8">
        <v>83</v>
      </c>
      <c r="K204" s="11">
        <v>15501896</v>
      </c>
      <c r="T204" s="8">
        <v>50</v>
      </c>
      <c r="AF204" s="8">
        <v>318</v>
      </c>
      <c r="AG204" s="8">
        <v>89</v>
      </c>
      <c r="AH204" s="8">
        <v>87</v>
      </c>
      <c r="AJ204" s="12" t="s">
        <v>114</v>
      </c>
      <c r="AL204" s="124">
        <v>44438</v>
      </c>
    </row>
    <row r="205" spans="1:38" hidden="1">
      <c r="A205" s="8" t="s">
        <v>1058</v>
      </c>
      <c r="B205" s="11">
        <v>77</v>
      </c>
      <c r="C205" s="11"/>
      <c r="D205" s="11"/>
      <c r="E205" s="11"/>
      <c r="F205" s="11"/>
      <c r="G205" s="11"/>
      <c r="H205" s="11"/>
      <c r="I205" s="11"/>
      <c r="J205" s="11"/>
      <c r="K205" s="11">
        <v>13929032</v>
      </c>
      <c r="L205" s="11"/>
      <c r="M205" s="11"/>
      <c r="N205" s="11"/>
      <c r="O205" s="11"/>
      <c r="P205" s="11"/>
      <c r="Q205" s="11"/>
      <c r="R205" s="11"/>
      <c r="S205" s="11"/>
      <c r="T205" s="11">
        <v>49</v>
      </c>
      <c r="U205" s="17"/>
      <c r="V205" s="17"/>
      <c r="W205" s="17"/>
      <c r="X205" s="17"/>
      <c r="Y205" s="17"/>
      <c r="Z205" s="17"/>
      <c r="AA205" s="17"/>
      <c r="AB205" s="17"/>
      <c r="AC205" s="11"/>
      <c r="AD205" s="17"/>
      <c r="AE205" s="17"/>
      <c r="AF205" s="11">
        <v>320</v>
      </c>
      <c r="AG205" s="11">
        <v>90</v>
      </c>
      <c r="AH205" s="11">
        <v>88</v>
      </c>
      <c r="AI205" s="11"/>
      <c r="AJ205" s="12" t="s">
        <v>504</v>
      </c>
      <c r="AL205" s="124">
        <v>44442</v>
      </c>
    </row>
    <row r="206" spans="1:38" hidden="1">
      <c r="A206" s="8" t="s">
        <v>1062</v>
      </c>
      <c r="B206" s="11">
        <v>77</v>
      </c>
      <c r="C206" s="11"/>
      <c r="D206" s="11"/>
      <c r="E206" s="11"/>
      <c r="F206" s="11"/>
      <c r="G206" s="11"/>
      <c r="H206" s="11"/>
      <c r="I206" s="11"/>
      <c r="J206" s="11"/>
      <c r="K206" s="11">
        <v>14670463</v>
      </c>
      <c r="L206" s="11"/>
      <c r="M206" s="11"/>
      <c r="N206" s="11"/>
      <c r="O206" s="11"/>
      <c r="P206" s="11"/>
      <c r="Q206" s="11"/>
      <c r="R206" s="11"/>
      <c r="S206" s="11"/>
      <c r="T206" s="11">
        <v>51</v>
      </c>
      <c r="U206" s="17"/>
      <c r="V206" s="17"/>
      <c r="W206" s="17"/>
      <c r="X206" s="17"/>
      <c r="Y206" s="17"/>
      <c r="Z206" s="17"/>
      <c r="AA206" s="17"/>
      <c r="AB206" s="17"/>
      <c r="AC206" s="11"/>
      <c r="AD206" s="17"/>
      <c r="AE206" s="17"/>
      <c r="AF206" s="11">
        <v>297</v>
      </c>
      <c r="AG206" s="11">
        <v>88</v>
      </c>
      <c r="AH206" s="11">
        <v>86</v>
      </c>
      <c r="AI206" s="11"/>
      <c r="AJ206" s="12" t="s">
        <v>114</v>
      </c>
      <c r="AL206" s="124">
        <v>44449</v>
      </c>
    </row>
    <row r="207" spans="1:38" hidden="1">
      <c r="A207" s="8" t="s">
        <v>1069</v>
      </c>
      <c r="B207" s="11">
        <v>84</v>
      </c>
      <c r="C207" s="11"/>
      <c r="D207" s="11"/>
      <c r="E207" s="11"/>
      <c r="F207" s="11"/>
      <c r="G207" s="11"/>
      <c r="H207" s="11"/>
      <c r="I207" s="11"/>
      <c r="J207" s="11"/>
      <c r="K207" s="11">
        <v>12760919</v>
      </c>
      <c r="L207" s="11"/>
      <c r="M207" s="11"/>
      <c r="N207" s="11"/>
      <c r="O207" s="11"/>
      <c r="P207" s="11"/>
      <c r="Q207" s="11"/>
      <c r="R207" s="11"/>
      <c r="S207" s="11"/>
      <c r="T207" s="11">
        <v>41</v>
      </c>
      <c r="U207" s="17"/>
      <c r="V207" s="17"/>
      <c r="W207" s="17"/>
      <c r="X207" s="17"/>
      <c r="Y207" s="17"/>
      <c r="Z207" s="17"/>
      <c r="AA207" s="17"/>
      <c r="AB207" s="17"/>
      <c r="AC207" s="11"/>
      <c r="AD207" s="17"/>
      <c r="AE207" s="17"/>
      <c r="AF207" s="11">
        <v>261</v>
      </c>
      <c r="AG207" s="11">
        <v>82</v>
      </c>
      <c r="AH207" s="11">
        <v>79</v>
      </c>
      <c r="AI207" s="11"/>
      <c r="AJ207" s="12" t="s">
        <v>32</v>
      </c>
      <c r="AL207" s="124">
        <v>44453</v>
      </c>
    </row>
    <row r="208" spans="1:38" hidden="1">
      <c r="A208" s="8" t="s">
        <v>1072</v>
      </c>
      <c r="B208" s="8">
        <v>80</v>
      </c>
      <c r="K208" s="11">
        <v>14114865</v>
      </c>
      <c r="T208" s="8">
        <v>48</v>
      </c>
      <c r="AF208" s="8">
        <v>303</v>
      </c>
      <c r="AG208" s="8">
        <v>88</v>
      </c>
      <c r="AH208" s="8">
        <v>85</v>
      </c>
      <c r="AJ208" s="12" t="s">
        <v>49</v>
      </c>
      <c r="AL208" s="124">
        <v>44459</v>
      </c>
    </row>
    <row r="209" spans="1:38" hidden="1">
      <c r="A209" s="8" t="s">
        <v>1073</v>
      </c>
      <c r="B209" s="8">
        <v>87</v>
      </c>
      <c r="K209" s="11">
        <v>15844197</v>
      </c>
      <c r="T209" s="8">
        <v>49</v>
      </c>
      <c r="AF209" s="8">
        <v>282</v>
      </c>
      <c r="AG209" s="8">
        <v>85</v>
      </c>
      <c r="AH209" s="8">
        <v>82</v>
      </c>
      <c r="AJ209" s="12" t="s">
        <v>227</v>
      </c>
      <c r="AL209" s="124">
        <v>44460</v>
      </c>
    </row>
    <row r="210" spans="1:38" hidden="1">
      <c r="A210" s="8" t="s">
        <v>1115</v>
      </c>
      <c r="B210" s="11">
        <v>81</v>
      </c>
      <c r="C210" s="11"/>
      <c r="D210" s="11"/>
      <c r="E210" s="11"/>
      <c r="F210" s="11"/>
      <c r="G210" s="11"/>
      <c r="H210" s="11"/>
      <c r="I210" s="11"/>
      <c r="J210" s="11"/>
      <c r="K210" s="11">
        <v>14840033</v>
      </c>
      <c r="L210" s="11"/>
      <c r="M210" s="11"/>
      <c r="N210" s="11"/>
      <c r="O210" s="11"/>
      <c r="P210" s="11"/>
      <c r="Q210" s="11"/>
      <c r="R210" s="11"/>
      <c r="S210" s="11"/>
      <c r="T210" s="11">
        <v>49</v>
      </c>
      <c r="U210" s="17"/>
      <c r="V210" s="17"/>
      <c r="W210" s="17"/>
      <c r="X210" s="17"/>
      <c r="Y210" s="17"/>
      <c r="Z210" s="17"/>
      <c r="AA210" s="17"/>
      <c r="AB210" s="17"/>
      <c r="AC210" s="11"/>
      <c r="AD210" s="17"/>
      <c r="AE210" s="17"/>
      <c r="AF210" s="11">
        <v>294</v>
      </c>
      <c r="AG210" s="8">
        <v>84</v>
      </c>
      <c r="AH210" s="8">
        <v>83</v>
      </c>
      <c r="AJ210" s="12" t="s">
        <v>504</v>
      </c>
      <c r="AL210" s="124">
        <v>44466</v>
      </c>
    </row>
    <row r="211" spans="1:38" hidden="1">
      <c r="A211" s="8" t="s">
        <v>1132</v>
      </c>
      <c r="B211" s="11">
        <v>82</v>
      </c>
      <c r="C211" s="11"/>
      <c r="D211" s="11"/>
      <c r="E211" s="11"/>
      <c r="F211" s="11"/>
      <c r="G211" s="11"/>
      <c r="H211" s="11"/>
      <c r="I211" s="11"/>
      <c r="J211" s="11"/>
      <c r="K211" s="11">
        <v>15363181</v>
      </c>
      <c r="L211" s="11"/>
      <c r="M211" s="11"/>
      <c r="N211" s="11"/>
      <c r="O211" s="11"/>
      <c r="P211" s="11"/>
      <c r="Q211" s="11"/>
      <c r="R211" s="11"/>
      <c r="S211" s="11"/>
      <c r="T211" s="11">
        <v>51</v>
      </c>
      <c r="U211" s="17"/>
      <c r="V211" s="17"/>
      <c r="W211" s="17"/>
      <c r="X211" s="17"/>
      <c r="Y211" s="17"/>
      <c r="Z211" s="17"/>
      <c r="AA211" s="17"/>
      <c r="AB211" s="17"/>
      <c r="AC211" s="11"/>
      <c r="AD211" s="17"/>
      <c r="AE211" s="17"/>
      <c r="AF211" s="11">
        <v>308</v>
      </c>
      <c r="AG211" s="8">
        <v>89</v>
      </c>
      <c r="AH211" s="8">
        <v>86</v>
      </c>
      <c r="AJ211" s="12" t="s">
        <v>114</v>
      </c>
      <c r="AL211" s="124">
        <v>44470</v>
      </c>
    </row>
    <row r="212" spans="1:38" hidden="1">
      <c r="A212" s="8" t="s">
        <v>1136</v>
      </c>
      <c r="B212" s="11">
        <v>85</v>
      </c>
      <c r="C212" s="11"/>
      <c r="D212" s="11"/>
      <c r="E212" s="11"/>
      <c r="F212" s="11"/>
      <c r="G212" s="11"/>
      <c r="H212" s="11"/>
      <c r="I212" s="11"/>
      <c r="J212" s="11"/>
      <c r="K212" s="11">
        <v>15229397</v>
      </c>
      <c r="L212" s="11"/>
      <c r="M212" s="11"/>
      <c r="N212" s="11"/>
      <c r="O212" s="11"/>
      <c r="P212" s="11"/>
      <c r="Q212" s="11"/>
      <c r="R212" s="11"/>
      <c r="S212" s="11"/>
      <c r="T212" s="11">
        <v>48</v>
      </c>
      <c r="U212" s="17"/>
      <c r="V212" s="17"/>
      <c r="W212" s="17"/>
      <c r="X212" s="17"/>
      <c r="Y212" s="17"/>
      <c r="Z212" s="17"/>
      <c r="AA212" s="17"/>
      <c r="AB212" s="17"/>
      <c r="AC212" s="11"/>
      <c r="AD212" s="17"/>
      <c r="AE212" s="17"/>
      <c r="AF212" s="11">
        <v>298</v>
      </c>
      <c r="AG212" s="8">
        <v>87</v>
      </c>
      <c r="AH212" s="8">
        <v>84</v>
      </c>
      <c r="AJ212" s="12" t="s">
        <v>1142</v>
      </c>
      <c r="AL212" s="124">
        <v>44474</v>
      </c>
    </row>
    <row r="213" spans="1:38" hidden="1">
      <c r="A213" s="8" t="s">
        <v>1139</v>
      </c>
      <c r="B213" s="8">
        <v>82</v>
      </c>
      <c r="K213" s="11">
        <v>15788255</v>
      </c>
      <c r="T213" s="8">
        <v>53</v>
      </c>
      <c r="AF213" s="8">
        <v>312</v>
      </c>
      <c r="AG213" s="8">
        <v>89</v>
      </c>
      <c r="AH213" s="8">
        <v>86</v>
      </c>
      <c r="AJ213" s="12" t="s">
        <v>55</v>
      </c>
      <c r="AL213" s="124">
        <v>44480</v>
      </c>
    </row>
    <row r="214" spans="1:38" hidden="1">
      <c r="A214" s="8" t="s">
        <v>1140</v>
      </c>
      <c r="B214" s="11">
        <v>85</v>
      </c>
      <c r="C214" s="11"/>
      <c r="D214" s="11"/>
      <c r="E214" s="11"/>
      <c r="F214" s="11"/>
      <c r="G214" s="11"/>
      <c r="H214" s="11"/>
      <c r="I214" s="11"/>
      <c r="J214" s="11"/>
      <c r="K214" s="11">
        <v>15938935</v>
      </c>
      <c r="L214" s="11"/>
      <c r="M214" s="11"/>
      <c r="N214" s="11"/>
      <c r="O214" s="11"/>
      <c r="P214" s="11"/>
      <c r="Q214" s="11"/>
      <c r="R214" s="11"/>
      <c r="S214" s="11"/>
      <c r="T214" s="11">
        <v>51</v>
      </c>
      <c r="U214" s="17"/>
      <c r="V214" s="17"/>
      <c r="W214" s="17"/>
      <c r="X214" s="17"/>
      <c r="Y214" s="17"/>
      <c r="Z214" s="17"/>
      <c r="AA214" s="17"/>
      <c r="AB214" s="17"/>
      <c r="AC214" s="11"/>
      <c r="AD214" s="17"/>
      <c r="AE214" s="17"/>
      <c r="AF214" s="11">
        <v>298</v>
      </c>
      <c r="AG214" s="8">
        <v>85</v>
      </c>
      <c r="AH214" s="8">
        <v>83</v>
      </c>
      <c r="AJ214" s="12" t="s">
        <v>114</v>
      </c>
      <c r="AL214" s="124">
        <v>44487</v>
      </c>
    </row>
    <row r="215" spans="1:38" hidden="1">
      <c r="A215" s="8" t="s">
        <v>1144</v>
      </c>
      <c r="B215" s="11">
        <v>87</v>
      </c>
      <c r="C215" s="11"/>
      <c r="D215" s="11"/>
      <c r="E215" s="11"/>
      <c r="F215" s="11"/>
      <c r="G215" s="11"/>
      <c r="H215" s="11"/>
      <c r="I215" s="11"/>
      <c r="J215" s="11"/>
      <c r="K215" s="11">
        <v>15585325</v>
      </c>
      <c r="L215" s="11"/>
      <c r="M215" s="11"/>
      <c r="N215" s="11"/>
      <c r="O215" s="11"/>
      <c r="P215" s="11"/>
      <c r="Q215" s="11"/>
      <c r="R215" s="11"/>
      <c r="S215" s="11"/>
      <c r="T215" s="11">
        <v>48</v>
      </c>
      <c r="U215" s="17"/>
      <c r="V215" s="17"/>
      <c r="W215" s="17"/>
      <c r="X215" s="17"/>
      <c r="Y215" s="17"/>
      <c r="Z215" s="17"/>
      <c r="AA215" s="17"/>
      <c r="AB215" s="17"/>
      <c r="AC215" s="11"/>
      <c r="AD215" s="17"/>
      <c r="AE215" s="17"/>
      <c r="AF215" s="11">
        <v>304</v>
      </c>
      <c r="AG215" s="8">
        <v>85</v>
      </c>
      <c r="AH215" s="8">
        <v>82</v>
      </c>
      <c r="AJ215" s="12" t="s">
        <v>504</v>
      </c>
      <c r="AL215" s="124">
        <v>44494</v>
      </c>
    </row>
    <row r="216" spans="1:38" hidden="1">
      <c r="A216" s="8" t="s">
        <v>1146</v>
      </c>
      <c r="B216" s="11">
        <v>86</v>
      </c>
      <c r="C216" s="11"/>
      <c r="D216" s="11"/>
      <c r="E216" s="11"/>
      <c r="F216" s="11"/>
      <c r="G216" s="11"/>
      <c r="H216" s="11"/>
      <c r="I216" s="11"/>
      <c r="J216" s="11"/>
      <c r="K216" s="11">
        <v>16372919</v>
      </c>
      <c r="L216" s="11"/>
      <c r="M216" s="11"/>
      <c r="N216" s="11"/>
      <c r="O216" s="11"/>
      <c r="P216" s="11"/>
      <c r="Q216" s="11"/>
      <c r="R216" s="11"/>
      <c r="S216" s="11"/>
      <c r="T216" s="11">
        <v>52</v>
      </c>
      <c r="U216" s="17"/>
      <c r="V216" s="17"/>
      <c r="W216" s="17"/>
      <c r="X216" s="17"/>
      <c r="Y216" s="17"/>
      <c r="Z216" s="17"/>
      <c r="AA216" s="17"/>
      <c r="AB216" s="17"/>
      <c r="AC216" s="11"/>
      <c r="AD216" s="17"/>
      <c r="AE216" s="17"/>
      <c r="AF216" s="11">
        <v>312</v>
      </c>
      <c r="AG216" s="8">
        <v>88</v>
      </c>
      <c r="AH216" s="8">
        <v>86</v>
      </c>
      <c r="AL216" s="124">
        <v>44497</v>
      </c>
    </row>
    <row r="217" spans="1:38" hidden="1">
      <c r="A217" s="8" t="s">
        <v>1149</v>
      </c>
      <c r="B217" s="8">
        <v>84</v>
      </c>
      <c r="K217" s="11">
        <v>16038859</v>
      </c>
      <c r="T217" s="8">
        <v>52</v>
      </c>
      <c r="AF217" s="8">
        <v>309</v>
      </c>
      <c r="AG217" s="8">
        <v>88</v>
      </c>
      <c r="AH217" s="8">
        <v>85</v>
      </c>
      <c r="AJ217" s="12" t="s">
        <v>114</v>
      </c>
      <c r="AL217" s="124">
        <v>44502</v>
      </c>
    </row>
    <row r="218" spans="1:38" hidden="1">
      <c r="A218" s="8" t="s">
        <v>1154</v>
      </c>
      <c r="B218" s="11">
        <v>84</v>
      </c>
      <c r="C218" s="11"/>
      <c r="D218" s="11"/>
      <c r="E218" s="11"/>
      <c r="F218" s="11"/>
      <c r="G218" s="11"/>
      <c r="H218" s="11"/>
      <c r="I218" s="11"/>
      <c r="J218" s="11"/>
      <c r="K218" s="11">
        <v>15964003</v>
      </c>
      <c r="L218" s="11"/>
      <c r="M218" s="11"/>
      <c r="N218" s="11"/>
      <c r="O218" s="11"/>
      <c r="P218" s="11"/>
      <c r="Q218" s="11"/>
      <c r="R218" s="11"/>
      <c r="S218" s="11"/>
      <c r="T218" s="11">
        <v>52</v>
      </c>
      <c r="U218" s="17"/>
      <c r="V218" s="17"/>
      <c r="W218" s="17"/>
      <c r="X218" s="17"/>
      <c r="Y218" s="17"/>
      <c r="Z218" s="17"/>
      <c r="AA218" s="17"/>
      <c r="AB218" s="17"/>
      <c r="AC218" s="11"/>
      <c r="AD218" s="17"/>
      <c r="AE218" s="17"/>
      <c r="AF218" s="11">
        <v>324</v>
      </c>
      <c r="AG218" s="8">
        <v>87</v>
      </c>
      <c r="AH218" s="8">
        <v>85</v>
      </c>
      <c r="AJ218" s="12" t="s">
        <v>1145</v>
      </c>
      <c r="AL218" s="124">
        <v>44503</v>
      </c>
    </row>
    <row r="219" spans="1:38" hidden="1">
      <c r="A219" s="8" t="s">
        <v>1155</v>
      </c>
      <c r="B219" s="11">
        <v>82</v>
      </c>
      <c r="C219" s="11"/>
      <c r="D219" s="11"/>
      <c r="E219" s="11"/>
      <c r="F219" s="11"/>
      <c r="G219" s="11"/>
      <c r="H219" s="11"/>
      <c r="I219" s="11"/>
      <c r="J219" s="11"/>
      <c r="K219" s="11">
        <v>14681783</v>
      </c>
      <c r="L219" s="11"/>
      <c r="M219" s="11"/>
      <c r="N219" s="11"/>
      <c r="O219" s="11"/>
      <c r="P219" s="11"/>
      <c r="Q219" s="11"/>
      <c r="R219" s="11"/>
      <c r="S219" s="11"/>
      <c r="T219" s="11">
        <v>48</v>
      </c>
      <c r="U219" s="17"/>
      <c r="V219" s="17"/>
      <c r="W219" s="17"/>
      <c r="X219" s="17"/>
      <c r="Y219" s="17"/>
      <c r="Z219" s="17"/>
      <c r="AA219" s="17"/>
      <c r="AB219" s="17"/>
      <c r="AC219" s="11"/>
      <c r="AD219" s="17"/>
      <c r="AE219" s="17"/>
      <c r="AF219" s="11">
        <v>309</v>
      </c>
      <c r="AG219" s="8">
        <v>88</v>
      </c>
      <c r="AH219" s="8">
        <v>85</v>
      </c>
      <c r="AJ219" s="12" t="s">
        <v>504</v>
      </c>
      <c r="AL219" s="124">
        <v>44505</v>
      </c>
    </row>
    <row r="220" spans="1:38" hidden="1">
      <c r="A220" s="8" t="s">
        <v>1158</v>
      </c>
      <c r="B220" s="11">
        <v>88</v>
      </c>
      <c r="C220" s="11"/>
      <c r="D220" s="11"/>
      <c r="E220" s="11"/>
      <c r="F220" s="11"/>
      <c r="G220" s="11"/>
      <c r="H220" s="11"/>
      <c r="I220" s="11"/>
      <c r="J220" s="11"/>
      <c r="K220" s="11">
        <v>16886317</v>
      </c>
      <c r="L220" s="11"/>
      <c r="M220" s="11"/>
      <c r="N220" s="11"/>
      <c r="O220" s="11"/>
      <c r="P220" s="11"/>
      <c r="Q220" s="11"/>
      <c r="R220" s="11"/>
      <c r="S220" s="11"/>
      <c r="T220" s="11">
        <v>52</v>
      </c>
      <c r="U220" s="17"/>
      <c r="V220" s="17"/>
      <c r="W220" s="17"/>
      <c r="X220" s="17"/>
      <c r="Y220" s="17"/>
      <c r="Z220" s="17"/>
      <c r="AA220" s="17"/>
      <c r="AB220" s="17"/>
      <c r="AC220" s="11"/>
      <c r="AD220" s="17"/>
      <c r="AE220" s="17"/>
      <c r="AF220" s="11">
        <v>302</v>
      </c>
      <c r="AG220" s="8">
        <v>86</v>
      </c>
      <c r="AH220" s="8">
        <v>83</v>
      </c>
      <c r="AK220" s="12" t="s">
        <v>1159</v>
      </c>
      <c r="AL220" s="124">
        <v>44518</v>
      </c>
    </row>
    <row r="221" spans="1:38" hidden="1">
      <c r="A221" s="8" t="s">
        <v>1161</v>
      </c>
      <c r="B221" s="8">
        <v>85</v>
      </c>
      <c r="K221" s="11">
        <v>15031412</v>
      </c>
      <c r="T221" s="8">
        <v>47</v>
      </c>
      <c r="AF221" s="8">
        <v>289</v>
      </c>
      <c r="AG221" s="8" t="s">
        <v>1162</v>
      </c>
      <c r="AH221" s="8" t="s">
        <v>1162</v>
      </c>
      <c r="AJ221" s="12" t="s">
        <v>1145</v>
      </c>
      <c r="AK221" s="12" t="s">
        <v>1163</v>
      </c>
      <c r="AL221" s="124">
        <v>44522</v>
      </c>
    </row>
    <row r="222" spans="1:38" hidden="1">
      <c r="A222" s="8" t="s">
        <v>1165</v>
      </c>
      <c r="B222" s="8">
        <v>80</v>
      </c>
      <c r="K222" s="11">
        <v>15706426</v>
      </c>
      <c r="T222" s="8">
        <v>53</v>
      </c>
      <c r="AF222" s="8">
        <v>276</v>
      </c>
      <c r="AG222" s="8">
        <v>89</v>
      </c>
      <c r="AH222" s="8">
        <v>85</v>
      </c>
      <c r="AJ222" s="12" t="s">
        <v>49</v>
      </c>
      <c r="AL222" s="124">
        <v>44529</v>
      </c>
    </row>
    <row r="223" spans="1:38" hidden="1">
      <c r="A223" s="8" t="s">
        <v>1167</v>
      </c>
      <c r="B223" s="8">
        <v>84</v>
      </c>
      <c r="K223" s="11">
        <v>15292793</v>
      </c>
      <c r="T223" s="8">
        <v>48</v>
      </c>
      <c r="AF223" s="8">
        <v>306</v>
      </c>
      <c r="AG223" s="8">
        <v>86</v>
      </c>
      <c r="AH223" s="8">
        <v>83</v>
      </c>
      <c r="AJ223" s="12" t="s">
        <v>55</v>
      </c>
      <c r="AK223" s="12" t="s">
        <v>1162</v>
      </c>
      <c r="AL223" s="124">
        <v>44536</v>
      </c>
    </row>
    <row r="224" spans="1:38" hidden="1">
      <c r="A224" s="8" t="s">
        <v>1169</v>
      </c>
      <c r="B224" s="8">
        <v>84</v>
      </c>
      <c r="K224" s="11">
        <v>14657467</v>
      </c>
      <c r="T224" s="8">
        <v>47</v>
      </c>
      <c r="AF224" s="8">
        <v>288</v>
      </c>
      <c r="AG224" s="8">
        <v>85</v>
      </c>
      <c r="AH224" s="8">
        <v>83</v>
      </c>
      <c r="AJ224" s="12" t="s">
        <v>1145</v>
      </c>
      <c r="AK224" s="12" t="s">
        <v>1162</v>
      </c>
      <c r="AL224" s="124">
        <v>44544</v>
      </c>
    </row>
    <row r="225" spans="1:38" hidden="1">
      <c r="A225" s="8" t="s">
        <v>1170</v>
      </c>
      <c r="B225" s="8">
        <v>85</v>
      </c>
      <c r="K225" s="11">
        <v>15850846</v>
      </c>
      <c r="T225" s="8">
        <v>51</v>
      </c>
      <c r="AF225" s="8">
        <v>309</v>
      </c>
      <c r="AG225" s="8">
        <v>89</v>
      </c>
      <c r="AH225" s="8">
        <v>86</v>
      </c>
      <c r="AJ225" s="12" t="s">
        <v>1145</v>
      </c>
      <c r="AK225" s="12" t="s">
        <v>1162</v>
      </c>
      <c r="AL225" s="124">
        <v>44547</v>
      </c>
    </row>
    <row r="226" spans="1:38" hidden="1">
      <c r="A226" s="8" t="s">
        <v>1173</v>
      </c>
      <c r="B226" s="8">
        <v>85</v>
      </c>
      <c r="K226" s="11">
        <v>16249344</v>
      </c>
      <c r="T226" s="8">
        <v>52</v>
      </c>
      <c r="AF226" s="8">
        <v>312</v>
      </c>
      <c r="AG226" s="8">
        <v>88</v>
      </c>
      <c r="AH226" s="8">
        <v>85</v>
      </c>
      <c r="AJ226" s="12" t="s">
        <v>49</v>
      </c>
      <c r="AK226" s="12" t="s">
        <v>1162</v>
      </c>
      <c r="AL226" s="124">
        <v>44557</v>
      </c>
    </row>
    <row r="227" spans="1:38" hidden="1">
      <c r="A227" s="8" t="s">
        <v>1174</v>
      </c>
      <c r="B227" s="8">
        <v>85</v>
      </c>
      <c r="K227" s="11">
        <v>15354199</v>
      </c>
      <c r="T227" s="8">
        <v>48</v>
      </c>
      <c r="AF227" s="8">
        <v>304</v>
      </c>
      <c r="AG227" s="8">
        <v>84</v>
      </c>
      <c r="AH227" s="8">
        <v>83</v>
      </c>
      <c r="AJ227" s="12" t="s">
        <v>49</v>
      </c>
      <c r="AK227" s="12" t="s">
        <v>1162</v>
      </c>
      <c r="AL227" s="124">
        <v>44561</v>
      </c>
    </row>
    <row r="228" spans="1:38" hidden="1">
      <c r="A228" s="8" t="s">
        <v>1224</v>
      </c>
      <c r="B228" s="8">
        <v>83</v>
      </c>
      <c r="K228" s="11">
        <v>14953033</v>
      </c>
      <c r="T228" s="8">
        <v>49</v>
      </c>
      <c r="AF228" s="8">
        <v>302</v>
      </c>
      <c r="AG228" s="8">
        <v>88</v>
      </c>
      <c r="AH228" s="8">
        <v>85</v>
      </c>
      <c r="AJ228" s="12" t="s">
        <v>55</v>
      </c>
      <c r="AK228" s="12" t="s">
        <v>1162</v>
      </c>
      <c r="AL228" s="124">
        <v>44571</v>
      </c>
    </row>
    <row r="229" spans="1:38" hidden="1">
      <c r="A229" s="8" t="s">
        <v>1184</v>
      </c>
      <c r="B229" s="8">
        <v>85</v>
      </c>
      <c r="K229" s="11">
        <v>14858594</v>
      </c>
      <c r="T229" s="8">
        <v>47</v>
      </c>
      <c r="AF229" s="8">
        <v>294</v>
      </c>
      <c r="AG229" s="8">
        <v>85</v>
      </c>
      <c r="AH229" s="8">
        <v>83</v>
      </c>
      <c r="AJ229" s="12" t="s">
        <v>55</v>
      </c>
      <c r="AK229" s="12" t="s">
        <v>1162</v>
      </c>
      <c r="AL229" s="124">
        <v>44578</v>
      </c>
    </row>
    <row r="230" spans="1:38" hidden="1">
      <c r="A230" s="8" t="s">
        <v>1187</v>
      </c>
      <c r="B230" s="8">
        <v>85</v>
      </c>
      <c r="K230" s="11">
        <v>16336347</v>
      </c>
      <c r="T230" s="8">
        <v>53</v>
      </c>
      <c r="AF230" s="8">
        <v>291</v>
      </c>
      <c r="AG230" s="8">
        <v>74</v>
      </c>
      <c r="AH230" s="8">
        <v>73</v>
      </c>
      <c r="AJ230" s="12" t="s">
        <v>49</v>
      </c>
      <c r="AK230" s="12" t="s">
        <v>1188</v>
      </c>
      <c r="AL230" s="124">
        <v>44585</v>
      </c>
    </row>
    <row r="231" spans="1:38" hidden="1">
      <c r="A231" s="8" t="s">
        <v>1189</v>
      </c>
      <c r="B231" s="8">
        <v>85</v>
      </c>
      <c r="K231" s="11">
        <v>16379194</v>
      </c>
      <c r="T231" s="8">
        <v>52</v>
      </c>
      <c r="AF231" s="8">
        <v>300</v>
      </c>
      <c r="AG231" s="8">
        <v>87</v>
      </c>
      <c r="AH231" s="8">
        <v>84</v>
      </c>
      <c r="AJ231" s="12" t="s">
        <v>1145</v>
      </c>
      <c r="AK231" s="12" t="s">
        <v>1190</v>
      </c>
      <c r="AL231" s="124">
        <v>44592</v>
      </c>
    </row>
    <row r="232" spans="1:38" hidden="1">
      <c r="A232" s="8" t="s">
        <v>1194</v>
      </c>
      <c r="B232" s="8">
        <v>84</v>
      </c>
      <c r="K232" s="11">
        <v>14705338</v>
      </c>
      <c r="T232" s="8">
        <v>47</v>
      </c>
      <c r="AF232" s="8">
        <v>293</v>
      </c>
      <c r="AG232" s="8">
        <v>86</v>
      </c>
      <c r="AH232" s="8">
        <v>84</v>
      </c>
      <c r="AJ232" s="12" t="s">
        <v>504</v>
      </c>
      <c r="AL232" s="124">
        <v>44596</v>
      </c>
    </row>
    <row r="233" spans="1:38" hidden="1">
      <c r="A233" s="8" t="s">
        <v>1196</v>
      </c>
      <c r="B233" s="8">
        <v>84</v>
      </c>
      <c r="K233" s="11">
        <v>14984501</v>
      </c>
      <c r="T233" s="8">
        <v>48</v>
      </c>
      <c r="AF233" s="8">
        <v>316</v>
      </c>
      <c r="AG233" s="8">
        <v>89</v>
      </c>
      <c r="AH233" s="8">
        <v>86</v>
      </c>
      <c r="AJ233" s="12" t="s">
        <v>1145</v>
      </c>
      <c r="AL233" s="124">
        <v>44603</v>
      </c>
    </row>
    <row r="234" spans="1:38" hidden="1">
      <c r="A234" s="8" t="s">
        <v>1201</v>
      </c>
      <c r="B234" s="8">
        <v>85</v>
      </c>
      <c r="K234" s="11">
        <v>15058194</v>
      </c>
      <c r="T234" s="8">
        <v>48</v>
      </c>
      <c r="AF234" s="8">
        <v>303</v>
      </c>
      <c r="AG234" s="8">
        <v>88</v>
      </c>
      <c r="AH234" s="8">
        <v>86</v>
      </c>
      <c r="AJ234" s="12" t="s">
        <v>114</v>
      </c>
      <c r="AL234" s="124">
        <v>44613</v>
      </c>
    </row>
    <row r="235" spans="1:38" hidden="1">
      <c r="A235" s="8" t="s">
        <v>1202</v>
      </c>
      <c r="B235" s="8">
        <v>83</v>
      </c>
      <c r="K235" s="11">
        <v>14046526</v>
      </c>
      <c r="T235" s="8">
        <v>46</v>
      </c>
      <c r="AF235" s="8">
        <v>298</v>
      </c>
      <c r="AG235" s="8">
        <v>86</v>
      </c>
      <c r="AH235" s="8">
        <v>82</v>
      </c>
      <c r="AJ235" s="12" t="s">
        <v>49</v>
      </c>
      <c r="AK235" s="12" t="s">
        <v>1221</v>
      </c>
      <c r="AL235" s="124">
        <v>44616</v>
      </c>
    </row>
    <row r="236" spans="1:38" hidden="1">
      <c r="A236" s="8" t="s">
        <v>1209</v>
      </c>
      <c r="B236" s="8">
        <v>79</v>
      </c>
      <c r="K236" s="11">
        <v>15277316</v>
      </c>
      <c r="T236" s="8">
        <v>56</v>
      </c>
      <c r="AF236" s="8">
        <v>325</v>
      </c>
      <c r="AG236" s="8">
        <v>90</v>
      </c>
      <c r="AH236" s="8">
        <v>87</v>
      </c>
      <c r="AJ236" s="12" t="s">
        <v>1145</v>
      </c>
      <c r="AL236" s="124">
        <v>44620</v>
      </c>
    </row>
    <row r="237" spans="1:38" hidden="1">
      <c r="A237" s="8" t="s">
        <v>1210</v>
      </c>
      <c r="B237" s="8">
        <v>79</v>
      </c>
      <c r="K237" s="11">
        <v>13587854</v>
      </c>
      <c r="T237" s="8">
        <v>50</v>
      </c>
      <c r="AF237" s="8">
        <v>318</v>
      </c>
      <c r="AG237" s="8">
        <v>89</v>
      </c>
      <c r="AH237" s="8">
        <v>87</v>
      </c>
      <c r="AJ237" s="12" t="s">
        <v>1145</v>
      </c>
      <c r="AL237" s="124">
        <v>44627</v>
      </c>
    </row>
    <row r="238" spans="1:38" hidden="1">
      <c r="A238" s="8" t="s">
        <v>1225</v>
      </c>
      <c r="B238" s="8">
        <v>77</v>
      </c>
      <c r="K238" s="11">
        <v>14817020</v>
      </c>
      <c r="T238" s="8">
        <v>59</v>
      </c>
      <c r="AF238" s="8">
        <v>317</v>
      </c>
      <c r="AG238" s="8">
        <v>88</v>
      </c>
      <c r="AH238" s="8">
        <v>85</v>
      </c>
      <c r="AJ238" s="12" t="s">
        <v>55</v>
      </c>
      <c r="AL238" s="124">
        <v>44634</v>
      </c>
    </row>
    <row r="239" spans="1:38" hidden="1">
      <c r="A239" s="8" t="s">
        <v>1220</v>
      </c>
      <c r="B239" s="8">
        <v>81</v>
      </c>
      <c r="K239" s="11">
        <v>15522029</v>
      </c>
      <c r="T239" s="8">
        <v>54</v>
      </c>
      <c r="AF239" s="8">
        <v>291</v>
      </c>
      <c r="AG239" s="8">
        <v>86</v>
      </c>
      <c r="AH239" s="8">
        <v>84</v>
      </c>
      <c r="AJ239" s="12" t="s">
        <v>114</v>
      </c>
      <c r="AL239" s="124">
        <v>44641</v>
      </c>
    </row>
    <row r="240" spans="1:38" hidden="1">
      <c r="A240" s="8" t="s">
        <v>1222</v>
      </c>
      <c r="B240" s="8">
        <v>79</v>
      </c>
      <c r="K240" s="11">
        <v>14766344</v>
      </c>
      <c r="T240" s="8">
        <v>53</v>
      </c>
      <c r="AF240" s="8">
        <v>293</v>
      </c>
      <c r="AG240" s="8">
        <v>82</v>
      </c>
      <c r="AH240" s="8">
        <v>81</v>
      </c>
      <c r="AJ240" s="12" t="s">
        <v>1145</v>
      </c>
      <c r="AL240" s="124">
        <v>44648</v>
      </c>
    </row>
    <row r="241" spans="1:38" hidden="1">
      <c r="A241" s="8" t="s">
        <v>1227</v>
      </c>
      <c r="B241" s="8">
        <v>89</v>
      </c>
      <c r="K241" s="11">
        <v>18219064</v>
      </c>
      <c r="T241" s="8">
        <v>55</v>
      </c>
      <c r="AF241" s="8">
        <v>290</v>
      </c>
      <c r="AG241" s="8">
        <v>87</v>
      </c>
      <c r="AH241" s="8">
        <v>83</v>
      </c>
      <c r="AJ241" s="12" t="s">
        <v>55</v>
      </c>
      <c r="AL241" s="124">
        <v>44650</v>
      </c>
    </row>
    <row r="242" spans="1:38" hidden="1">
      <c r="A242" s="8" t="s">
        <v>1228</v>
      </c>
      <c r="B242" s="8">
        <v>82</v>
      </c>
      <c r="K242" s="11">
        <v>15375482</v>
      </c>
      <c r="T242" s="8">
        <v>54</v>
      </c>
      <c r="AF242" s="8">
        <v>304</v>
      </c>
      <c r="AG242" s="8">
        <v>88</v>
      </c>
      <c r="AH242" s="8">
        <v>85</v>
      </c>
      <c r="AJ242" s="12" t="s">
        <v>504</v>
      </c>
      <c r="AL242" s="124">
        <v>44652</v>
      </c>
    </row>
    <row r="243" spans="1:38" hidden="1">
      <c r="A243" s="8" t="s">
        <v>1229</v>
      </c>
      <c r="B243" s="8">
        <v>82</v>
      </c>
      <c r="K243" s="11">
        <v>14742754</v>
      </c>
      <c r="T243" s="8">
        <v>51</v>
      </c>
      <c r="AF243" s="8">
        <v>308</v>
      </c>
      <c r="AG243" s="8">
        <v>87</v>
      </c>
      <c r="AH243" s="8">
        <v>84</v>
      </c>
      <c r="AJ243" s="12" t="s">
        <v>1145</v>
      </c>
      <c r="AL243" s="124">
        <v>44659</v>
      </c>
    </row>
    <row r="244" spans="1:38" hidden="1">
      <c r="A244" s="8" t="s">
        <v>1231</v>
      </c>
      <c r="B244" s="8">
        <v>80</v>
      </c>
      <c r="K244" s="11">
        <v>14879407</v>
      </c>
      <c r="T244" s="8">
        <v>54</v>
      </c>
      <c r="AF244" s="8">
        <v>311</v>
      </c>
      <c r="AG244" s="8">
        <v>88</v>
      </c>
      <c r="AH244" s="8">
        <v>85</v>
      </c>
      <c r="AJ244" s="12" t="s">
        <v>1145</v>
      </c>
      <c r="AL244" s="124">
        <v>44666</v>
      </c>
    </row>
    <row r="245" spans="1:38" hidden="1">
      <c r="A245" s="8" t="s">
        <v>1232</v>
      </c>
      <c r="B245" s="8">
        <v>81</v>
      </c>
      <c r="K245" s="11">
        <v>14847668</v>
      </c>
      <c r="T245" s="8">
        <v>53</v>
      </c>
      <c r="AF245" s="8">
        <v>296</v>
      </c>
      <c r="AG245" s="8">
        <v>88</v>
      </c>
      <c r="AH245" s="8">
        <v>85</v>
      </c>
      <c r="AJ245" s="12" t="s">
        <v>504</v>
      </c>
      <c r="AL245" s="124">
        <v>44673</v>
      </c>
    </row>
    <row r="246" spans="1:38" hidden="1">
      <c r="A246" s="8" t="s">
        <v>1234</v>
      </c>
      <c r="B246" s="8">
        <v>82</v>
      </c>
      <c r="K246" s="11">
        <v>14378645</v>
      </c>
      <c r="T246" s="8">
        <v>49</v>
      </c>
      <c r="AF246" s="8">
        <v>279</v>
      </c>
      <c r="AG246" s="8">
        <v>87</v>
      </c>
      <c r="AH246" s="8">
        <v>85</v>
      </c>
      <c r="AJ246" s="12" t="s">
        <v>114</v>
      </c>
      <c r="AL246" s="124">
        <v>44680</v>
      </c>
    </row>
    <row r="247" spans="1:38" hidden="1">
      <c r="A247" s="8" t="s">
        <v>1237</v>
      </c>
      <c r="B247" s="8">
        <v>81</v>
      </c>
      <c r="K247" s="11">
        <v>14736524</v>
      </c>
      <c r="T247" s="8">
        <v>52</v>
      </c>
      <c r="AF247" s="8">
        <v>301</v>
      </c>
      <c r="AG247" s="8">
        <v>87</v>
      </c>
      <c r="AH247" s="8">
        <v>85</v>
      </c>
      <c r="AJ247" s="12" t="s">
        <v>49</v>
      </c>
      <c r="AL247" s="124">
        <v>44690</v>
      </c>
    </row>
    <row r="248" spans="1:38" hidden="1">
      <c r="A248" s="8" t="s">
        <v>1238</v>
      </c>
      <c r="B248" s="8">
        <v>78</v>
      </c>
      <c r="K248" s="11">
        <v>14481621</v>
      </c>
      <c r="T248" s="8">
        <v>53</v>
      </c>
      <c r="AF248" s="8">
        <v>286</v>
      </c>
      <c r="AG248" s="8">
        <v>89</v>
      </c>
      <c r="AH248" s="8">
        <v>86</v>
      </c>
      <c r="AJ248" s="12" t="s">
        <v>55</v>
      </c>
      <c r="AL248" s="124">
        <v>44697</v>
      </c>
    </row>
    <row r="249" spans="1:38" hidden="1">
      <c r="A249" s="8" t="s">
        <v>1241</v>
      </c>
      <c r="B249" s="8">
        <v>76</v>
      </c>
      <c r="K249" s="11">
        <v>13875014</v>
      </c>
      <c r="T249" s="8">
        <v>55</v>
      </c>
      <c r="AF249" s="8">
        <v>307</v>
      </c>
      <c r="AG249" s="8">
        <v>91</v>
      </c>
      <c r="AH249" s="8">
        <v>89</v>
      </c>
      <c r="AL249" s="124">
        <v>44700</v>
      </c>
    </row>
    <row r="250" spans="1:38" hidden="1">
      <c r="A250" s="8" t="s">
        <v>1242</v>
      </c>
      <c r="B250" s="8">
        <v>78</v>
      </c>
      <c r="K250" s="11">
        <v>13903905</v>
      </c>
      <c r="T250" s="8">
        <v>50</v>
      </c>
      <c r="AF250" s="8">
        <v>268</v>
      </c>
      <c r="AG250" s="8">
        <v>88</v>
      </c>
      <c r="AH250" s="8">
        <v>85</v>
      </c>
      <c r="AJ250" s="12" t="s">
        <v>504</v>
      </c>
      <c r="AK250" s="12" t="s">
        <v>1244</v>
      </c>
      <c r="AL250" s="124">
        <v>44704</v>
      </c>
    </row>
    <row r="251" spans="1:38" hidden="1">
      <c r="A251" s="8" t="s">
        <v>1243</v>
      </c>
      <c r="B251" s="8">
        <v>82</v>
      </c>
      <c r="K251" s="11">
        <v>15379408</v>
      </c>
      <c r="T251" s="8">
        <v>54</v>
      </c>
      <c r="AF251" s="8">
        <v>294</v>
      </c>
      <c r="AG251" s="8">
        <v>90</v>
      </c>
      <c r="AH251" s="8">
        <v>87</v>
      </c>
      <c r="AJ251" s="12" t="s">
        <v>55</v>
      </c>
      <c r="AK251" s="12" t="s">
        <v>1244</v>
      </c>
      <c r="AL251" s="124">
        <v>44710</v>
      </c>
    </row>
    <row r="252" spans="1:38" hidden="1">
      <c r="A252" s="8" t="s">
        <v>1255</v>
      </c>
      <c r="B252" s="8">
        <v>81</v>
      </c>
      <c r="K252" s="11">
        <v>14539892</v>
      </c>
      <c r="T252" s="8">
        <v>50</v>
      </c>
      <c r="AF252" s="8">
        <v>274</v>
      </c>
      <c r="AG252" s="8">
        <v>86</v>
      </c>
      <c r="AH252" s="8">
        <v>84</v>
      </c>
      <c r="AL252" s="124">
        <v>44713</v>
      </c>
    </row>
    <row r="253" spans="1:38" hidden="1">
      <c r="A253" s="8" t="s">
        <v>1256</v>
      </c>
      <c r="B253" s="8">
        <v>80</v>
      </c>
      <c r="K253" s="11">
        <v>14581351</v>
      </c>
      <c r="T253" s="8">
        <v>50</v>
      </c>
      <c r="AF253" s="8">
        <v>257</v>
      </c>
      <c r="AG253" s="8">
        <v>87</v>
      </c>
      <c r="AH253" s="8">
        <v>84</v>
      </c>
      <c r="AJ253" s="12" t="s">
        <v>49</v>
      </c>
      <c r="AL253" s="124">
        <v>44719</v>
      </c>
    </row>
    <row r="254" spans="1:38" hidden="1">
      <c r="A254" s="8" t="s">
        <v>1257</v>
      </c>
      <c r="B254" s="8">
        <v>81</v>
      </c>
      <c r="K254" s="11">
        <v>14230943</v>
      </c>
      <c r="T254" s="8">
        <v>49</v>
      </c>
      <c r="AF254" s="8">
        <v>288</v>
      </c>
      <c r="AG254" s="8">
        <v>88</v>
      </c>
      <c r="AH254" s="8">
        <v>84</v>
      </c>
      <c r="AJ254" s="12" t="s">
        <v>504</v>
      </c>
      <c r="AL254" s="124">
        <v>44725</v>
      </c>
    </row>
    <row r="255" spans="1:38" hidden="1">
      <c r="A255" s="8" t="s">
        <v>1259</v>
      </c>
      <c r="B255" s="8">
        <v>79</v>
      </c>
      <c r="K255" s="11">
        <v>14140326</v>
      </c>
      <c r="T255" s="8">
        <v>51</v>
      </c>
      <c r="AF255" s="8">
        <v>282</v>
      </c>
      <c r="AG255" s="8">
        <v>89</v>
      </c>
      <c r="AH255" s="8">
        <v>86</v>
      </c>
      <c r="AJ255" s="12" t="s">
        <v>49</v>
      </c>
      <c r="AL255" s="124">
        <v>44729</v>
      </c>
    </row>
    <row r="256" spans="1:38" hidden="1">
      <c r="A256" s="8" t="s">
        <v>1260</v>
      </c>
      <c r="B256" s="8">
        <v>79</v>
      </c>
      <c r="K256" s="11">
        <v>14177400</v>
      </c>
      <c r="T256" s="8">
        <v>51</v>
      </c>
      <c r="AF256" s="8">
        <v>285</v>
      </c>
      <c r="AG256" s="8">
        <v>89</v>
      </c>
      <c r="AH256" s="8">
        <v>86</v>
      </c>
      <c r="AJ256" s="12" t="s">
        <v>1145</v>
      </c>
      <c r="AL256" s="124">
        <v>44729</v>
      </c>
    </row>
    <row r="257" spans="1:38" hidden="1">
      <c r="A257" s="8" t="s">
        <v>1267</v>
      </c>
      <c r="B257" s="8">
        <v>83</v>
      </c>
      <c r="K257" s="11">
        <v>15670523</v>
      </c>
      <c r="T257" s="8">
        <v>53</v>
      </c>
      <c r="AF257" s="8">
        <v>290</v>
      </c>
      <c r="AG257" s="8">
        <v>89</v>
      </c>
      <c r="AH257" s="8">
        <v>87</v>
      </c>
      <c r="AJ257" s="12" t="s">
        <v>49</v>
      </c>
      <c r="AL257" s="124">
        <v>44736</v>
      </c>
    </row>
    <row r="258" spans="1:38" hidden="1">
      <c r="A258" s="8" t="s">
        <v>1268</v>
      </c>
      <c r="B258" s="8">
        <v>73</v>
      </c>
      <c r="K258" s="11">
        <v>12922005</v>
      </c>
      <c r="T258" s="8">
        <v>53</v>
      </c>
      <c r="AF258" s="8">
        <v>319</v>
      </c>
      <c r="AG258" s="8">
        <v>91</v>
      </c>
      <c r="AH258" s="8">
        <v>88</v>
      </c>
      <c r="AJ258" s="12" t="s">
        <v>1145</v>
      </c>
      <c r="AL258" s="124">
        <v>44739</v>
      </c>
    </row>
    <row r="259" spans="1:38" hidden="1">
      <c r="A259" s="8" t="s">
        <v>1273</v>
      </c>
      <c r="B259" s="8">
        <v>77</v>
      </c>
      <c r="K259" s="11">
        <v>13977770</v>
      </c>
      <c r="T259" s="8">
        <v>55</v>
      </c>
      <c r="AF259" s="8">
        <v>313</v>
      </c>
      <c r="AG259" s="8">
        <v>90</v>
      </c>
      <c r="AH259" s="8">
        <v>88</v>
      </c>
      <c r="AJ259" s="12" t="s">
        <v>55</v>
      </c>
      <c r="AL259" s="124">
        <v>44746</v>
      </c>
    </row>
    <row r="260" spans="1:38" hidden="1">
      <c r="A260" s="8" t="s">
        <v>1345</v>
      </c>
      <c r="B260" s="8">
        <v>82</v>
      </c>
      <c r="K260" s="11">
        <v>14540994</v>
      </c>
      <c r="T260" s="8">
        <v>48</v>
      </c>
      <c r="AF260" s="8">
        <v>292</v>
      </c>
      <c r="AG260" s="8">
        <v>80</v>
      </c>
      <c r="AH260" s="8">
        <v>79</v>
      </c>
      <c r="AJ260" s="12" t="s">
        <v>55</v>
      </c>
      <c r="AL260" s="124">
        <v>44753</v>
      </c>
    </row>
    <row r="261" spans="1:38" hidden="1">
      <c r="A261" s="8" t="s">
        <v>1348</v>
      </c>
      <c r="B261" s="8">
        <v>85</v>
      </c>
      <c r="K261" s="11">
        <v>15317090</v>
      </c>
      <c r="T261" s="8">
        <v>48</v>
      </c>
      <c r="AF261" s="8">
        <v>288</v>
      </c>
      <c r="AG261" s="8">
        <v>82</v>
      </c>
      <c r="AH261" s="8">
        <v>80</v>
      </c>
      <c r="AJ261" s="12" t="s">
        <v>114</v>
      </c>
      <c r="AL261" s="124">
        <v>44761</v>
      </c>
    </row>
    <row r="262" spans="1:38" hidden="1">
      <c r="A262" s="8" t="s">
        <v>1350</v>
      </c>
      <c r="B262" s="8">
        <v>82</v>
      </c>
      <c r="K262" s="11">
        <v>15025183</v>
      </c>
      <c r="T262" s="8">
        <v>51</v>
      </c>
      <c r="AF262" s="8">
        <v>293</v>
      </c>
      <c r="AG262" s="8">
        <v>90</v>
      </c>
      <c r="AH262" s="8">
        <v>87</v>
      </c>
      <c r="AJ262" s="12" t="s">
        <v>55</v>
      </c>
      <c r="AL262" s="124">
        <v>44767</v>
      </c>
    </row>
    <row r="263" spans="1:38" hidden="1">
      <c r="A263" s="8" t="s">
        <v>1352</v>
      </c>
      <c r="B263" s="8">
        <v>80</v>
      </c>
      <c r="K263" s="11">
        <v>14194396</v>
      </c>
      <c r="T263" s="8">
        <v>48</v>
      </c>
      <c r="AF263" s="8">
        <v>277</v>
      </c>
      <c r="AG263" s="8">
        <v>87</v>
      </c>
      <c r="AH263" s="8">
        <v>85</v>
      </c>
      <c r="AJ263" s="12" t="s">
        <v>49</v>
      </c>
      <c r="AL263" s="124">
        <v>44774</v>
      </c>
    </row>
    <row r="264" spans="1:38" hidden="1">
      <c r="A264" s="8" t="s">
        <v>1353</v>
      </c>
      <c r="B264" s="8">
        <v>80</v>
      </c>
      <c r="K264" s="11">
        <v>14995788</v>
      </c>
      <c r="T264" s="8">
        <v>55</v>
      </c>
      <c r="AF264" s="8">
        <v>290</v>
      </c>
      <c r="AG264" s="8">
        <v>90</v>
      </c>
      <c r="AH264" s="8">
        <v>87</v>
      </c>
      <c r="AJ264" s="12" t="s">
        <v>55</v>
      </c>
      <c r="AL264" s="124">
        <v>44778</v>
      </c>
    </row>
    <row r="265" spans="1:38" hidden="1">
      <c r="A265" s="8" t="s">
        <v>1355</v>
      </c>
      <c r="B265" s="8">
        <v>78</v>
      </c>
      <c r="K265" s="11">
        <v>15041200</v>
      </c>
      <c r="T265" s="8">
        <v>55</v>
      </c>
      <c r="AF265" s="8">
        <v>280</v>
      </c>
      <c r="AG265" s="8">
        <v>90</v>
      </c>
      <c r="AH265" s="8">
        <v>88</v>
      </c>
      <c r="AJ265" s="12" t="s">
        <v>1145</v>
      </c>
      <c r="AL265" s="124">
        <v>44781</v>
      </c>
    </row>
    <row r="266" spans="1:38" hidden="1">
      <c r="A266" s="8" t="s">
        <v>1359</v>
      </c>
      <c r="B266" s="8">
        <v>85</v>
      </c>
      <c r="K266" s="11">
        <v>16457500</v>
      </c>
      <c r="T266" s="8">
        <v>54</v>
      </c>
      <c r="AF266" s="8">
        <v>277</v>
      </c>
      <c r="AG266" s="8">
        <v>89</v>
      </c>
      <c r="AH266" s="8">
        <v>86</v>
      </c>
      <c r="AJ266" s="12" t="s">
        <v>504</v>
      </c>
      <c r="AL266" s="124">
        <v>44782</v>
      </c>
    </row>
    <row r="267" spans="1:38" hidden="1">
      <c r="A267" s="8" t="s">
        <v>1360</v>
      </c>
      <c r="B267" s="8">
        <v>76</v>
      </c>
      <c r="K267" s="11">
        <v>13170620</v>
      </c>
      <c r="T267" s="8">
        <v>50</v>
      </c>
      <c r="AF267" s="8">
        <v>280</v>
      </c>
      <c r="AG267" s="8">
        <v>89</v>
      </c>
      <c r="AH267" s="8">
        <v>87</v>
      </c>
      <c r="AJ267" s="12" t="s">
        <v>504</v>
      </c>
      <c r="AL267" s="124">
        <v>44785</v>
      </c>
    </row>
    <row r="268" spans="1:38" hidden="1">
      <c r="A268" s="8" t="s">
        <v>1363</v>
      </c>
      <c r="B268" s="8">
        <v>84</v>
      </c>
      <c r="K268" s="11">
        <v>16063144</v>
      </c>
      <c r="T268" s="8">
        <v>51</v>
      </c>
      <c r="AF268" s="8">
        <v>293</v>
      </c>
      <c r="AG268" s="8">
        <v>90</v>
      </c>
      <c r="AH268" s="8">
        <v>88</v>
      </c>
      <c r="AJ268" s="12" t="s">
        <v>504</v>
      </c>
      <c r="AL268" s="124">
        <v>44789</v>
      </c>
    </row>
    <row r="269" spans="1:38" hidden="1">
      <c r="A269" s="8" t="s">
        <v>1365</v>
      </c>
      <c r="B269" s="8">
        <v>86</v>
      </c>
      <c r="K269" s="11">
        <v>16611352</v>
      </c>
      <c r="T269" s="8">
        <v>52</v>
      </c>
      <c r="AF269" s="8">
        <v>293</v>
      </c>
      <c r="AG269" s="8">
        <v>89</v>
      </c>
      <c r="AH269" s="8">
        <v>87</v>
      </c>
      <c r="AJ269" s="12" t="s">
        <v>504</v>
      </c>
      <c r="AL269" s="124">
        <v>44792</v>
      </c>
    </row>
    <row r="270" spans="1:38" hidden="1">
      <c r="A270" s="8" t="s">
        <v>1367</v>
      </c>
      <c r="B270" s="8">
        <v>79</v>
      </c>
      <c r="K270" s="11">
        <v>12151041</v>
      </c>
      <c r="T270" s="8">
        <v>43</v>
      </c>
      <c r="AF270" s="8">
        <v>275</v>
      </c>
      <c r="AG270" s="8" t="s">
        <v>1162</v>
      </c>
      <c r="AH270" s="8" t="s">
        <v>1162</v>
      </c>
      <c r="AJ270" s="12" t="s">
        <v>55</v>
      </c>
      <c r="AK270" s="12" t="s">
        <v>1163</v>
      </c>
      <c r="AL270" s="124">
        <v>44799</v>
      </c>
    </row>
    <row r="271" spans="1:38" hidden="1">
      <c r="A271" s="8" t="s">
        <v>1370</v>
      </c>
      <c r="B271" s="8">
        <v>88</v>
      </c>
      <c r="K271" s="11">
        <v>16274051</v>
      </c>
      <c r="T271" s="8">
        <v>49</v>
      </c>
      <c r="AF271" s="8">
        <v>295</v>
      </c>
      <c r="AG271" s="8">
        <v>85</v>
      </c>
      <c r="AH271" s="8">
        <v>84</v>
      </c>
      <c r="AJ271" s="12" t="s">
        <v>55</v>
      </c>
      <c r="AL271" s="124">
        <v>44813</v>
      </c>
    </row>
    <row r="272" spans="1:38" hidden="1">
      <c r="A272" s="8" t="s">
        <v>1371</v>
      </c>
      <c r="B272" s="8">
        <v>83</v>
      </c>
      <c r="K272" s="11">
        <v>14088531</v>
      </c>
      <c r="T272" s="8">
        <v>46</v>
      </c>
      <c r="AF272" s="8">
        <v>256</v>
      </c>
      <c r="AG272" s="8">
        <v>79</v>
      </c>
      <c r="AH272" s="8">
        <v>78</v>
      </c>
      <c r="AJ272" s="12" t="s">
        <v>49</v>
      </c>
      <c r="AL272" s="124">
        <v>44813</v>
      </c>
    </row>
    <row r="273" spans="1:38" hidden="1">
      <c r="A273" s="8" t="s">
        <v>1376</v>
      </c>
      <c r="B273" s="8">
        <v>86</v>
      </c>
      <c r="K273" s="11">
        <v>15339209</v>
      </c>
      <c r="T273" s="8">
        <v>48</v>
      </c>
      <c r="AF273" s="8">
        <v>286</v>
      </c>
      <c r="AG273" s="8">
        <v>88</v>
      </c>
      <c r="AH273" s="8">
        <v>86</v>
      </c>
      <c r="AJ273" s="12" t="s">
        <v>114</v>
      </c>
      <c r="AL273" s="124">
        <v>44823</v>
      </c>
    </row>
    <row r="274" spans="1:38" hidden="1">
      <c r="A274" s="8" t="s">
        <v>1379</v>
      </c>
      <c r="B274" s="8">
        <v>84</v>
      </c>
      <c r="K274" s="11">
        <v>13709852</v>
      </c>
      <c r="T274" s="8">
        <v>44</v>
      </c>
      <c r="AF274" s="8">
        <v>270</v>
      </c>
      <c r="AG274" s="8">
        <v>89</v>
      </c>
      <c r="AH274" s="8">
        <v>86</v>
      </c>
      <c r="AJ274" s="12" t="s">
        <v>1145</v>
      </c>
      <c r="AL274" s="124">
        <v>44830</v>
      </c>
    </row>
    <row r="275" spans="1:38" hidden="1">
      <c r="A275" s="8" t="s">
        <v>1380</v>
      </c>
      <c r="B275" s="8">
        <v>85</v>
      </c>
      <c r="K275" s="11">
        <v>15891206</v>
      </c>
      <c r="T275" s="8">
        <v>50</v>
      </c>
      <c r="AF275" s="8">
        <v>286</v>
      </c>
      <c r="AG275" s="8">
        <v>89</v>
      </c>
      <c r="AH275" s="8">
        <v>85</v>
      </c>
      <c r="AJ275" s="12" t="s">
        <v>504</v>
      </c>
      <c r="AL275" s="124">
        <v>44834</v>
      </c>
    </row>
    <row r="276" spans="1:38" hidden="1">
      <c r="A276" s="8" t="s">
        <v>1495</v>
      </c>
      <c r="B276" s="8">
        <v>83</v>
      </c>
      <c r="K276" s="11">
        <v>15240372</v>
      </c>
      <c r="T276" s="8">
        <v>49</v>
      </c>
      <c r="AF276" s="8">
        <v>270</v>
      </c>
      <c r="AG276" s="8">
        <v>86</v>
      </c>
      <c r="AH276" s="8">
        <v>84</v>
      </c>
      <c r="AJ276" s="12" t="s">
        <v>55</v>
      </c>
      <c r="AL276" s="124">
        <v>44844</v>
      </c>
    </row>
    <row r="277" spans="1:38" hidden="1">
      <c r="A277" s="8" t="s">
        <v>1496</v>
      </c>
      <c r="B277" s="8">
        <v>83</v>
      </c>
      <c r="K277" s="11">
        <v>14503008</v>
      </c>
      <c r="T277" s="8">
        <v>47</v>
      </c>
      <c r="AF277" s="8">
        <v>279</v>
      </c>
      <c r="AG277" s="8">
        <v>78</v>
      </c>
      <c r="AH277" s="8">
        <v>77</v>
      </c>
      <c r="AJ277" s="12" t="s">
        <v>49</v>
      </c>
      <c r="AL277" s="124">
        <v>44851</v>
      </c>
    </row>
    <row r="278" spans="1:38" hidden="1">
      <c r="A278" s="8" t="s">
        <v>1499</v>
      </c>
      <c r="B278" s="8">
        <v>68</v>
      </c>
      <c r="K278" s="11">
        <v>11569601</v>
      </c>
      <c r="T278" s="8">
        <v>47</v>
      </c>
      <c r="AF278" s="8">
        <v>301</v>
      </c>
      <c r="AG278" s="8">
        <v>92</v>
      </c>
      <c r="AH278" s="8">
        <v>90</v>
      </c>
      <c r="AJ278" s="12" t="s">
        <v>1501</v>
      </c>
      <c r="AL278" s="124">
        <v>44855</v>
      </c>
    </row>
    <row r="279" spans="1:38" hidden="1">
      <c r="A279" s="8" t="s">
        <v>1502</v>
      </c>
      <c r="B279" s="8">
        <v>82</v>
      </c>
      <c r="K279" s="11">
        <v>14705220</v>
      </c>
      <c r="T279" s="8">
        <v>48</v>
      </c>
      <c r="AF279" s="8">
        <v>251</v>
      </c>
      <c r="AG279" s="8">
        <v>83</v>
      </c>
      <c r="AH279" s="8">
        <v>82</v>
      </c>
      <c r="AJ279" s="12" t="s">
        <v>1504</v>
      </c>
      <c r="AL279" s="124">
        <v>44860</v>
      </c>
    </row>
    <row r="280" spans="1:38" hidden="1">
      <c r="A280" s="8" t="s">
        <v>1506</v>
      </c>
      <c r="B280" s="8">
        <v>67</v>
      </c>
      <c r="K280" s="11">
        <v>10990669</v>
      </c>
      <c r="T280" s="8">
        <v>45</v>
      </c>
      <c r="AF280" s="8">
        <v>258</v>
      </c>
      <c r="AG280" s="8">
        <v>87</v>
      </c>
      <c r="AH280" s="8">
        <v>85</v>
      </c>
      <c r="AJ280" s="12" t="s">
        <v>49</v>
      </c>
      <c r="AK280" s="12" t="s">
        <v>1507</v>
      </c>
      <c r="AL280" s="124">
        <v>44865</v>
      </c>
    </row>
    <row r="281" spans="1:38" hidden="1">
      <c r="A281" s="8" t="s">
        <v>1508</v>
      </c>
      <c r="B281" s="8">
        <v>75</v>
      </c>
      <c r="K281" s="11">
        <v>11887721</v>
      </c>
      <c r="T281" s="8">
        <v>44</v>
      </c>
      <c r="AF281" s="8">
        <v>270</v>
      </c>
      <c r="AG281" s="8">
        <v>80</v>
      </c>
      <c r="AH281" s="8">
        <v>78</v>
      </c>
      <c r="AJ281" s="12" t="s">
        <v>114</v>
      </c>
      <c r="AK281" s="12" t="s">
        <v>1507</v>
      </c>
      <c r="AL281" s="124">
        <v>44872</v>
      </c>
    </row>
    <row r="282" spans="1:38" hidden="1">
      <c r="A282" s="8" t="s">
        <v>1511</v>
      </c>
      <c r="B282" s="8">
        <v>70</v>
      </c>
      <c r="K282" s="11">
        <v>11178364</v>
      </c>
      <c r="T282" s="8">
        <v>45</v>
      </c>
      <c r="AF282" s="8">
        <v>291</v>
      </c>
      <c r="AG282" s="8">
        <v>83</v>
      </c>
      <c r="AH282" s="8">
        <v>81</v>
      </c>
      <c r="AJ282" s="12" t="s">
        <v>504</v>
      </c>
      <c r="AL282" s="124">
        <v>44879</v>
      </c>
    </row>
    <row r="283" spans="1:38" hidden="1">
      <c r="A283" s="8" t="s">
        <v>1513</v>
      </c>
      <c r="B283" s="8">
        <v>76</v>
      </c>
      <c r="K283" s="11">
        <v>12788116</v>
      </c>
      <c r="T283" s="8">
        <v>46</v>
      </c>
      <c r="AF283" s="8">
        <v>291</v>
      </c>
      <c r="AG283" s="8">
        <v>75</v>
      </c>
      <c r="AH283" s="8">
        <v>74</v>
      </c>
      <c r="AJ283" s="12" t="s">
        <v>1515</v>
      </c>
      <c r="AL283" s="124">
        <v>44882</v>
      </c>
    </row>
    <row r="284" spans="1:38" hidden="1">
      <c r="A284" s="8" t="s">
        <v>1514</v>
      </c>
      <c r="B284" s="8">
        <v>73</v>
      </c>
      <c r="K284" s="11">
        <v>13079117</v>
      </c>
      <c r="T284" s="8">
        <v>49</v>
      </c>
      <c r="AF284" s="8">
        <v>300</v>
      </c>
      <c r="AG284" s="8">
        <v>91</v>
      </c>
      <c r="AH284" s="8">
        <v>90</v>
      </c>
      <c r="AJ284" s="12" t="s">
        <v>504</v>
      </c>
      <c r="AL284" s="124">
        <v>44883</v>
      </c>
    </row>
    <row r="285" spans="1:38" hidden="1">
      <c r="A285" s="8" t="s">
        <v>1527</v>
      </c>
      <c r="B285" s="8">
        <v>85</v>
      </c>
      <c r="K285" s="11">
        <v>15346187</v>
      </c>
      <c r="T285" s="8">
        <v>48</v>
      </c>
      <c r="AF285" s="8">
        <v>285</v>
      </c>
      <c r="AG285" s="8">
        <v>89</v>
      </c>
      <c r="AH285" s="8">
        <v>87</v>
      </c>
      <c r="AJ285" s="12" t="s">
        <v>55</v>
      </c>
      <c r="AL285" s="124">
        <v>44886</v>
      </c>
    </row>
    <row r="286" spans="1:38" hidden="1">
      <c r="A286" s="8" t="s">
        <v>1531</v>
      </c>
      <c r="B286" s="8">
        <v>86</v>
      </c>
      <c r="K286" s="11">
        <v>16406682</v>
      </c>
      <c r="T286" s="8">
        <v>51</v>
      </c>
      <c r="AF286" s="8">
        <v>281</v>
      </c>
      <c r="AG286" s="8">
        <v>87</v>
      </c>
      <c r="AH286" s="8">
        <v>86</v>
      </c>
      <c r="AL286" s="124">
        <v>44887</v>
      </c>
    </row>
    <row r="287" spans="1:38" hidden="1">
      <c r="A287" s="8" t="s">
        <v>1533</v>
      </c>
      <c r="B287" s="8">
        <v>85</v>
      </c>
      <c r="K287" s="11">
        <v>16567534</v>
      </c>
      <c r="T287" s="8">
        <v>52</v>
      </c>
      <c r="AF287" s="8">
        <v>279</v>
      </c>
      <c r="AG287" s="8">
        <v>89</v>
      </c>
      <c r="AH287" s="8">
        <v>86</v>
      </c>
      <c r="AL287" s="124">
        <v>44888</v>
      </c>
    </row>
    <row r="288" spans="1:38" hidden="1">
      <c r="A288" s="8" t="s">
        <v>1535</v>
      </c>
      <c r="B288" s="8">
        <v>82</v>
      </c>
      <c r="K288" s="11">
        <v>14144670</v>
      </c>
      <c r="T288" s="8">
        <v>47</v>
      </c>
      <c r="AF288" s="8">
        <v>308</v>
      </c>
      <c r="AG288" s="8">
        <v>87</v>
      </c>
      <c r="AH288" s="8">
        <v>85</v>
      </c>
      <c r="AJ288" s="12" t="s">
        <v>49</v>
      </c>
      <c r="AK288" s="12" t="s">
        <v>89</v>
      </c>
      <c r="AL288" s="124">
        <v>44893</v>
      </c>
    </row>
    <row r="289" spans="1:38" hidden="1">
      <c r="A289" s="8" t="s">
        <v>1538</v>
      </c>
      <c r="B289" s="8">
        <v>82</v>
      </c>
      <c r="K289" s="11">
        <v>13936423</v>
      </c>
      <c r="T289" s="8">
        <v>46</v>
      </c>
      <c r="AF289" s="8">
        <v>293</v>
      </c>
      <c r="AG289" s="8">
        <v>84</v>
      </c>
      <c r="AH289" s="8">
        <v>82</v>
      </c>
      <c r="AJ289" s="12" t="s">
        <v>55</v>
      </c>
      <c r="AK289" s="12" t="s">
        <v>89</v>
      </c>
      <c r="AL289" s="124">
        <v>44900</v>
      </c>
    </row>
    <row r="290" spans="1:38" hidden="1">
      <c r="A290" s="8" t="s">
        <v>1539</v>
      </c>
      <c r="B290" s="8">
        <v>76</v>
      </c>
      <c r="K290" s="11">
        <v>12619270</v>
      </c>
      <c r="T290" s="8">
        <v>45</v>
      </c>
      <c r="AF290" s="8">
        <v>293</v>
      </c>
      <c r="AG290" s="8">
        <v>84</v>
      </c>
      <c r="AH290" s="8">
        <v>82</v>
      </c>
      <c r="AJ290" s="12" t="s">
        <v>55</v>
      </c>
      <c r="AK290" s="12" t="s">
        <v>89</v>
      </c>
      <c r="AL290" s="124">
        <v>44910</v>
      </c>
    </row>
    <row r="291" spans="1:38" hidden="1">
      <c r="A291" s="8" t="s">
        <v>1548</v>
      </c>
      <c r="B291" s="8">
        <v>75</v>
      </c>
      <c r="K291" s="11">
        <v>12345003</v>
      </c>
      <c r="T291" s="8">
        <v>44</v>
      </c>
      <c r="AF291" s="8">
        <v>278</v>
      </c>
      <c r="AG291" s="8">
        <v>74</v>
      </c>
      <c r="AH291" s="8">
        <v>73</v>
      </c>
      <c r="AJ291" s="12" t="s">
        <v>504</v>
      </c>
      <c r="AK291" s="12" t="s">
        <v>89</v>
      </c>
      <c r="AL291" s="124">
        <v>44914</v>
      </c>
    </row>
    <row r="292" spans="1:38" hidden="1">
      <c r="A292" s="8" t="s">
        <v>1549</v>
      </c>
      <c r="B292" s="8">
        <v>76</v>
      </c>
      <c r="K292" s="11">
        <v>13193696</v>
      </c>
      <c r="T292" s="8">
        <v>47</v>
      </c>
      <c r="AF292" s="8">
        <v>299</v>
      </c>
      <c r="AG292" s="8">
        <v>85</v>
      </c>
      <c r="AH292" s="8">
        <v>83</v>
      </c>
      <c r="AJ292" s="12" t="s">
        <v>55</v>
      </c>
      <c r="AK292" s="12" t="s">
        <v>89</v>
      </c>
      <c r="AL292" s="124">
        <v>44918</v>
      </c>
    </row>
    <row r="293" spans="1:38" hidden="1">
      <c r="A293" s="8" t="s">
        <v>1630</v>
      </c>
      <c r="B293" s="8">
        <v>77</v>
      </c>
      <c r="K293" s="11">
        <v>12882993</v>
      </c>
      <c r="T293" s="8">
        <v>46</v>
      </c>
      <c r="AF293" s="8">
        <v>281</v>
      </c>
      <c r="AG293" s="8">
        <v>81</v>
      </c>
      <c r="AH293" s="8">
        <v>80</v>
      </c>
      <c r="AJ293" s="12" t="s">
        <v>55</v>
      </c>
      <c r="AK293" s="12" t="s">
        <v>89</v>
      </c>
      <c r="AL293" s="124">
        <v>44935</v>
      </c>
    </row>
    <row r="294" spans="1:38" hidden="1">
      <c r="A294" s="8" t="s">
        <v>1631</v>
      </c>
      <c r="B294" s="8">
        <v>82</v>
      </c>
      <c r="K294" s="11">
        <v>13728051</v>
      </c>
      <c r="T294" s="8">
        <v>45</v>
      </c>
      <c r="AF294" s="8">
        <v>286</v>
      </c>
      <c r="AG294" s="8">
        <v>84</v>
      </c>
      <c r="AH294" s="8">
        <v>81</v>
      </c>
      <c r="AJ294" s="12" t="s">
        <v>55</v>
      </c>
      <c r="AK294" s="12" t="s">
        <v>89</v>
      </c>
      <c r="AL294" s="124">
        <v>44935</v>
      </c>
    </row>
    <row r="295" spans="1:38" hidden="1">
      <c r="A295" s="8" t="s">
        <v>1645</v>
      </c>
      <c r="B295" s="8">
        <v>85</v>
      </c>
      <c r="K295" s="11">
        <v>17081019</v>
      </c>
      <c r="T295" s="8">
        <v>55</v>
      </c>
      <c r="AF295" s="8">
        <v>285</v>
      </c>
      <c r="AG295" s="8">
        <v>90</v>
      </c>
      <c r="AH295" s="8">
        <v>87</v>
      </c>
      <c r="AJ295" s="12" t="s">
        <v>504</v>
      </c>
      <c r="AK295" s="12" t="s">
        <v>89</v>
      </c>
      <c r="AL295" s="124">
        <v>44942</v>
      </c>
    </row>
    <row r="296" spans="1:38" hidden="1">
      <c r="A296" s="8" t="s">
        <v>1648</v>
      </c>
      <c r="B296" s="8">
        <v>84</v>
      </c>
      <c r="K296" s="11">
        <v>15815214</v>
      </c>
      <c r="T296" s="8">
        <v>51</v>
      </c>
      <c r="AF296" s="8">
        <v>303</v>
      </c>
      <c r="AG296" s="8">
        <v>89</v>
      </c>
      <c r="AH296" s="8">
        <v>87</v>
      </c>
      <c r="AJ296" s="12" t="s">
        <v>49</v>
      </c>
      <c r="AL296" s="124">
        <v>44946</v>
      </c>
    </row>
    <row r="297" spans="1:38" hidden="1">
      <c r="A297" s="8" t="s">
        <v>1650</v>
      </c>
      <c r="B297" s="8">
        <v>85</v>
      </c>
      <c r="K297" s="11">
        <v>16089965</v>
      </c>
      <c r="T297" s="8">
        <v>51</v>
      </c>
      <c r="AF297" s="8">
        <v>309</v>
      </c>
      <c r="AG297" s="8">
        <v>90</v>
      </c>
      <c r="AH297" s="8">
        <v>87</v>
      </c>
      <c r="AJ297" s="12" t="s">
        <v>1145</v>
      </c>
      <c r="AK297" s="12" t="s">
        <v>89</v>
      </c>
      <c r="AL297" s="124">
        <v>44953</v>
      </c>
    </row>
    <row r="298" spans="1:38" hidden="1">
      <c r="A298" s="8" t="s">
        <v>1652</v>
      </c>
      <c r="B298" s="8">
        <v>83</v>
      </c>
      <c r="K298" s="11">
        <v>15464799</v>
      </c>
      <c r="T298" s="8">
        <v>50</v>
      </c>
      <c r="AF298" s="8">
        <v>313</v>
      </c>
      <c r="AG298" s="8">
        <v>89</v>
      </c>
      <c r="AH298" s="8">
        <v>87</v>
      </c>
      <c r="AJ298" s="12" t="s">
        <v>49</v>
      </c>
      <c r="AK298" s="12" t="s">
        <v>89</v>
      </c>
      <c r="AL298" s="124">
        <v>44957</v>
      </c>
    </row>
    <row r="299" spans="1:38" hidden="1">
      <c r="A299" s="8" t="s">
        <v>1654</v>
      </c>
      <c r="B299" s="8">
        <v>83</v>
      </c>
      <c r="K299" s="11">
        <v>16714477</v>
      </c>
      <c r="T299" s="8">
        <v>54</v>
      </c>
      <c r="AF299" s="8">
        <v>308</v>
      </c>
      <c r="AG299" s="8">
        <v>91</v>
      </c>
      <c r="AH299" s="8">
        <v>89</v>
      </c>
      <c r="AJ299" s="12" t="s">
        <v>49</v>
      </c>
      <c r="AL299" s="124">
        <v>44960</v>
      </c>
    </row>
    <row r="300" spans="1:38" hidden="1">
      <c r="A300" s="8" t="s">
        <v>1657</v>
      </c>
      <c r="B300" s="8">
        <v>84</v>
      </c>
      <c r="K300" s="11">
        <v>16271798</v>
      </c>
      <c r="T300" s="8">
        <v>52</v>
      </c>
      <c r="AF300" s="8">
        <v>290</v>
      </c>
      <c r="AG300" s="8">
        <v>90</v>
      </c>
      <c r="AH300" s="8">
        <v>88</v>
      </c>
      <c r="AJ300" s="12" t="s">
        <v>55</v>
      </c>
      <c r="AK300" s="12" t="s">
        <v>89</v>
      </c>
      <c r="AL300" s="124">
        <v>44966</v>
      </c>
    </row>
    <row r="301" spans="1:38" hidden="1">
      <c r="A301" s="8" t="s">
        <v>1658</v>
      </c>
      <c r="B301" s="8">
        <v>82</v>
      </c>
      <c r="K301" s="11">
        <v>13975002</v>
      </c>
      <c r="T301" s="8">
        <v>47</v>
      </c>
      <c r="AF301" s="8">
        <v>284</v>
      </c>
      <c r="AG301" s="8">
        <v>85</v>
      </c>
      <c r="AH301" s="8">
        <v>80</v>
      </c>
      <c r="AJ301" s="12" t="s">
        <v>55</v>
      </c>
      <c r="AK301" s="12" t="s">
        <v>1659</v>
      </c>
      <c r="AL301" s="124">
        <v>44967</v>
      </c>
    </row>
    <row r="302" spans="1:38" hidden="1">
      <c r="A302" s="8" t="s">
        <v>1997</v>
      </c>
      <c r="B302" s="8">
        <v>87</v>
      </c>
      <c r="K302" s="11">
        <v>16432990</v>
      </c>
      <c r="T302" s="8">
        <v>50</v>
      </c>
      <c r="AF302" s="8">
        <v>292</v>
      </c>
      <c r="AG302" s="8">
        <v>87</v>
      </c>
      <c r="AH302" s="8">
        <v>85</v>
      </c>
      <c r="AJ302" s="12" t="s">
        <v>504</v>
      </c>
      <c r="AL302" s="124">
        <v>44974</v>
      </c>
    </row>
    <row r="303" spans="1:38" hidden="1">
      <c r="A303" s="8" t="s">
        <v>1999</v>
      </c>
      <c r="B303" s="8">
        <v>83</v>
      </c>
      <c r="K303" s="11">
        <v>15041355</v>
      </c>
      <c r="T303" s="8">
        <v>49</v>
      </c>
      <c r="AF303" s="8">
        <v>285</v>
      </c>
      <c r="AG303" s="8">
        <v>88</v>
      </c>
      <c r="AH303" s="8">
        <v>85</v>
      </c>
      <c r="AJ303" s="12" t="s">
        <v>1145</v>
      </c>
      <c r="AL303" s="124">
        <v>44981</v>
      </c>
    </row>
    <row r="304" spans="1:38" hidden="1">
      <c r="A304" s="8" t="s">
        <v>2001</v>
      </c>
      <c r="B304" s="8">
        <v>85</v>
      </c>
      <c r="K304" s="11">
        <v>15696318</v>
      </c>
      <c r="T304" s="8">
        <v>50</v>
      </c>
      <c r="AF304" s="8">
        <v>298</v>
      </c>
      <c r="AG304" s="8">
        <v>88</v>
      </c>
      <c r="AH304" s="8">
        <v>85</v>
      </c>
      <c r="AJ304" s="12" t="s">
        <v>1145</v>
      </c>
      <c r="AL304" s="124">
        <v>44988</v>
      </c>
    </row>
    <row r="305" spans="1:38" hidden="1">
      <c r="A305" s="8" t="s">
        <v>2003</v>
      </c>
      <c r="B305" s="8">
        <v>85</v>
      </c>
      <c r="K305" s="11">
        <v>15870052</v>
      </c>
      <c r="T305" s="8">
        <v>51</v>
      </c>
      <c r="AF305" s="8">
        <v>292</v>
      </c>
      <c r="AG305" s="8">
        <v>85</v>
      </c>
      <c r="AH305" s="8">
        <v>81</v>
      </c>
      <c r="AJ305" s="12" t="s">
        <v>1145</v>
      </c>
      <c r="AK305" s="12" t="s">
        <v>2004</v>
      </c>
      <c r="AL305" s="124">
        <v>44995</v>
      </c>
    </row>
    <row r="306" spans="1:38" hidden="1">
      <c r="A306" s="8" t="s">
        <v>2006</v>
      </c>
      <c r="B306" s="8">
        <v>88</v>
      </c>
      <c r="K306" s="11">
        <v>16890372</v>
      </c>
      <c r="T306" s="8">
        <v>52</v>
      </c>
      <c r="AF306" s="8">
        <v>308</v>
      </c>
      <c r="AG306" s="8">
        <v>89</v>
      </c>
      <c r="AH306" s="8">
        <v>87</v>
      </c>
      <c r="AJ306" s="12" t="s">
        <v>2012</v>
      </c>
      <c r="AL306" s="124">
        <v>45000</v>
      </c>
    </row>
    <row r="307" spans="1:38" hidden="1">
      <c r="A307" s="8" t="s">
        <v>2011</v>
      </c>
      <c r="B307" s="8">
        <v>86</v>
      </c>
      <c r="K307" s="11">
        <v>17808831</v>
      </c>
      <c r="T307" s="8">
        <v>56</v>
      </c>
      <c r="AF307" s="8">
        <v>299</v>
      </c>
      <c r="AG307" s="8">
        <v>89</v>
      </c>
      <c r="AH307" s="8">
        <v>87</v>
      </c>
      <c r="AJ307" s="12" t="s">
        <v>1145</v>
      </c>
      <c r="AL307" s="124">
        <v>45002</v>
      </c>
    </row>
    <row r="308" spans="1:38" hidden="1">
      <c r="A308" s="8" t="s">
        <v>2038</v>
      </c>
      <c r="B308" s="8">
        <v>86</v>
      </c>
      <c r="K308" s="11">
        <v>17808831</v>
      </c>
      <c r="T308" s="8">
        <v>56</v>
      </c>
      <c r="AF308" s="8">
        <v>299</v>
      </c>
      <c r="AG308" s="8">
        <v>89</v>
      </c>
      <c r="AH308" s="8">
        <v>87</v>
      </c>
      <c r="AJ308" s="12" t="s">
        <v>1145</v>
      </c>
      <c r="AL308" s="124">
        <v>45007</v>
      </c>
    </row>
    <row r="309" spans="1:38" hidden="1">
      <c r="A309" s="8" t="s">
        <v>2039</v>
      </c>
      <c r="B309" s="8">
        <v>86</v>
      </c>
      <c r="K309" s="11">
        <v>17814767</v>
      </c>
      <c r="T309" s="8">
        <v>55</v>
      </c>
      <c r="AF309" s="8">
        <v>322</v>
      </c>
      <c r="AG309" s="8">
        <v>90</v>
      </c>
      <c r="AH309" s="8">
        <v>87</v>
      </c>
      <c r="AJ309" s="12" t="s">
        <v>2040</v>
      </c>
      <c r="AL309" s="124">
        <v>45007</v>
      </c>
    </row>
    <row r="310" spans="1:38" hidden="1">
      <c r="A310" s="8" t="s">
        <v>2044</v>
      </c>
      <c r="B310" s="8">
        <v>87</v>
      </c>
      <c r="K310" s="11">
        <v>16934798</v>
      </c>
      <c r="T310" s="8">
        <v>53</v>
      </c>
      <c r="AF310" s="8">
        <v>320</v>
      </c>
      <c r="AG310" s="8">
        <v>91</v>
      </c>
      <c r="AH310" s="8">
        <v>88</v>
      </c>
      <c r="AJ310" s="12" t="s">
        <v>49</v>
      </c>
      <c r="AK310" s="12" t="s">
        <v>89</v>
      </c>
      <c r="AL310" s="124">
        <v>45012</v>
      </c>
    </row>
    <row r="311" spans="1:38" hidden="1">
      <c r="A311" s="8" t="s">
        <v>2046</v>
      </c>
      <c r="B311" s="8">
        <v>87</v>
      </c>
      <c r="K311" s="11">
        <v>16914387</v>
      </c>
      <c r="T311" s="8">
        <v>52</v>
      </c>
      <c r="AF311" s="8">
        <v>308</v>
      </c>
      <c r="AG311" s="8">
        <v>87</v>
      </c>
      <c r="AH311" s="8">
        <v>85</v>
      </c>
      <c r="AJ311" s="12" t="s">
        <v>1145</v>
      </c>
      <c r="AK311" s="12" t="s">
        <v>89</v>
      </c>
      <c r="AL311" s="124">
        <v>45019</v>
      </c>
    </row>
    <row r="312" spans="1:38" hidden="1">
      <c r="A312" s="8" t="s">
        <v>2047</v>
      </c>
      <c r="B312" s="8">
        <v>86</v>
      </c>
      <c r="K312" s="11">
        <v>15907292</v>
      </c>
      <c r="T312" s="8">
        <v>50</v>
      </c>
      <c r="AF312" s="8">
        <v>306</v>
      </c>
      <c r="AG312" s="8">
        <v>88</v>
      </c>
      <c r="AH312" s="8">
        <v>86</v>
      </c>
      <c r="AJ312" s="12" t="s">
        <v>1145</v>
      </c>
      <c r="AK312" s="12" t="s">
        <v>89</v>
      </c>
      <c r="AL312" s="124">
        <v>45023</v>
      </c>
    </row>
    <row r="313" spans="1:38" hidden="1">
      <c r="A313" s="8" t="s">
        <v>2050</v>
      </c>
      <c r="B313" s="8">
        <v>87</v>
      </c>
      <c r="K313" s="11">
        <v>16219074</v>
      </c>
      <c r="T313" s="8">
        <v>50</v>
      </c>
      <c r="AF313" s="8">
        <v>307</v>
      </c>
      <c r="AG313" s="8">
        <v>89</v>
      </c>
      <c r="AH313" s="8">
        <v>86</v>
      </c>
      <c r="AJ313" s="12" t="s">
        <v>55</v>
      </c>
      <c r="AK313" s="12" t="s">
        <v>89</v>
      </c>
      <c r="AL313" s="124">
        <v>45033</v>
      </c>
    </row>
    <row r="314" spans="1:38" hidden="1">
      <c r="A314" s="8" t="s">
        <v>2051</v>
      </c>
      <c r="B314" s="8">
        <v>87</v>
      </c>
      <c r="K314" s="11">
        <v>15300520</v>
      </c>
      <c r="T314" s="8">
        <v>47</v>
      </c>
      <c r="AF314" s="8">
        <v>296</v>
      </c>
      <c r="AG314" s="8">
        <v>88</v>
      </c>
      <c r="AH314" s="8">
        <v>84</v>
      </c>
      <c r="AJ314" s="12" t="s">
        <v>55</v>
      </c>
      <c r="AK314" s="12" t="s">
        <v>89</v>
      </c>
      <c r="AL314" s="124">
        <v>45040</v>
      </c>
    </row>
    <row r="315" spans="1:38" hidden="1">
      <c r="A315" s="8" t="s">
        <v>2055</v>
      </c>
      <c r="B315" s="8">
        <v>87</v>
      </c>
      <c r="K315" s="11">
        <v>16020424</v>
      </c>
      <c r="T315" s="8">
        <v>49</v>
      </c>
      <c r="AF315" s="8">
        <v>300</v>
      </c>
      <c r="AG315" s="8">
        <v>89</v>
      </c>
      <c r="AH315" s="8">
        <v>86</v>
      </c>
      <c r="AJ315" s="12" t="s">
        <v>114</v>
      </c>
      <c r="AK315" s="12" t="s">
        <v>89</v>
      </c>
      <c r="AL315" s="124">
        <v>45048</v>
      </c>
    </row>
    <row r="316" spans="1:38" hidden="1">
      <c r="A316" s="8" t="s">
        <v>2058</v>
      </c>
      <c r="B316" s="8">
        <v>87</v>
      </c>
      <c r="K316" s="11">
        <v>16083487</v>
      </c>
      <c r="T316" s="8">
        <v>50</v>
      </c>
      <c r="AF316" s="8">
        <v>294</v>
      </c>
      <c r="AG316" s="8">
        <v>87</v>
      </c>
      <c r="AH316" s="8">
        <v>83</v>
      </c>
      <c r="AK316" s="12" t="s">
        <v>89</v>
      </c>
      <c r="AL316" s="124">
        <v>45051</v>
      </c>
    </row>
    <row r="317" spans="1:38" hidden="1">
      <c r="A317" s="8" t="s">
        <v>2063</v>
      </c>
      <c r="B317" s="8">
        <v>86</v>
      </c>
      <c r="K317" s="11">
        <v>16249437</v>
      </c>
      <c r="T317" s="8">
        <v>51</v>
      </c>
      <c r="AF317" s="8">
        <v>311</v>
      </c>
      <c r="AG317" s="8">
        <v>87</v>
      </c>
      <c r="AH317" s="8">
        <v>84</v>
      </c>
      <c r="AJ317" s="12" t="s">
        <v>1145</v>
      </c>
      <c r="AK317" s="12" t="s">
        <v>89</v>
      </c>
      <c r="AL317" s="124">
        <v>45058</v>
      </c>
    </row>
    <row r="318" spans="1:38" hidden="1">
      <c r="A318" s="8" t="s">
        <v>2064</v>
      </c>
      <c r="B318" s="8">
        <v>84</v>
      </c>
      <c r="K318" s="11">
        <v>15567874</v>
      </c>
      <c r="T318" s="8">
        <v>50</v>
      </c>
      <c r="AF318" s="8">
        <v>316</v>
      </c>
      <c r="AG318" s="8">
        <v>88</v>
      </c>
      <c r="AH318" s="8">
        <v>86</v>
      </c>
      <c r="AJ318" s="12" t="s">
        <v>1145</v>
      </c>
      <c r="AK318" s="12" t="s">
        <v>89</v>
      </c>
      <c r="AL318" s="124">
        <v>45058</v>
      </c>
    </row>
    <row r="319" spans="1:38" hidden="1">
      <c r="A319" s="8" t="s">
        <v>2066</v>
      </c>
      <c r="B319" s="8">
        <v>86</v>
      </c>
      <c r="K319" s="11">
        <v>17123225</v>
      </c>
      <c r="T319" s="8">
        <v>56</v>
      </c>
      <c r="AF319" s="8">
        <v>314</v>
      </c>
      <c r="AG319" s="8">
        <v>88</v>
      </c>
      <c r="AH319" s="8">
        <v>86</v>
      </c>
      <c r="AJ319" s="12" t="s">
        <v>49</v>
      </c>
      <c r="AK319" s="12" t="s">
        <v>89</v>
      </c>
      <c r="AL319" s="124">
        <v>45068</v>
      </c>
    </row>
    <row r="320" spans="1:38" hidden="1">
      <c r="A320" s="8" t="s">
        <v>2068</v>
      </c>
      <c r="B320" s="8">
        <v>84</v>
      </c>
      <c r="K320" s="11">
        <v>16290129</v>
      </c>
      <c r="T320" s="8">
        <v>52</v>
      </c>
      <c r="AF320" s="8">
        <v>308</v>
      </c>
      <c r="AG320" s="8">
        <v>87</v>
      </c>
      <c r="AH320" s="8">
        <v>85</v>
      </c>
      <c r="AJ320" s="12" t="s">
        <v>1145</v>
      </c>
      <c r="AK320" s="12" t="s">
        <v>89</v>
      </c>
      <c r="AL320" s="124">
        <v>45072</v>
      </c>
    </row>
    <row r="321" spans="1:40" hidden="1">
      <c r="A321" s="8" t="s">
        <v>2108</v>
      </c>
      <c r="AL321" s="124">
        <v>45145</v>
      </c>
    </row>
    <row r="322" spans="1:40" ht="29.25" hidden="1" customHeight="1">
      <c r="A322" s="353" t="s">
        <v>2076</v>
      </c>
      <c r="B322" s="325"/>
      <c r="C322" s="325"/>
      <c r="D322" s="325"/>
      <c r="E322" s="325"/>
      <c r="F322" s="325"/>
      <c r="G322" s="325"/>
      <c r="H322" s="325"/>
      <c r="I322" s="325"/>
      <c r="J322" s="325"/>
      <c r="K322" s="324"/>
      <c r="L322" s="325"/>
      <c r="M322" s="325"/>
      <c r="N322" s="325"/>
      <c r="O322" s="325"/>
      <c r="P322" s="325"/>
      <c r="Q322" s="325"/>
      <c r="R322" s="325"/>
      <c r="S322" s="325"/>
      <c r="T322" s="325"/>
      <c r="U322" s="323"/>
      <c r="V322" s="323"/>
      <c r="W322" s="323"/>
      <c r="X322" s="323"/>
      <c r="Y322" s="323"/>
      <c r="Z322" s="323"/>
      <c r="AA322" s="323"/>
      <c r="AB322" s="323"/>
      <c r="AC322" s="325"/>
      <c r="AD322" s="323"/>
      <c r="AE322" s="323"/>
      <c r="AF322" s="325"/>
      <c r="AG322" s="325"/>
      <c r="AH322" s="325"/>
      <c r="AI322" s="325"/>
      <c r="AJ322" s="323"/>
      <c r="AK322" s="323"/>
      <c r="AL322" s="326"/>
    </row>
    <row r="323" spans="1:40" s="40" customFormat="1" hidden="1">
      <c r="A323" s="275"/>
      <c r="B323" s="275"/>
      <c r="C323" s="275"/>
      <c r="D323" s="275"/>
      <c r="E323" s="275"/>
      <c r="F323" s="275"/>
      <c r="G323" s="275"/>
      <c r="H323" s="275"/>
      <c r="I323" s="275"/>
      <c r="J323" s="275"/>
      <c r="K323" s="327"/>
      <c r="L323" s="275"/>
      <c r="M323" s="275"/>
      <c r="N323" s="275"/>
      <c r="O323" s="275"/>
      <c r="P323" s="275"/>
      <c r="Q323" s="275"/>
      <c r="R323" s="275"/>
      <c r="S323" s="275"/>
      <c r="T323" s="275"/>
      <c r="AC323" s="275"/>
      <c r="AF323" s="275"/>
      <c r="AG323" s="275"/>
      <c r="AH323" s="275"/>
      <c r="AI323" s="275"/>
      <c r="AL323" s="328"/>
    </row>
    <row r="324" spans="1:40" s="40" customFormat="1" ht="25.5">
      <c r="A324" s="276" t="s">
        <v>2077</v>
      </c>
      <c r="B324" s="329" t="s">
        <v>2170</v>
      </c>
      <c r="C324" s="329" t="s">
        <v>69</v>
      </c>
      <c r="D324" s="329" t="s">
        <v>2195</v>
      </c>
      <c r="E324" s="329" t="s">
        <v>2196</v>
      </c>
      <c r="F324" s="329" t="s">
        <v>2197</v>
      </c>
      <c r="G324" s="329" t="s">
        <v>2198</v>
      </c>
      <c r="H324" s="329" t="s">
        <v>2199</v>
      </c>
      <c r="I324" s="329" t="s">
        <v>2200</v>
      </c>
      <c r="J324" s="329" t="s">
        <v>2201</v>
      </c>
      <c r="K324" s="329" t="s">
        <v>2168</v>
      </c>
      <c r="L324" s="329" t="s">
        <v>69</v>
      </c>
      <c r="M324" s="329" t="s">
        <v>2195</v>
      </c>
      <c r="N324" s="329" t="s">
        <v>2196</v>
      </c>
      <c r="O324" s="329" t="s">
        <v>2197</v>
      </c>
      <c r="P324" s="329" t="s">
        <v>2198</v>
      </c>
      <c r="Q324" s="329" t="s">
        <v>2199</v>
      </c>
      <c r="R324" s="329" t="s">
        <v>2200</v>
      </c>
      <c r="S324" s="329" t="s">
        <v>2201</v>
      </c>
      <c r="T324" s="329" t="s">
        <v>2169</v>
      </c>
      <c r="U324" s="329" t="s">
        <v>69</v>
      </c>
      <c r="V324" s="329" t="s">
        <v>2195</v>
      </c>
      <c r="W324" s="329" t="s">
        <v>2196</v>
      </c>
      <c r="X324" s="329" t="s">
        <v>2197</v>
      </c>
      <c r="Y324" s="329" t="s">
        <v>2198</v>
      </c>
      <c r="Z324" s="329" t="s">
        <v>2199</v>
      </c>
      <c r="AA324" s="329" t="s">
        <v>2200</v>
      </c>
      <c r="AB324" s="329" t="s">
        <v>2201</v>
      </c>
      <c r="AC324" s="330" t="s">
        <v>2612</v>
      </c>
      <c r="AD324" s="330" t="s">
        <v>2613</v>
      </c>
      <c r="AE324" s="330" t="s">
        <v>2614</v>
      </c>
      <c r="AF324" s="329" t="s">
        <v>2078</v>
      </c>
      <c r="AG324" s="330" t="s">
        <v>856</v>
      </c>
      <c r="AH324" s="330" t="s">
        <v>2087</v>
      </c>
      <c r="AI324" s="330" t="s">
        <v>2245</v>
      </c>
      <c r="AJ324" s="329" t="s">
        <v>2079</v>
      </c>
      <c r="AK324" s="275"/>
      <c r="AN324" s="328"/>
    </row>
    <row r="325" spans="1:40">
      <c r="A325" s="467" t="s">
        <v>2075</v>
      </c>
      <c r="B325" s="143">
        <v>94.2</v>
      </c>
      <c r="C325" s="143">
        <f>AVERAGE(B325:B327,B329,B331,B333:B357)</f>
        <v>93.425333333333327</v>
      </c>
      <c r="D325" s="143">
        <f>_xlfn.STDEV.S(B325:B327,B329,B331,B333:B357)</f>
        <v>1.8040160816878836</v>
      </c>
      <c r="E325" s="143">
        <f>C325-D325</f>
        <v>91.621317251645451</v>
      </c>
      <c r="F325" s="143">
        <f>C325+D325</f>
        <v>95.229349415021204</v>
      </c>
      <c r="G325" s="143">
        <f>C325-2*D325</f>
        <v>89.81730116995756</v>
      </c>
      <c r="H325" s="143">
        <f>C325+2*D325</f>
        <v>97.033365496709095</v>
      </c>
      <c r="I325" s="143">
        <f>C325-3*D325</f>
        <v>88.013285088269683</v>
      </c>
      <c r="J325" s="143">
        <f>C325+3*D325</f>
        <v>98.837381578396972</v>
      </c>
      <c r="K325" s="467">
        <v>1175</v>
      </c>
      <c r="L325" s="143">
        <f>AVERAGE(K325:K327,K329,K331,K333:K405)</f>
        <v>1299.5985714285714</v>
      </c>
      <c r="M325" s="143">
        <f>_xlfn.STDEV.S(K325:K327,K329,K331,K333:K405)</f>
        <v>238.91580845734649</v>
      </c>
      <c r="N325" s="143">
        <f>L325-M325</f>
        <v>1060.682762971225</v>
      </c>
      <c r="O325" s="143">
        <f>L325+M325</f>
        <v>1538.5143798859178</v>
      </c>
      <c r="P325" s="143">
        <f>L325-2*M325</f>
        <v>821.76695451387843</v>
      </c>
      <c r="Q325" s="143">
        <f>L325+2*M325</f>
        <v>1777.4301883432645</v>
      </c>
      <c r="R325" s="143">
        <f>L325-3*M325</f>
        <v>582.85114605653189</v>
      </c>
      <c r="S325" s="143">
        <f>L325+3*M325</f>
        <v>2016.3459968006109</v>
      </c>
      <c r="T325" s="143">
        <v>88.99</v>
      </c>
      <c r="U325" s="143">
        <f>AVERAGE(T325:T327,T329,T331,T333:T357)</f>
        <v>87.876333333333335</v>
      </c>
      <c r="V325" s="143">
        <f>_xlfn.STDEV.S(T325:T327,T329,T331,T333:T357)</f>
        <v>4.566480183288637</v>
      </c>
      <c r="W325" s="143">
        <f>U325-V325</f>
        <v>83.309853150044702</v>
      </c>
      <c r="X325" s="143">
        <f>U325+V325</f>
        <v>92.442813516621968</v>
      </c>
      <c r="Y325" s="143">
        <f>U325-2*V325</f>
        <v>78.743372966756056</v>
      </c>
      <c r="Z325" s="143">
        <f>U325+2*V325</f>
        <v>97.009293699910614</v>
      </c>
      <c r="AA325" s="143">
        <f>U325-3*V325</f>
        <v>74.176892783467423</v>
      </c>
      <c r="AB325" s="143">
        <f>U325+3*V325</f>
        <v>101.57577388319925</v>
      </c>
      <c r="AC325" s="143"/>
      <c r="AD325" s="143"/>
      <c r="AE325" s="143"/>
      <c r="AF325" s="467" t="s">
        <v>1145</v>
      </c>
      <c r="AG325" s="467"/>
      <c r="AH325" s="467" t="s">
        <v>2084</v>
      </c>
      <c r="AI325" s="467"/>
      <c r="AJ325" s="332">
        <v>45079</v>
      </c>
      <c r="AK325" s="8"/>
      <c r="AL325" s="12"/>
      <c r="AN325" s="124"/>
    </row>
    <row r="326" spans="1:40">
      <c r="A326" s="467" t="s">
        <v>24</v>
      </c>
      <c r="B326" s="143">
        <v>93.97</v>
      </c>
      <c r="C326" s="143"/>
      <c r="D326" s="143"/>
      <c r="E326" s="143"/>
      <c r="F326" s="143"/>
      <c r="G326" s="143"/>
      <c r="H326" s="143"/>
      <c r="I326" s="143"/>
      <c r="J326" s="143"/>
      <c r="K326" s="41">
        <v>1160</v>
      </c>
      <c r="L326" s="143">
        <f>AVERAGE(K325:K405)</f>
        <v>1293.6680000000001</v>
      </c>
      <c r="M326" s="143">
        <f>_xlfn.STDEV.S(K325:K405)</f>
        <v>240.89401317444754</v>
      </c>
      <c r="N326" s="143">
        <f>L326-M326</f>
        <v>1052.7739868255526</v>
      </c>
      <c r="O326" s="143">
        <f>L326+M326</f>
        <v>1534.5620131744477</v>
      </c>
      <c r="P326" s="143">
        <f>L326-2*M326</f>
        <v>811.87997365110505</v>
      </c>
      <c r="Q326" s="143">
        <f>L326+2*M326</f>
        <v>1775.4560263488952</v>
      </c>
      <c r="R326" s="143">
        <f>L326-3*M326</f>
        <v>570.98596047665751</v>
      </c>
      <c r="S326" s="143">
        <f>L326+3*M326</f>
        <v>2016.3500395233427</v>
      </c>
      <c r="T326" s="143">
        <v>91.53</v>
      </c>
      <c r="U326" s="143"/>
      <c r="V326" s="143"/>
      <c r="W326" s="143"/>
      <c r="X326" s="143"/>
      <c r="Y326" s="143"/>
      <c r="Z326" s="143"/>
      <c r="AA326" s="143"/>
      <c r="AB326" s="143"/>
      <c r="AC326" s="143">
        <v>26.7</v>
      </c>
      <c r="AD326" s="143">
        <v>2.0150000000000001</v>
      </c>
      <c r="AE326" s="143"/>
      <c r="AF326" s="467" t="s">
        <v>504</v>
      </c>
      <c r="AG326" s="467"/>
      <c r="AH326" s="467" t="s">
        <v>2084</v>
      </c>
      <c r="AI326" s="467"/>
      <c r="AJ326" s="332">
        <v>45085</v>
      </c>
      <c r="AL326" s="12"/>
      <c r="AM326" s="124"/>
    </row>
    <row r="327" spans="1:40">
      <c r="A327" s="467" t="s">
        <v>36</v>
      </c>
      <c r="B327" s="143">
        <v>93.1</v>
      </c>
      <c r="C327" s="143"/>
      <c r="D327" s="143"/>
      <c r="E327" s="143"/>
      <c r="F327" s="143"/>
      <c r="G327" s="143"/>
      <c r="H327" s="143"/>
      <c r="I327" s="143"/>
      <c r="J327" s="143"/>
      <c r="K327" s="41">
        <v>1491</v>
      </c>
      <c r="L327" s="143">
        <f>MIN(K325:K405)</f>
        <v>550</v>
      </c>
      <c r="M327" s="143">
        <f>MAX(K325:K405)</f>
        <v>1762</v>
      </c>
      <c r="N327" s="143"/>
      <c r="O327" s="143"/>
      <c r="P327" s="143"/>
      <c r="Q327" s="143"/>
      <c r="R327" s="143"/>
      <c r="S327" s="143"/>
      <c r="T327" s="143">
        <v>88.5</v>
      </c>
      <c r="U327" s="143"/>
      <c r="V327" s="143"/>
      <c r="W327" s="143"/>
      <c r="X327" s="143"/>
      <c r="Y327" s="143"/>
      <c r="Z327" s="143"/>
      <c r="AA327" s="143"/>
      <c r="AB327" s="143"/>
      <c r="AC327" s="143">
        <v>29</v>
      </c>
      <c r="AD327" s="143">
        <v>2.08</v>
      </c>
      <c r="AE327" s="143"/>
      <c r="AF327" s="467" t="s">
        <v>49</v>
      </c>
      <c r="AG327" s="467"/>
      <c r="AH327" s="467" t="s">
        <v>2084</v>
      </c>
      <c r="AI327" s="467"/>
      <c r="AJ327" s="332">
        <v>45092</v>
      </c>
      <c r="AL327" s="124"/>
    </row>
    <row r="328" spans="1:40">
      <c r="A328" s="467" t="s">
        <v>2247</v>
      </c>
      <c r="B328" s="467">
        <v>94.5</v>
      </c>
      <c r="C328" s="467"/>
      <c r="D328" s="467"/>
      <c r="E328" s="467"/>
      <c r="F328" s="467"/>
      <c r="G328" s="467"/>
      <c r="H328" s="467"/>
      <c r="I328" s="467"/>
      <c r="J328" s="467"/>
      <c r="K328" s="41">
        <v>1104</v>
      </c>
      <c r="L328" s="467"/>
      <c r="M328" s="467"/>
      <c r="N328" s="467"/>
      <c r="O328" s="467"/>
      <c r="P328" s="467"/>
      <c r="Q328" s="467"/>
      <c r="R328" s="467"/>
      <c r="S328" s="467"/>
      <c r="T328" s="467">
        <v>92.1</v>
      </c>
      <c r="U328" s="366"/>
      <c r="V328" s="366"/>
      <c r="W328" s="366"/>
      <c r="X328" s="366"/>
      <c r="Y328" s="366"/>
      <c r="Z328" s="366"/>
      <c r="AA328" s="366"/>
      <c r="AB328" s="366"/>
      <c r="AC328" s="467">
        <v>38.4</v>
      </c>
      <c r="AD328" s="467">
        <v>2.2000000000000002</v>
      </c>
      <c r="AE328" s="366"/>
      <c r="AF328" s="467" t="s">
        <v>55</v>
      </c>
      <c r="AG328" s="467"/>
      <c r="AH328" s="358" t="s">
        <v>2084</v>
      </c>
      <c r="AI328" s="358"/>
      <c r="AJ328" s="332">
        <v>45414</v>
      </c>
      <c r="AL328" s="124"/>
    </row>
    <row r="329" spans="1:40">
      <c r="A329" s="467" t="s">
        <v>2258</v>
      </c>
      <c r="B329" s="467">
        <v>96.58</v>
      </c>
      <c r="C329" s="467"/>
      <c r="D329" s="467"/>
      <c r="E329" s="467"/>
      <c r="F329" s="467"/>
      <c r="G329" s="467"/>
      <c r="H329" s="467"/>
      <c r="I329" s="467"/>
      <c r="J329" s="467"/>
      <c r="K329" s="41">
        <v>1068</v>
      </c>
      <c r="L329" s="467"/>
      <c r="M329" s="467"/>
      <c r="N329" s="467"/>
      <c r="O329" s="467"/>
      <c r="P329" s="467"/>
      <c r="Q329" s="467"/>
      <c r="R329" s="467"/>
      <c r="S329" s="467"/>
      <c r="T329" s="467">
        <v>92.34</v>
      </c>
      <c r="U329" s="366"/>
      <c r="V329" s="366"/>
      <c r="W329" s="366"/>
      <c r="X329" s="366"/>
      <c r="Y329" s="366"/>
      <c r="Z329" s="366"/>
      <c r="AA329" s="366"/>
      <c r="AB329" s="366"/>
      <c r="AC329" s="467">
        <v>22.3</v>
      </c>
      <c r="AD329" s="467">
        <v>2.1</v>
      </c>
      <c r="AE329" s="366"/>
      <c r="AF329" s="467" t="s">
        <v>114</v>
      </c>
      <c r="AG329" s="467"/>
      <c r="AH329" s="358" t="s">
        <v>2084</v>
      </c>
      <c r="AI329" s="358"/>
      <c r="AJ329" s="332">
        <v>45419</v>
      </c>
      <c r="AL329" s="124"/>
    </row>
    <row r="330" spans="1:40">
      <c r="A330" s="467" t="s">
        <v>2272</v>
      </c>
      <c r="B330" s="467">
        <v>97.49</v>
      </c>
      <c r="C330" s="467"/>
      <c r="D330" s="467"/>
      <c r="E330" s="467"/>
      <c r="F330" s="467"/>
      <c r="G330" s="467"/>
      <c r="H330" s="467"/>
      <c r="I330" s="467"/>
      <c r="J330" s="467"/>
      <c r="K330" s="41">
        <v>867</v>
      </c>
      <c r="L330" s="467"/>
      <c r="M330" s="467"/>
      <c r="N330" s="467"/>
      <c r="O330" s="467"/>
      <c r="P330" s="467"/>
      <c r="Q330" s="467"/>
      <c r="R330" s="467"/>
      <c r="S330" s="467"/>
      <c r="T330" s="467">
        <v>95.23</v>
      </c>
      <c r="U330" s="366"/>
      <c r="V330" s="366"/>
      <c r="W330" s="366"/>
      <c r="X330" s="366"/>
      <c r="Y330" s="366"/>
      <c r="Z330" s="366"/>
      <c r="AA330" s="366"/>
      <c r="AB330" s="366"/>
      <c r="AC330" s="467">
        <v>21.3</v>
      </c>
      <c r="AD330" s="467">
        <v>2.1</v>
      </c>
      <c r="AE330" s="366"/>
      <c r="AF330" s="467" t="s">
        <v>2144</v>
      </c>
      <c r="AG330" s="467"/>
      <c r="AH330" s="358" t="s">
        <v>2084</v>
      </c>
      <c r="AI330" s="358"/>
      <c r="AJ330" s="332">
        <v>45429</v>
      </c>
      <c r="AL330" s="124"/>
    </row>
    <row r="331" spans="1:40">
      <c r="A331" s="467" t="s">
        <v>2294</v>
      </c>
      <c r="B331" s="467">
        <v>91.3</v>
      </c>
      <c r="C331" s="467"/>
      <c r="D331" s="467"/>
      <c r="E331" s="467"/>
      <c r="F331" s="467"/>
      <c r="G331" s="467"/>
      <c r="H331" s="467"/>
      <c r="I331" s="467"/>
      <c r="J331" s="467"/>
      <c r="K331" s="41">
        <v>1579</v>
      </c>
      <c r="L331" s="467"/>
      <c r="M331" s="467"/>
      <c r="N331" s="467"/>
      <c r="O331" s="467"/>
      <c r="P331" s="467"/>
      <c r="Q331" s="467"/>
      <c r="R331" s="467"/>
      <c r="S331" s="467"/>
      <c r="T331" s="467">
        <v>81.2</v>
      </c>
      <c r="U331" s="366"/>
      <c r="V331" s="366"/>
      <c r="W331" s="366"/>
      <c r="X331" s="366"/>
      <c r="Y331" s="366"/>
      <c r="Z331" s="366"/>
      <c r="AA331" s="366"/>
      <c r="AB331" s="366"/>
      <c r="AC331" s="464">
        <v>20.6</v>
      </c>
      <c r="AD331" s="467">
        <v>2.1</v>
      </c>
      <c r="AE331" s="366"/>
      <c r="AF331" s="467" t="s">
        <v>1145</v>
      </c>
      <c r="AG331" s="467" t="s">
        <v>2293</v>
      </c>
      <c r="AH331" s="358" t="s">
        <v>2084</v>
      </c>
      <c r="AI331" s="358"/>
      <c r="AJ331" s="332">
        <v>45436</v>
      </c>
      <c r="AL331" s="124"/>
    </row>
    <row r="332" spans="1:40">
      <c r="A332" s="467" t="s">
        <v>2301</v>
      </c>
      <c r="B332" s="467">
        <v>93.75</v>
      </c>
      <c r="C332" s="467"/>
      <c r="D332" s="467"/>
      <c r="E332" s="467"/>
      <c r="F332" s="467"/>
      <c r="G332" s="467"/>
      <c r="H332" s="467"/>
      <c r="I332" s="467"/>
      <c r="J332" s="467"/>
      <c r="K332" s="41">
        <v>1453.35</v>
      </c>
      <c r="L332" s="467"/>
      <c r="M332" s="467"/>
      <c r="N332" s="467"/>
      <c r="O332" s="467"/>
      <c r="P332" s="467"/>
      <c r="Q332" s="467"/>
      <c r="R332" s="467"/>
      <c r="S332" s="467"/>
      <c r="T332" s="467">
        <v>90.32</v>
      </c>
      <c r="U332" s="366"/>
      <c r="V332" s="366"/>
      <c r="W332" s="366"/>
      <c r="X332" s="366"/>
      <c r="Y332" s="366"/>
      <c r="Z332" s="366"/>
      <c r="AA332" s="366"/>
      <c r="AB332" s="366"/>
      <c r="AC332" s="467">
        <v>40.799999999999997</v>
      </c>
      <c r="AD332" s="467">
        <v>2</v>
      </c>
      <c r="AE332" s="366"/>
      <c r="AF332" s="467" t="s">
        <v>55</v>
      </c>
      <c r="AG332" s="467" t="s">
        <v>2617</v>
      </c>
      <c r="AH332" s="358" t="s">
        <v>2084</v>
      </c>
      <c r="AI332" s="358"/>
      <c r="AJ332" s="332">
        <v>45443</v>
      </c>
      <c r="AL332" s="124"/>
    </row>
    <row r="333" spans="1:40">
      <c r="A333" s="467" t="s">
        <v>2314</v>
      </c>
      <c r="B333" s="467">
        <v>91.62</v>
      </c>
      <c r="C333" s="467"/>
      <c r="D333" s="467"/>
      <c r="E333" s="467"/>
      <c r="F333" s="467"/>
      <c r="G333" s="467"/>
      <c r="H333" s="467"/>
      <c r="I333" s="467"/>
      <c r="J333" s="467"/>
      <c r="K333" s="41">
        <v>1567</v>
      </c>
      <c r="L333" s="467"/>
      <c r="M333" s="467"/>
      <c r="N333" s="467"/>
      <c r="O333" s="467"/>
      <c r="P333" s="467"/>
      <c r="Q333" s="467"/>
      <c r="R333" s="467"/>
      <c r="S333" s="467"/>
      <c r="T333" s="467">
        <v>82.75</v>
      </c>
      <c r="U333" s="366"/>
      <c r="V333" s="366"/>
      <c r="W333" s="366"/>
      <c r="X333" s="366"/>
      <c r="Y333" s="366"/>
      <c r="Z333" s="366"/>
      <c r="AA333" s="366"/>
      <c r="AB333" s="366"/>
      <c r="AC333" s="467">
        <v>40.700000000000003</v>
      </c>
      <c r="AD333" s="467">
        <v>2.13</v>
      </c>
      <c r="AE333" s="366"/>
      <c r="AF333" s="467" t="s">
        <v>2144</v>
      </c>
      <c r="AG333" s="467"/>
      <c r="AH333" s="358" t="s">
        <v>2084</v>
      </c>
      <c r="AI333" s="358"/>
      <c r="AJ333" s="332">
        <v>45450</v>
      </c>
      <c r="AL333" s="124"/>
    </row>
    <row r="334" spans="1:40">
      <c r="A334" s="467" t="s">
        <v>2316</v>
      </c>
      <c r="B334" s="467">
        <v>93.55</v>
      </c>
      <c r="C334" s="467"/>
      <c r="D334" s="467"/>
      <c r="E334" s="467"/>
      <c r="F334" s="467"/>
      <c r="G334" s="467"/>
      <c r="H334" s="467"/>
      <c r="I334" s="467"/>
      <c r="J334" s="467"/>
      <c r="K334" s="41">
        <v>1331</v>
      </c>
      <c r="L334" s="467"/>
      <c r="M334" s="467"/>
      <c r="N334" s="467"/>
      <c r="O334" s="467"/>
      <c r="P334" s="467"/>
      <c r="Q334" s="467"/>
      <c r="R334" s="467"/>
      <c r="S334" s="467"/>
      <c r="T334" s="467">
        <v>87.62</v>
      </c>
      <c r="U334" s="366"/>
      <c r="V334" s="366"/>
      <c r="W334" s="366"/>
      <c r="X334" s="366"/>
      <c r="Y334" s="366"/>
      <c r="Z334" s="366"/>
      <c r="AA334" s="366"/>
      <c r="AB334" s="366"/>
      <c r="AC334" s="464">
        <v>20.5</v>
      </c>
      <c r="AD334" s="467">
        <v>2.06</v>
      </c>
      <c r="AE334" s="366"/>
      <c r="AF334" s="467" t="s">
        <v>1145</v>
      </c>
      <c r="AG334" s="467" t="s">
        <v>2616</v>
      </c>
      <c r="AH334" s="358" t="s">
        <v>2084</v>
      </c>
      <c r="AI334" s="358"/>
      <c r="AJ334" s="332">
        <v>45454</v>
      </c>
      <c r="AL334" s="124"/>
    </row>
    <row r="335" spans="1:40">
      <c r="A335" s="467" t="s">
        <v>2319</v>
      </c>
      <c r="B335" s="467">
        <v>94.86</v>
      </c>
      <c r="C335" s="467"/>
      <c r="D335" s="467"/>
      <c r="E335" s="467"/>
      <c r="F335" s="467"/>
      <c r="G335" s="467"/>
      <c r="H335" s="467"/>
      <c r="I335" s="467"/>
      <c r="J335" s="467"/>
      <c r="K335" s="41">
        <v>1098</v>
      </c>
      <c r="L335" s="467"/>
      <c r="M335" s="467"/>
      <c r="N335" s="467"/>
      <c r="O335" s="467"/>
      <c r="P335" s="467"/>
      <c r="Q335" s="467"/>
      <c r="R335" s="467"/>
      <c r="S335" s="467"/>
      <c r="T335" s="467">
        <v>93.43</v>
      </c>
      <c r="U335" s="366"/>
      <c r="V335" s="366"/>
      <c r="W335" s="366"/>
      <c r="X335" s="366"/>
      <c r="Y335" s="366"/>
      <c r="Z335" s="366"/>
      <c r="AA335" s="366"/>
      <c r="AB335" s="366"/>
      <c r="AC335" s="467">
        <v>24.8</v>
      </c>
      <c r="AD335" s="467">
        <v>2.1</v>
      </c>
      <c r="AE335" s="366"/>
      <c r="AF335" s="467" t="s">
        <v>49</v>
      </c>
      <c r="AG335" s="467"/>
      <c r="AH335" s="358" t="s">
        <v>2084</v>
      </c>
      <c r="AI335" s="358"/>
      <c r="AJ335" s="332">
        <v>45461</v>
      </c>
      <c r="AL335" s="124"/>
    </row>
    <row r="336" spans="1:40">
      <c r="A336" s="467" t="s">
        <v>2320</v>
      </c>
      <c r="B336" s="467">
        <v>94.8</v>
      </c>
      <c r="C336" s="467"/>
      <c r="D336" s="467"/>
      <c r="E336" s="467"/>
      <c r="F336" s="467"/>
      <c r="G336" s="467"/>
      <c r="H336" s="467"/>
      <c r="I336" s="467"/>
      <c r="J336" s="467"/>
      <c r="K336" s="41">
        <v>943</v>
      </c>
      <c r="L336" s="467"/>
      <c r="M336" s="467"/>
      <c r="N336" s="467"/>
      <c r="O336" s="467"/>
      <c r="P336" s="467"/>
      <c r="Q336" s="467"/>
      <c r="R336" s="467"/>
      <c r="S336" s="467"/>
      <c r="T336" s="467">
        <v>92.8</v>
      </c>
      <c r="U336" s="366"/>
      <c r="V336" s="366"/>
      <c r="W336" s="366"/>
      <c r="X336" s="366"/>
      <c r="Y336" s="366"/>
      <c r="Z336" s="366"/>
      <c r="AA336" s="366"/>
      <c r="AB336" s="366"/>
      <c r="AC336" s="467">
        <v>29.1</v>
      </c>
      <c r="AD336" s="467">
        <v>2</v>
      </c>
      <c r="AE336" s="366"/>
      <c r="AF336" s="467" t="s">
        <v>49</v>
      </c>
      <c r="AG336" s="467"/>
      <c r="AH336" s="358" t="s">
        <v>2084</v>
      </c>
      <c r="AI336" s="358"/>
      <c r="AJ336" s="332">
        <v>45467</v>
      </c>
      <c r="AL336" s="124"/>
    </row>
    <row r="337" spans="1:38">
      <c r="A337" s="467" t="s">
        <v>2322</v>
      </c>
      <c r="B337" s="467">
        <v>96.99</v>
      </c>
      <c r="C337" s="467"/>
      <c r="D337" s="467"/>
      <c r="E337" s="467"/>
      <c r="F337" s="467"/>
      <c r="G337" s="467"/>
      <c r="H337" s="467"/>
      <c r="I337" s="467"/>
      <c r="J337" s="467"/>
      <c r="K337" s="41">
        <v>1001</v>
      </c>
      <c r="L337" s="467"/>
      <c r="M337" s="467"/>
      <c r="N337" s="467"/>
      <c r="O337" s="467"/>
      <c r="P337" s="467"/>
      <c r="Q337" s="467"/>
      <c r="R337" s="467"/>
      <c r="S337" s="467"/>
      <c r="T337" s="467">
        <v>93.51</v>
      </c>
      <c r="U337" s="366"/>
      <c r="V337" s="366"/>
      <c r="W337" s="366"/>
      <c r="X337" s="366"/>
      <c r="Y337" s="366"/>
      <c r="Z337" s="366"/>
      <c r="AA337" s="366"/>
      <c r="AB337" s="366"/>
      <c r="AC337" s="467">
        <v>32.4</v>
      </c>
      <c r="AD337" s="467">
        <v>2</v>
      </c>
      <c r="AE337" s="366"/>
      <c r="AF337" s="467" t="s">
        <v>49</v>
      </c>
      <c r="AG337" s="467"/>
      <c r="AH337" s="358" t="s">
        <v>2084</v>
      </c>
      <c r="AI337" s="358"/>
      <c r="AJ337" s="332">
        <v>45477</v>
      </c>
      <c r="AL337" s="124"/>
    </row>
    <row r="338" spans="1:38">
      <c r="A338" s="467" t="s">
        <v>2325</v>
      </c>
      <c r="B338" s="467">
        <v>93.16</v>
      </c>
      <c r="C338" s="467"/>
      <c r="D338" s="467"/>
      <c r="E338" s="467"/>
      <c r="F338" s="467"/>
      <c r="G338" s="467"/>
      <c r="H338" s="467"/>
      <c r="I338" s="467"/>
      <c r="J338" s="467"/>
      <c r="K338" s="41">
        <v>1353</v>
      </c>
      <c r="L338" s="467"/>
      <c r="M338" s="467"/>
      <c r="N338" s="467"/>
      <c r="O338" s="467"/>
      <c r="P338" s="467"/>
      <c r="Q338" s="467"/>
      <c r="R338" s="467"/>
      <c r="S338" s="467"/>
      <c r="T338" s="467">
        <v>90.23</v>
      </c>
      <c r="U338" s="366"/>
      <c r="V338" s="366"/>
      <c r="W338" s="366"/>
      <c r="X338" s="366"/>
      <c r="Y338" s="366"/>
      <c r="Z338" s="366"/>
      <c r="AA338" s="366"/>
      <c r="AB338" s="366"/>
      <c r="AC338" s="464">
        <v>20.5</v>
      </c>
      <c r="AD338" s="467">
        <v>2.1</v>
      </c>
      <c r="AE338" s="366"/>
      <c r="AF338" s="467" t="s">
        <v>114</v>
      </c>
      <c r="AG338" s="467" t="s">
        <v>2616</v>
      </c>
      <c r="AH338" s="358" t="s">
        <v>2084</v>
      </c>
      <c r="AI338" s="467"/>
      <c r="AJ338" s="332">
        <v>45484</v>
      </c>
      <c r="AL338" s="124"/>
    </row>
    <row r="339" spans="1:38">
      <c r="A339" s="467" t="s">
        <v>2328</v>
      </c>
      <c r="B339" s="467">
        <v>94.7</v>
      </c>
      <c r="C339" s="467"/>
      <c r="D339" s="467"/>
      <c r="E339" s="467"/>
      <c r="F339" s="467"/>
      <c r="G339" s="467"/>
      <c r="H339" s="467"/>
      <c r="I339" s="467"/>
      <c r="J339" s="467"/>
      <c r="K339" s="41">
        <v>1421</v>
      </c>
      <c r="L339" s="467"/>
      <c r="M339" s="467"/>
      <c r="N339" s="467"/>
      <c r="O339" s="467"/>
      <c r="P339" s="467"/>
      <c r="Q339" s="467"/>
      <c r="R339" s="467"/>
      <c r="S339" s="467"/>
      <c r="T339" s="467">
        <v>88.9</v>
      </c>
      <c r="U339" s="366"/>
      <c r="V339" s="366"/>
      <c r="W339" s="366"/>
      <c r="X339" s="366"/>
      <c r="Y339" s="366"/>
      <c r="Z339" s="366"/>
      <c r="AA339" s="366"/>
      <c r="AB339" s="366"/>
      <c r="AC339" s="467">
        <v>31.4</v>
      </c>
      <c r="AD339" s="467">
        <v>2.2000000000000002</v>
      </c>
      <c r="AE339" s="366"/>
      <c r="AF339" s="467" t="s">
        <v>504</v>
      </c>
      <c r="AG339" s="467" t="s">
        <v>2582</v>
      </c>
      <c r="AH339" s="358" t="s">
        <v>2084</v>
      </c>
      <c r="AI339" s="467"/>
      <c r="AJ339" s="332">
        <v>45491</v>
      </c>
      <c r="AL339" s="124"/>
    </row>
    <row r="340" spans="1:38">
      <c r="A340" s="467" t="s">
        <v>2357</v>
      </c>
      <c r="B340" s="467">
        <v>92.6</v>
      </c>
      <c r="C340" s="467"/>
      <c r="D340" s="467"/>
      <c r="E340" s="467"/>
      <c r="F340" s="467"/>
      <c r="G340" s="467"/>
      <c r="H340" s="467"/>
      <c r="I340" s="467"/>
      <c r="J340" s="467"/>
      <c r="K340" s="41">
        <v>1444.59</v>
      </c>
      <c r="L340" s="467"/>
      <c r="M340" s="467"/>
      <c r="N340" s="467"/>
      <c r="O340" s="467"/>
      <c r="P340" s="467"/>
      <c r="Q340" s="467"/>
      <c r="R340" s="467"/>
      <c r="S340" s="467"/>
      <c r="T340" s="467">
        <v>85.3</v>
      </c>
      <c r="U340" s="467"/>
      <c r="V340" s="467"/>
      <c r="W340" s="467"/>
      <c r="X340" s="467"/>
      <c r="Y340" s="467"/>
      <c r="Z340" s="467"/>
      <c r="AA340" s="467"/>
      <c r="AB340" s="467"/>
      <c r="AC340" s="467">
        <v>32.700000000000003</v>
      </c>
      <c r="AD340" s="467">
        <v>2.2000000000000002</v>
      </c>
      <c r="AE340" s="467"/>
      <c r="AF340" s="467" t="s">
        <v>55</v>
      </c>
      <c r="AG340" s="467"/>
      <c r="AH340" s="358" t="s">
        <v>2084</v>
      </c>
      <c r="AI340" s="467"/>
      <c r="AJ340" s="332">
        <v>45497</v>
      </c>
      <c r="AL340" s="124"/>
    </row>
    <row r="341" spans="1:38">
      <c r="A341" s="467" t="s">
        <v>2361</v>
      </c>
      <c r="B341" s="467">
        <v>95.36</v>
      </c>
      <c r="C341" s="467"/>
      <c r="D341" s="467"/>
      <c r="E341" s="467"/>
      <c r="F341" s="467"/>
      <c r="G341" s="467"/>
      <c r="H341" s="467"/>
      <c r="I341" s="467"/>
      <c r="J341" s="467"/>
      <c r="K341" s="41">
        <v>1323.2</v>
      </c>
      <c r="L341" s="467"/>
      <c r="M341" s="467"/>
      <c r="N341" s="467"/>
      <c r="O341" s="467"/>
      <c r="P341" s="467"/>
      <c r="Q341" s="467"/>
      <c r="R341" s="467"/>
      <c r="S341" s="467"/>
      <c r="T341" s="467">
        <v>90.97</v>
      </c>
      <c r="U341" s="366"/>
      <c r="V341" s="366"/>
      <c r="W341" s="366"/>
      <c r="X341" s="366"/>
      <c r="Y341" s="366"/>
      <c r="Z341" s="366"/>
      <c r="AA341" s="366"/>
      <c r="AB341" s="366"/>
      <c r="AC341" s="464">
        <v>18.7</v>
      </c>
      <c r="AD341" s="467">
        <v>2.1</v>
      </c>
      <c r="AE341" s="366"/>
      <c r="AF341" s="467" t="s">
        <v>2144</v>
      </c>
      <c r="AG341" s="467" t="s">
        <v>2616</v>
      </c>
      <c r="AH341" s="358" t="s">
        <v>2084</v>
      </c>
      <c r="AI341" s="467"/>
      <c r="AJ341" s="332">
        <v>45505</v>
      </c>
      <c r="AL341" s="124"/>
    </row>
    <row r="342" spans="1:38">
      <c r="A342" s="467" t="s">
        <v>2618</v>
      </c>
      <c r="B342" s="467">
        <v>94.2</v>
      </c>
      <c r="C342" s="467"/>
      <c r="D342" s="467"/>
      <c r="E342" s="467"/>
      <c r="F342" s="467"/>
      <c r="G342" s="467"/>
      <c r="H342" s="467"/>
      <c r="I342" s="467"/>
      <c r="J342" s="467"/>
      <c r="K342" s="41">
        <v>1211</v>
      </c>
      <c r="L342" s="467"/>
      <c r="M342" s="467"/>
      <c r="N342" s="467"/>
      <c r="O342" s="467"/>
      <c r="P342" s="467"/>
      <c r="Q342" s="467"/>
      <c r="R342" s="467"/>
      <c r="S342" s="467"/>
      <c r="T342" s="467">
        <v>92.18</v>
      </c>
      <c r="U342" s="366"/>
      <c r="V342" s="366"/>
      <c r="W342" s="366"/>
      <c r="X342" s="366"/>
      <c r="Y342" s="366"/>
      <c r="Z342" s="366"/>
      <c r="AA342" s="366"/>
      <c r="AB342" s="366"/>
      <c r="AC342" s="464">
        <v>13.7</v>
      </c>
      <c r="AD342" s="467">
        <v>2.1</v>
      </c>
      <c r="AE342" s="366"/>
      <c r="AF342" s="467" t="s">
        <v>1145</v>
      </c>
      <c r="AG342" s="467" t="s">
        <v>2616</v>
      </c>
      <c r="AH342" s="358" t="s">
        <v>2084</v>
      </c>
      <c r="AI342" s="467"/>
      <c r="AJ342" s="332">
        <v>45512</v>
      </c>
      <c r="AL342" s="124"/>
    </row>
    <row r="343" spans="1:38">
      <c r="A343" s="467" t="s">
        <v>2619</v>
      </c>
      <c r="B343" s="467">
        <v>94.58</v>
      </c>
      <c r="C343" s="467"/>
      <c r="D343" s="467"/>
      <c r="E343" s="467"/>
      <c r="F343" s="467"/>
      <c r="G343" s="467"/>
      <c r="H343" s="467"/>
      <c r="I343" s="467"/>
      <c r="J343" s="467"/>
      <c r="K343" s="41">
        <v>1186</v>
      </c>
      <c r="L343" s="467"/>
      <c r="M343" s="467"/>
      <c r="N343" s="467"/>
      <c r="O343" s="467"/>
      <c r="P343" s="467"/>
      <c r="Q343" s="467"/>
      <c r="R343" s="467"/>
      <c r="S343" s="467"/>
      <c r="T343" s="467">
        <v>92.23</v>
      </c>
      <c r="U343" s="366"/>
      <c r="V343" s="366"/>
      <c r="W343" s="366"/>
      <c r="X343" s="366"/>
      <c r="Y343" s="366"/>
      <c r="Z343" s="366"/>
      <c r="AA343" s="366"/>
      <c r="AB343" s="366"/>
      <c r="AC343" s="467">
        <v>23.5</v>
      </c>
      <c r="AD343" s="467">
        <v>1.9</v>
      </c>
      <c r="AE343" s="366"/>
      <c r="AF343" s="467" t="s">
        <v>49</v>
      </c>
      <c r="AG343" s="467"/>
      <c r="AH343" s="358" t="s">
        <v>2084</v>
      </c>
      <c r="AI343" s="467"/>
      <c r="AJ343" s="332">
        <v>45520</v>
      </c>
      <c r="AL343" s="124"/>
    </row>
    <row r="344" spans="1:38">
      <c r="A344" s="467" t="s">
        <v>2370</v>
      </c>
      <c r="B344" s="467">
        <v>93.3</v>
      </c>
      <c r="C344" s="467"/>
      <c r="D344" s="467"/>
      <c r="E344" s="467"/>
      <c r="F344" s="467"/>
      <c r="G344" s="467"/>
      <c r="H344" s="467"/>
      <c r="I344" s="467"/>
      <c r="J344" s="467"/>
      <c r="K344" s="41">
        <v>1481</v>
      </c>
      <c r="L344" s="467"/>
      <c r="M344" s="467"/>
      <c r="N344" s="467"/>
      <c r="O344" s="467"/>
      <c r="P344" s="467"/>
      <c r="Q344" s="467"/>
      <c r="R344" s="467"/>
      <c r="S344" s="467"/>
      <c r="T344" s="467">
        <v>88.3</v>
      </c>
      <c r="U344" s="366"/>
      <c r="V344" s="366"/>
      <c r="W344" s="366"/>
      <c r="X344" s="366"/>
      <c r="Y344" s="366"/>
      <c r="Z344" s="366"/>
      <c r="AA344" s="366"/>
      <c r="AB344" s="366"/>
      <c r="AC344" s="467">
        <v>26.1</v>
      </c>
      <c r="AD344" s="467">
        <v>2.1</v>
      </c>
      <c r="AE344" s="366"/>
      <c r="AF344" s="467" t="s">
        <v>1145</v>
      </c>
      <c r="AG344" s="467"/>
      <c r="AH344" s="358" t="s">
        <v>2084</v>
      </c>
      <c r="AI344" s="467"/>
      <c r="AJ344" s="332">
        <v>45530</v>
      </c>
      <c r="AL344" s="124"/>
    </row>
    <row r="345" spans="1:38">
      <c r="A345" s="467" t="s">
        <v>2381</v>
      </c>
      <c r="B345" s="467">
        <v>94.1</v>
      </c>
      <c r="C345" s="467"/>
      <c r="D345" s="467"/>
      <c r="E345" s="467"/>
      <c r="F345" s="467"/>
      <c r="G345" s="467"/>
      <c r="H345" s="467"/>
      <c r="I345" s="467"/>
      <c r="J345" s="467"/>
      <c r="K345" s="41">
        <v>1423</v>
      </c>
      <c r="L345" s="467"/>
      <c r="M345" s="467"/>
      <c r="N345" s="467"/>
      <c r="O345" s="467"/>
      <c r="P345" s="467"/>
      <c r="Q345" s="467"/>
      <c r="R345" s="467"/>
      <c r="S345" s="467"/>
      <c r="T345" s="467">
        <v>86.48</v>
      </c>
      <c r="U345" s="366"/>
      <c r="V345" s="366"/>
      <c r="W345" s="366"/>
      <c r="X345" s="366"/>
      <c r="Y345" s="366"/>
      <c r="Z345" s="366"/>
      <c r="AA345" s="366"/>
      <c r="AB345" s="366"/>
      <c r="AC345" s="467">
        <v>46.2</v>
      </c>
      <c r="AD345" s="467">
        <v>2</v>
      </c>
      <c r="AE345" s="366"/>
      <c r="AF345" s="467" t="s">
        <v>55</v>
      </c>
      <c r="AG345" s="467"/>
      <c r="AH345" s="467" t="s">
        <v>2084</v>
      </c>
      <c r="AI345" s="467"/>
      <c r="AJ345" s="332">
        <v>45537</v>
      </c>
      <c r="AL345" s="124"/>
    </row>
    <row r="346" spans="1:38">
      <c r="A346" s="467" t="s">
        <v>2393</v>
      </c>
      <c r="B346" s="467">
        <v>93.01</v>
      </c>
      <c r="C346" s="467"/>
      <c r="D346" s="467"/>
      <c r="E346" s="467"/>
      <c r="F346" s="467"/>
      <c r="G346" s="467"/>
      <c r="H346" s="467"/>
      <c r="I346" s="467"/>
      <c r="J346" s="467"/>
      <c r="K346" s="41">
        <v>1397</v>
      </c>
      <c r="L346" s="467"/>
      <c r="M346" s="467"/>
      <c r="N346" s="467"/>
      <c r="O346" s="467"/>
      <c r="P346" s="467"/>
      <c r="Q346" s="467"/>
      <c r="R346" s="467"/>
      <c r="S346" s="467"/>
      <c r="T346" s="467">
        <v>87.54</v>
      </c>
      <c r="U346" s="366"/>
      <c r="V346" s="366"/>
      <c r="W346" s="366"/>
      <c r="X346" s="366"/>
      <c r="Y346" s="366"/>
      <c r="Z346" s="366"/>
      <c r="AA346" s="366"/>
      <c r="AB346" s="366"/>
      <c r="AC346" s="467">
        <v>41.1</v>
      </c>
      <c r="AD346" s="467">
        <v>2</v>
      </c>
      <c r="AE346" s="366"/>
      <c r="AF346" s="467" t="s">
        <v>49</v>
      </c>
      <c r="AG346" s="467"/>
      <c r="AH346" s="467" t="s">
        <v>2084</v>
      </c>
      <c r="AI346" s="467"/>
      <c r="AJ346" s="332">
        <v>45544</v>
      </c>
      <c r="AL346" s="124"/>
    </row>
    <row r="347" spans="1:38">
      <c r="A347" s="467" t="s">
        <v>2394</v>
      </c>
      <c r="B347" s="467">
        <v>94.97</v>
      </c>
      <c r="C347" s="467"/>
      <c r="D347" s="467"/>
      <c r="E347" s="467"/>
      <c r="F347" s="467"/>
      <c r="G347" s="467"/>
      <c r="H347" s="467"/>
      <c r="I347" s="467"/>
      <c r="J347" s="467"/>
      <c r="K347" s="41">
        <v>1232</v>
      </c>
      <c r="L347" s="467"/>
      <c r="M347" s="467"/>
      <c r="N347" s="467"/>
      <c r="O347" s="467"/>
      <c r="P347" s="467"/>
      <c r="Q347" s="467"/>
      <c r="R347" s="467"/>
      <c r="S347" s="467"/>
      <c r="T347" s="467">
        <v>92.28</v>
      </c>
      <c r="U347" s="366"/>
      <c r="V347" s="366"/>
      <c r="W347" s="366"/>
      <c r="X347" s="366"/>
      <c r="Y347" s="366"/>
      <c r="Z347" s="366"/>
      <c r="AA347" s="366"/>
      <c r="AB347" s="366"/>
      <c r="AC347" s="467">
        <v>40.6</v>
      </c>
      <c r="AD347" s="467">
        <v>1.9</v>
      </c>
      <c r="AE347" s="366"/>
      <c r="AF347" s="467" t="s">
        <v>49</v>
      </c>
      <c r="AG347" s="467"/>
      <c r="AH347" s="467" t="s">
        <v>2084</v>
      </c>
      <c r="AI347" s="467"/>
      <c r="AJ347" s="332">
        <v>45554</v>
      </c>
      <c r="AL347" s="124"/>
    </row>
    <row r="348" spans="1:38">
      <c r="A348" s="467" t="s">
        <v>2396</v>
      </c>
      <c r="B348" s="467">
        <v>92.87</v>
      </c>
      <c r="C348" s="467"/>
      <c r="D348" s="467"/>
      <c r="E348" s="467"/>
      <c r="F348" s="467"/>
      <c r="G348" s="467"/>
      <c r="H348" s="467"/>
      <c r="I348" s="467"/>
      <c r="J348" s="467"/>
      <c r="K348" s="41">
        <v>1322.74</v>
      </c>
      <c r="L348" s="467"/>
      <c r="M348" s="467"/>
      <c r="N348" s="467"/>
      <c r="O348" s="467"/>
      <c r="P348" s="467"/>
      <c r="Q348" s="467"/>
      <c r="R348" s="467"/>
      <c r="S348" s="467"/>
      <c r="T348" s="467">
        <v>88.91</v>
      </c>
      <c r="U348" s="366"/>
      <c r="V348" s="366"/>
      <c r="W348" s="366"/>
      <c r="X348" s="366"/>
      <c r="Y348" s="366"/>
      <c r="Z348" s="366"/>
      <c r="AA348" s="366"/>
      <c r="AB348" s="366"/>
      <c r="AC348" s="467">
        <v>32</v>
      </c>
      <c r="AD348" s="467">
        <v>2</v>
      </c>
      <c r="AE348" s="366"/>
      <c r="AF348" s="467" t="s">
        <v>114</v>
      </c>
      <c r="AG348" s="467"/>
      <c r="AH348" s="467" t="s">
        <v>2084</v>
      </c>
      <c r="AI348" s="467"/>
      <c r="AJ348" s="332">
        <v>45559</v>
      </c>
      <c r="AL348" s="124"/>
    </row>
    <row r="349" spans="1:38">
      <c r="A349" s="467" t="s">
        <v>2547</v>
      </c>
      <c r="B349" s="467">
        <v>93.14</v>
      </c>
      <c r="C349" s="467"/>
      <c r="D349" s="467"/>
      <c r="E349" s="467"/>
      <c r="F349" s="467"/>
      <c r="G349" s="467"/>
      <c r="H349" s="467"/>
      <c r="I349" s="467"/>
      <c r="J349" s="467"/>
      <c r="K349" s="41">
        <v>1495</v>
      </c>
      <c r="L349" s="467"/>
      <c r="M349" s="467"/>
      <c r="N349" s="467"/>
      <c r="O349" s="467"/>
      <c r="P349" s="467"/>
      <c r="Q349" s="467"/>
      <c r="R349" s="467"/>
      <c r="S349" s="467"/>
      <c r="T349" s="467">
        <v>87.98</v>
      </c>
      <c r="U349" s="366"/>
      <c r="V349" s="366"/>
      <c r="W349" s="366"/>
      <c r="X349" s="366"/>
      <c r="Y349" s="366"/>
      <c r="Z349" s="366"/>
      <c r="AA349" s="366"/>
      <c r="AB349" s="366"/>
      <c r="AC349" s="467">
        <v>28.2</v>
      </c>
      <c r="AD349" s="467">
        <v>2.2000000000000002</v>
      </c>
      <c r="AE349" s="366"/>
      <c r="AF349" s="467" t="s">
        <v>2144</v>
      </c>
      <c r="AG349" s="467"/>
      <c r="AH349" s="467" t="s">
        <v>2084</v>
      </c>
      <c r="AI349" s="467"/>
      <c r="AJ349" s="332">
        <v>45561</v>
      </c>
      <c r="AL349" s="124"/>
    </row>
    <row r="350" spans="1:38">
      <c r="A350" s="467" t="s">
        <v>2548</v>
      </c>
      <c r="B350" s="467">
        <v>89.8</v>
      </c>
      <c r="C350" s="467"/>
      <c r="D350" s="467"/>
      <c r="E350" s="467"/>
      <c r="F350" s="467"/>
      <c r="G350" s="467"/>
      <c r="H350" s="467"/>
      <c r="I350" s="467"/>
      <c r="J350" s="467"/>
      <c r="K350" s="41">
        <v>1621</v>
      </c>
      <c r="L350" s="467"/>
      <c r="M350" s="467"/>
      <c r="N350" s="467"/>
      <c r="O350" s="467"/>
      <c r="P350" s="467"/>
      <c r="Q350" s="467"/>
      <c r="R350" s="467"/>
      <c r="S350" s="467"/>
      <c r="T350" s="445">
        <v>77.599999999999994</v>
      </c>
      <c r="U350" s="366"/>
      <c r="V350" s="366"/>
      <c r="W350" s="366"/>
      <c r="X350" s="366"/>
      <c r="Y350" s="366"/>
      <c r="Z350" s="366"/>
      <c r="AA350" s="366"/>
      <c r="AB350" s="366"/>
      <c r="AC350" s="467">
        <v>54.7</v>
      </c>
      <c r="AD350" s="467">
        <v>1.82</v>
      </c>
      <c r="AE350" s="366"/>
      <c r="AF350" s="467" t="s">
        <v>504</v>
      </c>
      <c r="AG350" s="467"/>
      <c r="AH350" s="467" t="s">
        <v>2084</v>
      </c>
      <c r="AI350" s="467"/>
      <c r="AJ350" s="332">
        <v>45568</v>
      </c>
      <c r="AL350" s="124"/>
    </row>
    <row r="351" spans="1:38">
      <c r="A351" s="467" t="s">
        <v>2552</v>
      </c>
      <c r="B351" s="446">
        <v>88.5</v>
      </c>
      <c r="C351" s="446"/>
      <c r="D351" s="446"/>
      <c r="E351" s="446"/>
      <c r="F351" s="446"/>
      <c r="G351" s="446"/>
      <c r="H351" s="446"/>
      <c r="I351" s="446"/>
      <c r="J351" s="446"/>
      <c r="K351" s="447">
        <v>1605</v>
      </c>
      <c r="L351" s="446"/>
      <c r="M351" s="446"/>
      <c r="N351" s="446"/>
      <c r="O351" s="446"/>
      <c r="P351" s="446"/>
      <c r="Q351" s="446"/>
      <c r="R351" s="446"/>
      <c r="S351" s="446"/>
      <c r="T351" s="446">
        <v>78.7</v>
      </c>
      <c r="U351" s="366"/>
      <c r="V351" s="366"/>
      <c r="W351" s="366"/>
      <c r="X351" s="366"/>
      <c r="Y351" s="366"/>
      <c r="Z351" s="366"/>
      <c r="AA351" s="366"/>
      <c r="AB351" s="366"/>
      <c r="AC351" s="464">
        <v>12.2</v>
      </c>
      <c r="AD351" s="467">
        <v>2.1</v>
      </c>
      <c r="AE351" s="366"/>
      <c r="AF351" s="467" t="s">
        <v>1145</v>
      </c>
      <c r="AG351" s="467" t="s">
        <v>2617</v>
      </c>
      <c r="AH351" s="467" t="s">
        <v>2084</v>
      </c>
      <c r="AI351" s="467"/>
      <c r="AJ351" s="332">
        <v>45575</v>
      </c>
      <c r="AK351" s="12" t="s">
        <v>2553</v>
      </c>
      <c r="AL351" s="124"/>
    </row>
    <row r="352" spans="1:38">
      <c r="A352" s="467" t="s">
        <v>2564</v>
      </c>
      <c r="B352" s="467">
        <v>93.26</v>
      </c>
      <c r="C352" s="467"/>
      <c r="D352" s="467"/>
      <c r="E352" s="467"/>
      <c r="F352" s="467"/>
      <c r="G352" s="467"/>
      <c r="H352" s="467"/>
      <c r="I352" s="467"/>
      <c r="J352" s="467"/>
      <c r="K352" s="41">
        <v>1322.68</v>
      </c>
      <c r="L352" s="467"/>
      <c r="M352" s="467"/>
      <c r="N352" s="467"/>
      <c r="O352" s="467"/>
      <c r="P352" s="467"/>
      <c r="Q352" s="467"/>
      <c r="R352" s="467"/>
      <c r="S352" s="467"/>
      <c r="T352" s="467">
        <v>88.7</v>
      </c>
      <c r="U352" s="366"/>
      <c r="V352" s="366"/>
      <c r="W352" s="366"/>
      <c r="X352" s="366"/>
      <c r="Y352" s="366"/>
      <c r="Z352" s="366"/>
      <c r="AA352" s="366"/>
      <c r="AB352" s="366"/>
      <c r="AC352" s="464">
        <v>19</v>
      </c>
      <c r="AD352" s="467">
        <v>2.1</v>
      </c>
      <c r="AE352" s="366"/>
      <c r="AF352" s="467" t="s">
        <v>1145</v>
      </c>
      <c r="AG352" s="467"/>
      <c r="AH352" s="467" t="s">
        <v>2084</v>
      </c>
      <c r="AI352" s="467"/>
      <c r="AJ352" s="332">
        <v>45582</v>
      </c>
      <c r="AK352" s="12" t="s">
        <v>2615</v>
      </c>
      <c r="AL352" s="124"/>
    </row>
    <row r="353" spans="1:38">
      <c r="A353" s="467" t="s">
        <v>2563</v>
      </c>
      <c r="B353" s="467">
        <v>92.78</v>
      </c>
      <c r="C353" s="467"/>
      <c r="D353" s="467"/>
      <c r="E353" s="467"/>
      <c r="F353" s="467"/>
      <c r="G353" s="467"/>
      <c r="H353" s="467"/>
      <c r="I353" s="467"/>
      <c r="J353" s="467"/>
      <c r="K353" s="41">
        <v>1449</v>
      </c>
      <c r="L353" s="467"/>
      <c r="M353" s="467"/>
      <c r="N353" s="467"/>
      <c r="O353" s="467"/>
      <c r="P353" s="467"/>
      <c r="Q353" s="467"/>
      <c r="R353" s="467"/>
      <c r="S353" s="467"/>
      <c r="T353" s="467">
        <v>84.58</v>
      </c>
      <c r="U353" s="366"/>
      <c r="V353" s="366"/>
      <c r="W353" s="366"/>
      <c r="X353" s="366"/>
      <c r="Y353" s="366"/>
      <c r="Z353" s="366"/>
      <c r="AA353" s="366"/>
      <c r="AB353" s="366"/>
      <c r="AC353" s="467">
        <v>36.200000000000003</v>
      </c>
      <c r="AD353" s="467">
        <v>2.1</v>
      </c>
      <c r="AE353" s="366"/>
      <c r="AF353" s="467" t="s">
        <v>114</v>
      </c>
      <c r="AG353" s="467"/>
      <c r="AH353" s="467" t="s">
        <v>2084</v>
      </c>
      <c r="AI353" s="467"/>
      <c r="AJ353" s="332">
        <v>45593</v>
      </c>
      <c r="AL353" s="124"/>
    </row>
    <row r="354" spans="1:38">
      <c r="A354" s="467" t="s">
        <v>2562</v>
      </c>
      <c r="B354" s="467">
        <v>93.1</v>
      </c>
      <c r="C354" s="50"/>
      <c r="D354" s="50"/>
      <c r="E354" s="50"/>
      <c r="F354" s="50"/>
      <c r="G354" s="50"/>
      <c r="H354" s="50"/>
      <c r="I354" s="50"/>
      <c r="J354" s="50"/>
      <c r="K354" s="41">
        <v>1279.07</v>
      </c>
      <c r="L354" s="50"/>
      <c r="M354" s="50"/>
      <c r="N354" s="50"/>
      <c r="O354" s="50"/>
      <c r="P354" s="50"/>
      <c r="Q354" s="50"/>
      <c r="R354" s="50"/>
      <c r="S354" s="50"/>
      <c r="T354" s="467">
        <v>88.57</v>
      </c>
      <c r="U354" s="94"/>
      <c r="V354" s="94"/>
      <c r="W354" s="94"/>
      <c r="X354" s="94"/>
      <c r="Y354" s="94"/>
      <c r="Z354" s="94"/>
      <c r="AA354" s="94"/>
      <c r="AB354" s="94"/>
      <c r="AC354" s="50">
        <v>49.5</v>
      </c>
      <c r="AD354" s="50">
        <v>2.1</v>
      </c>
      <c r="AE354" s="94"/>
      <c r="AF354" s="467" t="s">
        <v>55</v>
      </c>
      <c r="AG354" s="467"/>
      <c r="AH354" s="467" t="s">
        <v>2084</v>
      </c>
      <c r="AI354" s="467"/>
      <c r="AJ354" s="332">
        <v>45600</v>
      </c>
      <c r="AL354" s="124"/>
    </row>
    <row r="355" spans="1:38" ht="25.5">
      <c r="A355" s="467" t="s">
        <v>2568</v>
      </c>
      <c r="B355" s="467">
        <v>91.72</v>
      </c>
      <c r="C355" s="467"/>
      <c r="D355" s="467"/>
      <c r="E355" s="467"/>
      <c r="F355" s="467"/>
      <c r="G355" s="467"/>
      <c r="H355" s="467"/>
      <c r="I355" s="467"/>
      <c r="J355" s="467"/>
      <c r="K355" s="41">
        <v>1550</v>
      </c>
      <c r="L355" s="467"/>
      <c r="M355" s="467"/>
      <c r="N355" s="467"/>
      <c r="O355" s="467"/>
      <c r="P355" s="467"/>
      <c r="Q355" s="467"/>
      <c r="R355" s="467"/>
      <c r="S355" s="467"/>
      <c r="T355" s="467">
        <v>80.89</v>
      </c>
      <c r="U355" s="366"/>
      <c r="V355" s="366"/>
      <c r="W355" s="366"/>
      <c r="X355" s="366"/>
      <c r="Y355" s="366"/>
      <c r="Z355" s="366"/>
      <c r="AA355" s="366"/>
      <c r="AB355" s="366"/>
      <c r="AC355" s="464">
        <v>9.3000000000000007</v>
      </c>
      <c r="AD355" s="467">
        <v>2.2000000000000002</v>
      </c>
      <c r="AE355" s="366"/>
      <c r="AF355" s="467" t="s">
        <v>1145</v>
      </c>
      <c r="AG355" s="454" t="s">
        <v>2592</v>
      </c>
      <c r="AH355" s="467" t="s">
        <v>2084</v>
      </c>
      <c r="AI355" s="467"/>
      <c r="AJ355" s="467"/>
      <c r="AL355" s="124"/>
    </row>
    <row r="356" spans="1:38">
      <c r="A356" s="467" t="s">
        <v>2574</v>
      </c>
      <c r="B356" s="467">
        <v>95.14</v>
      </c>
      <c r="C356" s="467"/>
      <c r="D356" s="467"/>
      <c r="E356" s="467"/>
      <c r="F356" s="467"/>
      <c r="G356" s="467"/>
      <c r="H356" s="467"/>
      <c r="I356" s="467"/>
      <c r="J356" s="467"/>
      <c r="K356" s="41">
        <v>1007.65</v>
      </c>
      <c r="L356" s="467"/>
      <c r="M356" s="467"/>
      <c r="N356" s="467"/>
      <c r="O356" s="467"/>
      <c r="P356" s="467"/>
      <c r="Q356" s="467"/>
      <c r="R356" s="467"/>
      <c r="S356" s="467"/>
      <c r="T356" s="467">
        <v>92.78</v>
      </c>
      <c r="U356" s="366"/>
      <c r="V356" s="366"/>
      <c r="W356" s="366"/>
      <c r="X356" s="366"/>
      <c r="Y356" s="366"/>
      <c r="Z356" s="366"/>
      <c r="AA356" s="366"/>
      <c r="AB356" s="366"/>
      <c r="AC356" s="467">
        <v>31.1</v>
      </c>
      <c r="AD356" s="467">
        <v>2.2000000000000002</v>
      </c>
      <c r="AE356" s="366"/>
      <c r="AF356" s="467" t="s">
        <v>2144</v>
      </c>
      <c r="AG356" s="467"/>
      <c r="AH356" s="467" t="s">
        <v>2084</v>
      </c>
      <c r="AI356" s="467"/>
      <c r="AJ356" s="332">
        <v>45614</v>
      </c>
      <c r="AL356" s="124"/>
    </row>
    <row r="357" spans="1:38">
      <c r="A357" s="467" t="s">
        <v>2575</v>
      </c>
      <c r="B357" s="467">
        <v>91.5</v>
      </c>
      <c r="C357" s="467"/>
      <c r="D357" s="467"/>
      <c r="E357" s="467"/>
      <c r="F357" s="467"/>
      <c r="G357" s="467"/>
      <c r="H357" s="467"/>
      <c r="I357" s="467"/>
      <c r="J357" s="467"/>
      <c r="K357" s="41">
        <v>1531</v>
      </c>
      <c r="L357" s="467"/>
      <c r="M357" s="467"/>
      <c r="N357" s="467"/>
      <c r="O357" s="467"/>
      <c r="P357" s="467"/>
      <c r="Q357" s="467"/>
      <c r="R357" s="467"/>
      <c r="S357" s="467"/>
      <c r="T357" s="467">
        <v>80.5</v>
      </c>
      <c r="U357" s="366"/>
      <c r="V357" s="366"/>
      <c r="W357" s="366"/>
      <c r="X357" s="366"/>
      <c r="Y357" s="366"/>
      <c r="Z357" s="366"/>
      <c r="AA357" s="366"/>
      <c r="AB357" s="366"/>
      <c r="AC357" s="467">
        <v>29.9</v>
      </c>
      <c r="AD357" s="467">
        <v>2.2000000000000002</v>
      </c>
      <c r="AE357" s="366"/>
      <c r="AF357" s="467" t="s">
        <v>2144</v>
      </c>
      <c r="AG357" s="467"/>
      <c r="AH357" s="467" t="s">
        <v>2084</v>
      </c>
      <c r="AI357" s="467"/>
      <c r="AJ357" s="467"/>
      <c r="AL357" s="124"/>
    </row>
    <row r="358" spans="1:38" ht="25.5">
      <c r="A358" s="467" t="s">
        <v>2576</v>
      </c>
      <c r="B358" s="467">
        <v>91.4</v>
      </c>
      <c r="C358" s="467"/>
      <c r="D358" s="467"/>
      <c r="E358" s="467"/>
      <c r="F358" s="467"/>
      <c r="G358" s="467"/>
      <c r="H358" s="467"/>
      <c r="I358" s="467"/>
      <c r="J358" s="467"/>
      <c r="K358" s="41">
        <v>1526</v>
      </c>
      <c r="L358" s="467"/>
      <c r="M358" s="467"/>
      <c r="N358" s="467"/>
      <c r="O358" s="467"/>
      <c r="P358" s="467"/>
      <c r="Q358" s="467"/>
      <c r="R358" s="467"/>
      <c r="S358" s="467"/>
      <c r="T358" s="467">
        <v>81.87</v>
      </c>
      <c r="U358" s="366"/>
      <c r="V358" s="366"/>
      <c r="W358" s="366"/>
      <c r="X358" s="366"/>
      <c r="Y358" s="366"/>
      <c r="Z358" s="366"/>
      <c r="AA358" s="366"/>
      <c r="AB358" s="366"/>
      <c r="AC358" s="467">
        <v>20.8</v>
      </c>
      <c r="AD358" s="467">
        <v>2.0099999999999998</v>
      </c>
      <c r="AE358" s="366"/>
      <c r="AF358" s="467" t="s">
        <v>114</v>
      </c>
      <c r="AG358" s="454" t="s">
        <v>2592</v>
      </c>
      <c r="AH358" s="467" t="s">
        <v>2084</v>
      </c>
      <c r="AI358" s="467"/>
      <c r="AJ358" s="467"/>
      <c r="AK358" s="12" t="s">
        <v>2593</v>
      </c>
      <c r="AL358" s="124"/>
    </row>
    <row r="359" spans="1:38" ht="25.5">
      <c r="A359" s="467" t="s">
        <v>2577</v>
      </c>
      <c r="B359" s="467">
        <v>93.5</v>
      </c>
      <c r="C359" s="467"/>
      <c r="D359" s="467"/>
      <c r="E359" s="467"/>
      <c r="F359" s="467"/>
      <c r="G359" s="467"/>
      <c r="H359" s="467"/>
      <c r="I359" s="467"/>
      <c r="J359" s="467"/>
      <c r="K359" s="41">
        <v>1407</v>
      </c>
      <c r="L359" s="467"/>
      <c r="M359" s="467"/>
      <c r="N359" s="467"/>
      <c r="O359" s="467"/>
      <c r="P359" s="467"/>
      <c r="Q359" s="467"/>
      <c r="R359" s="467"/>
      <c r="S359" s="467"/>
      <c r="T359" s="467">
        <v>85</v>
      </c>
      <c r="U359" s="366"/>
      <c r="V359" s="366"/>
      <c r="W359" s="366"/>
      <c r="X359" s="366"/>
      <c r="Y359" s="366"/>
      <c r="Z359" s="366"/>
      <c r="AA359" s="366"/>
      <c r="AB359" s="366"/>
      <c r="AC359" s="464">
        <v>17</v>
      </c>
      <c r="AD359" s="467">
        <v>2.15</v>
      </c>
      <c r="AE359" s="366"/>
      <c r="AF359" s="467" t="s">
        <v>49</v>
      </c>
      <c r="AG359" s="454" t="s">
        <v>2592</v>
      </c>
      <c r="AH359" s="467" t="s">
        <v>2084</v>
      </c>
      <c r="AI359" s="467"/>
      <c r="AJ359" s="467"/>
      <c r="AK359" s="12" t="s">
        <v>2591</v>
      </c>
      <c r="AL359" s="124"/>
    </row>
    <row r="360" spans="1:38">
      <c r="A360" s="467" t="s">
        <v>2594</v>
      </c>
      <c r="B360" s="467">
        <v>90.92</v>
      </c>
      <c r="C360" s="467"/>
      <c r="D360" s="467"/>
      <c r="E360" s="467"/>
      <c r="F360" s="467"/>
      <c r="G360" s="467"/>
      <c r="H360" s="467"/>
      <c r="I360" s="467"/>
      <c r="J360" s="467"/>
      <c r="K360" s="41">
        <v>1524</v>
      </c>
      <c r="L360" s="467"/>
      <c r="M360" s="467"/>
      <c r="N360" s="467"/>
      <c r="O360" s="467"/>
      <c r="P360" s="467"/>
      <c r="Q360" s="467"/>
      <c r="R360" s="467"/>
      <c r="S360" s="467"/>
      <c r="T360" s="467">
        <v>80.91</v>
      </c>
      <c r="U360" s="366"/>
      <c r="V360" s="366"/>
      <c r="W360" s="366"/>
      <c r="X360" s="366"/>
      <c r="Y360" s="366"/>
      <c r="Z360" s="366"/>
      <c r="AA360" s="366"/>
      <c r="AB360" s="366"/>
      <c r="AC360" s="462"/>
      <c r="AD360" s="462"/>
      <c r="AE360" s="366"/>
      <c r="AF360" s="467" t="s">
        <v>49</v>
      </c>
      <c r="AG360" s="467"/>
      <c r="AH360" s="467" t="s">
        <v>2084</v>
      </c>
      <c r="AI360" s="467"/>
      <c r="AJ360" s="332">
        <v>45632</v>
      </c>
      <c r="AK360" s="12" t="s">
        <v>2595</v>
      </c>
      <c r="AL360" s="124"/>
    </row>
    <row r="361" spans="1:38">
      <c r="A361" s="467" t="s">
        <v>2578</v>
      </c>
      <c r="B361" s="467">
        <v>93</v>
      </c>
      <c r="C361" s="467"/>
      <c r="D361" s="467"/>
      <c r="E361" s="467"/>
      <c r="F361" s="467"/>
      <c r="G361" s="467"/>
      <c r="H361" s="467"/>
      <c r="I361" s="467"/>
      <c r="J361" s="467"/>
      <c r="K361" s="41">
        <v>1360</v>
      </c>
      <c r="L361" s="467"/>
      <c r="M361" s="467"/>
      <c r="N361" s="467"/>
      <c r="O361" s="467"/>
      <c r="P361" s="467"/>
      <c r="Q361" s="467"/>
      <c r="R361" s="467"/>
      <c r="S361" s="467"/>
      <c r="T361" s="467">
        <v>87.3</v>
      </c>
      <c r="U361" s="366"/>
      <c r="V361" s="366"/>
      <c r="W361" s="366"/>
      <c r="X361" s="366"/>
      <c r="Y361" s="366"/>
      <c r="Z361" s="366"/>
      <c r="AA361" s="366"/>
      <c r="AB361" s="366"/>
      <c r="AC361" s="467">
        <v>36.4</v>
      </c>
      <c r="AD361" s="467">
        <v>1.74</v>
      </c>
      <c r="AE361" s="366"/>
      <c r="AF361" s="467" t="s">
        <v>49</v>
      </c>
      <c r="AG361" s="467"/>
      <c r="AH361" s="467" t="s">
        <v>2084</v>
      </c>
      <c r="AI361" s="467"/>
      <c r="AJ361" s="332">
        <v>45632</v>
      </c>
      <c r="AK361" s="12" t="s">
        <v>2590</v>
      </c>
      <c r="AL361" s="124"/>
    </row>
    <row r="362" spans="1:38">
      <c r="A362" s="467" t="s">
        <v>2580</v>
      </c>
      <c r="B362" s="467">
        <v>92.8</v>
      </c>
      <c r="C362" s="467"/>
      <c r="D362" s="467"/>
      <c r="E362" s="467"/>
      <c r="F362" s="467"/>
      <c r="G362" s="467"/>
      <c r="H362" s="467"/>
      <c r="I362" s="467"/>
      <c r="J362" s="467"/>
      <c r="K362" s="41">
        <v>1412</v>
      </c>
      <c r="L362" s="467"/>
      <c r="M362" s="467"/>
      <c r="N362" s="467"/>
      <c r="O362" s="467"/>
      <c r="P362" s="467"/>
      <c r="Q362" s="467"/>
      <c r="R362" s="467"/>
      <c r="S362" s="467"/>
      <c r="T362" s="467">
        <v>84.9</v>
      </c>
      <c r="U362" s="366"/>
      <c r="V362" s="366"/>
      <c r="W362" s="366"/>
      <c r="X362" s="366"/>
      <c r="Y362" s="366"/>
      <c r="Z362" s="366"/>
      <c r="AA362" s="366"/>
      <c r="AB362" s="366"/>
      <c r="AC362" s="467">
        <v>26.8</v>
      </c>
      <c r="AD362" s="467">
        <v>1.81</v>
      </c>
      <c r="AE362" s="366"/>
      <c r="AF362" s="467" t="s">
        <v>49</v>
      </c>
      <c r="AG362" s="467"/>
      <c r="AH362" s="467" t="s">
        <v>2084</v>
      </c>
      <c r="AI362" s="467"/>
      <c r="AJ362" s="332">
        <v>45636</v>
      </c>
      <c r="AK362" s="12" t="s">
        <v>2589</v>
      </c>
      <c r="AL362" s="124"/>
    </row>
    <row r="363" spans="1:38" ht="25.5">
      <c r="A363" s="467" t="s">
        <v>2581</v>
      </c>
      <c r="B363" s="467">
        <v>96.7</v>
      </c>
      <c r="C363" s="467"/>
      <c r="D363" s="467"/>
      <c r="E363" s="467"/>
      <c r="F363" s="467"/>
      <c r="G363" s="467"/>
      <c r="H363" s="467"/>
      <c r="I363" s="467"/>
      <c r="J363" s="467"/>
      <c r="K363" s="41">
        <v>828</v>
      </c>
      <c r="L363" s="467"/>
      <c r="M363" s="467"/>
      <c r="N363" s="467"/>
      <c r="O363" s="467"/>
      <c r="P363" s="467"/>
      <c r="Q363" s="467"/>
      <c r="R363" s="467"/>
      <c r="S363" s="467"/>
      <c r="T363" s="467">
        <v>89.7</v>
      </c>
      <c r="U363" s="366"/>
      <c r="V363" s="366"/>
      <c r="W363" s="366"/>
      <c r="X363" s="366"/>
      <c r="Y363" s="366"/>
      <c r="Z363" s="366"/>
      <c r="AA363" s="366"/>
      <c r="AB363" s="366"/>
      <c r="AC363" s="50">
        <v>30.3</v>
      </c>
      <c r="AD363" s="467">
        <v>1.76</v>
      </c>
      <c r="AE363" s="467">
        <v>2.15</v>
      </c>
      <c r="AF363" s="467" t="s">
        <v>504</v>
      </c>
      <c r="AG363" s="454" t="s">
        <v>2587</v>
      </c>
      <c r="AH363" s="467" t="s">
        <v>2084</v>
      </c>
      <c r="AI363" s="467"/>
      <c r="AJ363" s="332">
        <v>45639</v>
      </c>
      <c r="AK363" s="12" t="s">
        <v>2588</v>
      </c>
      <c r="AL363" s="124"/>
    </row>
    <row r="364" spans="1:38">
      <c r="A364" s="467" t="s">
        <v>2597</v>
      </c>
      <c r="B364" s="467">
        <v>92.6</v>
      </c>
      <c r="C364" s="467"/>
      <c r="D364" s="467"/>
      <c r="E364" s="467"/>
      <c r="F364" s="467"/>
      <c r="G364" s="467"/>
      <c r="H364" s="467"/>
      <c r="I364" s="467"/>
      <c r="J364" s="467"/>
      <c r="K364" s="41">
        <v>1374</v>
      </c>
      <c r="L364" s="467"/>
      <c r="M364" s="467"/>
      <c r="N364" s="467"/>
      <c r="O364" s="467"/>
      <c r="P364" s="467"/>
      <c r="Q364" s="467"/>
      <c r="R364" s="467"/>
      <c r="S364" s="467"/>
      <c r="T364" s="467">
        <v>86.2</v>
      </c>
      <c r="U364" s="366"/>
      <c r="V364" s="366"/>
      <c r="W364" s="366"/>
      <c r="X364" s="366"/>
      <c r="Y364" s="366"/>
      <c r="Z364" s="366"/>
      <c r="AA364" s="366"/>
      <c r="AB364" s="366"/>
      <c r="AC364" s="467">
        <v>23.6</v>
      </c>
      <c r="AD364" s="467">
        <v>1.9</v>
      </c>
      <c r="AE364" s="467">
        <v>1.5</v>
      </c>
      <c r="AF364" s="467" t="s">
        <v>114</v>
      </c>
      <c r="AG364" s="467" t="s">
        <v>2598</v>
      </c>
      <c r="AH364" s="467" t="s">
        <v>2084</v>
      </c>
      <c r="AI364" s="467"/>
      <c r="AJ364" s="467"/>
      <c r="AL364" s="124"/>
    </row>
    <row r="365" spans="1:38">
      <c r="A365" s="467" t="s">
        <v>2599</v>
      </c>
      <c r="B365" s="467">
        <v>97.3</v>
      </c>
      <c r="C365" s="467"/>
      <c r="D365" s="467"/>
      <c r="E365" s="467"/>
      <c r="F365" s="467"/>
      <c r="G365" s="467"/>
      <c r="H365" s="467"/>
      <c r="I365" s="467"/>
      <c r="J365" s="467"/>
      <c r="K365" s="41">
        <v>1269</v>
      </c>
      <c r="L365" s="467"/>
      <c r="M365" s="467"/>
      <c r="N365" s="467"/>
      <c r="O365" s="467"/>
      <c r="P365" s="467"/>
      <c r="Q365" s="467"/>
      <c r="R365" s="467"/>
      <c r="S365" s="467"/>
      <c r="T365" s="467">
        <v>90.3</v>
      </c>
      <c r="U365" s="366"/>
      <c r="V365" s="366"/>
      <c r="W365" s="366"/>
      <c r="X365" s="366"/>
      <c r="Y365" s="366"/>
      <c r="Z365" s="366"/>
      <c r="AA365" s="366"/>
      <c r="AB365" s="366"/>
      <c r="AC365" s="467">
        <v>39.1</v>
      </c>
      <c r="AD365" s="467">
        <v>1.9</v>
      </c>
      <c r="AE365" s="467">
        <v>1.64</v>
      </c>
      <c r="AF365" s="467" t="s">
        <v>55</v>
      </c>
      <c r="AG365" s="467"/>
      <c r="AH365" s="467" t="s">
        <v>2084</v>
      </c>
      <c r="AI365" s="467"/>
      <c r="AJ365" s="332">
        <v>45653</v>
      </c>
      <c r="AL365" s="124"/>
    </row>
    <row r="366" spans="1:38">
      <c r="A366" s="467" t="s">
        <v>2604</v>
      </c>
      <c r="B366" s="467">
        <v>92.4</v>
      </c>
      <c r="C366" s="467"/>
      <c r="D366" s="467"/>
      <c r="E366" s="467"/>
      <c r="F366" s="467"/>
      <c r="G366" s="467"/>
      <c r="H366" s="467"/>
      <c r="I366" s="467"/>
      <c r="J366" s="467"/>
      <c r="K366" s="41">
        <v>1407</v>
      </c>
      <c r="L366" s="467"/>
      <c r="M366" s="467"/>
      <c r="N366" s="467"/>
      <c r="O366" s="467"/>
      <c r="P366" s="467"/>
      <c r="Q366" s="467"/>
      <c r="R366" s="467"/>
      <c r="S366" s="467"/>
      <c r="T366" s="467">
        <v>85</v>
      </c>
      <c r="U366" s="366"/>
      <c r="V366" s="366"/>
      <c r="W366" s="366"/>
      <c r="X366" s="366"/>
      <c r="Y366" s="366"/>
      <c r="Z366" s="366"/>
      <c r="AA366" s="366"/>
      <c r="AB366" s="366"/>
      <c r="AC366" s="467">
        <v>37.9</v>
      </c>
      <c r="AD366" s="467">
        <v>1.75</v>
      </c>
      <c r="AE366" s="467">
        <v>1.68</v>
      </c>
      <c r="AF366" s="467" t="s">
        <v>49</v>
      </c>
      <c r="AG366" s="467"/>
      <c r="AH366" s="467" t="s">
        <v>2084</v>
      </c>
      <c r="AI366" s="467"/>
      <c r="AJ366" s="332">
        <v>45659</v>
      </c>
      <c r="AL366" s="124"/>
    </row>
    <row r="367" spans="1:38">
      <c r="A367" s="467" t="s">
        <v>2609</v>
      </c>
      <c r="B367" s="467"/>
      <c r="C367" s="467"/>
      <c r="D367" s="467"/>
      <c r="E367" s="467"/>
      <c r="F367" s="467"/>
      <c r="G367" s="467"/>
      <c r="H367" s="467"/>
      <c r="I367" s="467"/>
      <c r="J367" s="467"/>
      <c r="K367" s="41"/>
      <c r="L367" s="467"/>
      <c r="M367" s="467"/>
      <c r="N367" s="467"/>
      <c r="O367" s="467"/>
      <c r="P367" s="467"/>
      <c r="Q367" s="467"/>
      <c r="R367" s="467"/>
      <c r="S367" s="467"/>
      <c r="T367" s="467"/>
      <c r="U367" s="366"/>
      <c r="V367" s="366"/>
      <c r="W367" s="366"/>
      <c r="X367" s="366"/>
      <c r="Y367" s="366"/>
      <c r="Z367" s="366"/>
      <c r="AA367" s="366"/>
      <c r="AB367" s="366"/>
      <c r="AC367" s="464">
        <v>16.8</v>
      </c>
      <c r="AD367" s="467"/>
      <c r="AE367" s="467"/>
      <c r="AF367" s="467" t="s">
        <v>49</v>
      </c>
      <c r="AG367" s="467"/>
      <c r="AH367" s="467" t="s">
        <v>2084</v>
      </c>
      <c r="AI367" s="467"/>
      <c r="AJ367" s="467"/>
      <c r="AL367" s="124"/>
    </row>
    <row r="368" spans="1:38" ht="38.25">
      <c r="A368" s="467" t="s">
        <v>2610</v>
      </c>
      <c r="B368" s="467" t="s">
        <v>1162</v>
      </c>
      <c r="C368" s="467"/>
      <c r="D368" s="467"/>
      <c r="E368" s="467"/>
      <c r="F368" s="467"/>
      <c r="G368" s="467"/>
      <c r="H368" s="467"/>
      <c r="I368" s="467"/>
      <c r="J368" s="467"/>
      <c r="K368" s="41">
        <v>1066</v>
      </c>
      <c r="L368" s="467"/>
      <c r="M368" s="467"/>
      <c r="N368" s="467"/>
      <c r="O368" s="467"/>
      <c r="P368" s="467"/>
      <c r="Q368" s="467"/>
      <c r="R368" s="467"/>
      <c r="S368" s="467"/>
      <c r="T368" s="467" t="s">
        <v>1162</v>
      </c>
      <c r="U368" s="366"/>
      <c r="V368" s="366"/>
      <c r="W368" s="366"/>
      <c r="X368" s="366"/>
      <c r="Y368" s="366"/>
      <c r="Z368" s="366"/>
      <c r="AA368" s="366"/>
      <c r="AB368" s="366"/>
      <c r="AC368" s="467">
        <v>49.1</v>
      </c>
      <c r="AD368" s="467">
        <v>1.65</v>
      </c>
      <c r="AE368" s="366"/>
      <c r="AF368" s="467" t="s">
        <v>55</v>
      </c>
      <c r="AG368" s="454" t="s">
        <v>2620</v>
      </c>
      <c r="AH368" s="467" t="s">
        <v>2084</v>
      </c>
      <c r="AI368" s="467"/>
      <c r="AJ368" s="332">
        <v>45667</v>
      </c>
      <c r="AL368" s="124"/>
    </row>
    <row r="369" spans="1:41">
      <c r="A369" s="467" t="s">
        <v>2621</v>
      </c>
      <c r="B369" s="467"/>
      <c r="C369" s="467"/>
      <c r="D369" s="467"/>
      <c r="E369" s="467"/>
      <c r="F369" s="467"/>
      <c r="G369" s="467"/>
      <c r="H369" s="467"/>
      <c r="I369" s="467"/>
      <c r="J369" s="467"/>
      <c r="K369" s="41">
        <v>1518</v>
      </c>
      <c r="L369" s="467"/>
      <c r="M369" s="467"/>
      <c r="N369" s="467"/>
      <c r="O369" s="467"/>
      <c r="P369" s="467"/>
      <c r="Q369" s="467"/>
      <c r="R369" s="467"/>
      <c r="S369" s="467"/>
      <c r="T369" s="467"/>
      <c r="U369" s="366"/>
      <c r="V369" s="366"/>
      <c r="W369" s="366"/>
      <c r="X369" s="366"/>
      <c r="Y369" s="366"/>
      <c r="Z369" s="366"/>
      <c r="AA369" s="366"/>
      <c r="AB369" s="366"/>
      <c r="AC369" s="467">
        <v>17.600000000000001</v>
      </c>
      <c r="AD369" s="473">
        <v>1.78</v>
      </c>
      <c r="AE369" s="366"/>
      <c r="AF369" s="467" t="s">
        <v>504</v>
      </c>
      <c r="AG369" s="467"/>
      <c r="AH369" s="467"/>
      <c r="AI369" s="467"/>
      <c r="AJ369" s="467"/>
      <c r="AL369" s="124"/>
    </row>
    <row r="370" spans="1:41">
      <c r="A370" s="467" t="s">
        <v>2112</v>
      </c>
      <c r="B370" s="143">
        <v>98.94</v>
      </c>
      <c r="C370" s="143"/>
      <c r="D370" s="143"/>
      <c r="E370" s="143"/>
      <c r="F370" s="143"/>
      <c r="G370" s="143"/>
      <c r="H370" s="143"/>
      <c r="I370" s="143"/>
      <c r="J370" s="143"/>
      <c r="K370" s="41">
        <v>550</v>
      </c>
      <c r="L370" s="143" t="s">
        <v>2384</v>
      </c>
      <c r="M370" s="143"/>
      <c r="N370" s="143"/>
      <c r="O370" s="143"/>
      <c r="P370" s="143"/>
      <c r="Q370" s="143"/>
      <c r="R370" s="143"/>
      <c r="S370" s="143"/>
      <c r="T370" s="143">
        <v>98.01</v>
      </c>
      <c r="U370" s="143"/>
      <c r="V370" s="143"/>
      <c r="W370" s="143"/>
      <c r="X370" s="143"/>
      <c r="Y370" s="143"/>
      <c r="Z370" s="143"/>
      <c r="AA370" s="143"/>
      <c r="AB370" s="143"/>
      <c r="AC370" s="468"/>
      <c r="AD370" s="468"/>
      <c r="AE370" s="143"/>
      <c r="AF370" s="467" t="s">
        <v>2086</v>
      </c>
      <c r="AG370" s="467"/>
      <c r="AH370" s="467" t="s">
        <v>2085</v>
      </c>
      <c r="AI370" s="467"/>
      <c r="AJ370" s="332">
        <v>45099</v>
      </c>
      <c r="AL370" s="124"/>
    </row>
    <row r="371" spans="1:41">
      <c r="A371" s="467" t="s">
        <v>2123</v>
      </c>
      <c r="B371" s="467">
        <v>97.11</v>
      </c>
      <c r="C371" s="467"/>
      <c r="D371" s="467"/>
      <c r="E371" s="467"/>
      <c r="F371" s="467"/>
      <c r="G371" s="467"/>
      <c r="H371" s="467"/>
      <c r="I371" s="467"/>
      <c r="J371" s="467"/>
      <c r="K371" s="41">
        <v>1235</v>
      </c>
      <c r="L371" s="467"/>
      <c r="M371" s="467"/>
      <c r="N371" s="467"/>
      <c r="O371" s="467"/>
      <c r="P371" s="467"/>
      <c r="Q371" s="467"/>
      <c r="R371" s="467"/>
      <c r="S371" s="467"/>
      <c r="T371" s="467">
        <v>92.06</v>
      </c>
      <c r="U371" s="467"/>
      <c r="V371" s="467"/>
      <c r="W371" s="467"/>
      <c r="X371" s="467"/>
      <c r="Y371" s="467"/>
      <c r="Z371" s="467"/>
      <c r="AA371" s="467"/>
      <c r="AB371" s="467"/>
      <c r="AC371" s="462"/>
      <c r="AD371" s="462"/>
      <c r="AE371" s="467"/>
      <c r="AF371" s="467" t="s">
        <v>55</v>
      </c>
      <c r="AG371" s="467"/>
      <c r="AH371" s="467" t="s">
        <v>2085</v>
      </c>
      <c r="AI371" s="467"/>
      <c r="AJ371" s="332">
        <v>45147</v>
      </c>
      <c r="AL371" s="124"/>
    </row>
    <row r="372" spans="1:41" s="8" customFormat="1">
      <c r="A372" s="467" t="s">
        <v>2124</v>
      </c>
      <c r="B372" s="467">
        <v>98.61</v>
      </c>
      <c r="C372" s="467"/>
      <c r="D372" s="467"/>
      <c r="E372" s="467"/>
      <c r="F372" s="467"/>
      <c r="G372" s="467"/>
      <c r="H372" s="467"/>
      <c r="I372" s="467"/>
      <c r="J372" s="467"/>
      <c r="K372" s="41">
        <v>976</v>
      </c>
      <c r="L372" s="467"/>
      <c r="M372" s="467"/>
      <c r="N372" s="467"/>
      <c r="O372" s="467"/>
      <c r="P372" s="467"/>
      <c r="Q372" s="467"/>
      <c r="R372" s="467"/>
      <c r="S372" s="467"/>
      <c r="T372" s="467">
        <v>95.7</v>
      </c>
      <c r="U372" s="467"/>
      <c r="V372" s="467"/>
      <c r="W372" s="467"/>
      <c r="X372" s="467"/>
      <c r="Y372" s="467"/>
      <c r="Z372" s="467"/>
      <c r="AA372" s="467"/>
      <c r="AB372" s="467"/>
      <c r="AC372" s="462"/>
      <c r="AD372" s="462"/>
      <c r="AE372" s="467"/>
      <c r="AF372" s="467" t="s">
        <v>55</v>
      </c>
      <c r="AG372" s="467"/>
      <c r="AH372" s="467" t="s">
        <v>2085</v>
      </c>
      <c r="AI372" s="467"/>
      <c r="AJ372" s="332">
        <v>45149</v>
      </c>
      <c r="AK372" s="12"/>
      <c r="AL372" s="124"/>
      <c r="AM372" s="12"/>
      <c r="AN372" s="12"/>
      <c r="AO372" s="12"/>
    </row>
    <row r="373" spans="1:41">
      <c r="A373" s="467" t="s">
        <v>2125</v>
      </c>
      <c r="B373" s="467">
        <v>96.58</v>
      </c>
      <c r="C373" s="467"/>
      <c r="D373" s="467"/>
      <c r="E373" s="467"/>
      <c r="F373" s="467"/>
      <c r="G373" s="467"/>
      <c r="H373" s="467"/>
      <c r="I373" s="467"/>
      <c r="J373" s="467"/>
      <c r="K373" s="41">
        <v>1235</v>
      </c>
      <c r="L373" s="467"/>
      <c r="M373" s="467"/>
      <c r="N373" s="467"/>
      <c r="O373" s="467"/>
      <c r="P373" s="467"/>
      <c r="Q373" s="467"/>
      <c r="R373" s="467"/>
      <c r="S373" s="467"/>
      <c r="T373" s="467">
        <v>93.68</v>
      </c>
      <c r="U373" s="467"/>
      <c r="V373" s="467"/>
      <c r="W373" s="467"/>
      <c r="X373" s="467"/>
      <c r="Y373" s="467"/>
      <c r="Z373" s="467"/>
      <c r="AA373" s="467"/>
      <c r="AB373" s="467"/>
      <c r="AC373" s="462"/>
      <c r="AD373" s="462"/>
      <c r="AE373" s="467"/>
      <c r="AF373" s="467" t="s">
        <v>55</v>
      </c>
      <c r="AG373" s="467"/>
      <c r="AH373" s="467" t="s">
        <v>2085</v>
      </c>
      <c r="AI373" s="467"/>
      <c r="AJ373" s="332">
        <v>45149</v>
      </c>
      <c r="AL373" s="124"/>
    </row>
    <row r="374" spans="1:41">
      <c r="A374" s="467" t="s">
        <v>2126</v>
      </c>
      <c r="B374" s="467">
        <v>97.97</v>
      </c>
      <c r="C374" s="467"/>
      <c r="D374" s="467"/>
      <c r="E374" s="467"/>
      <c r="F374" s="467"/>
      <c r="G374" s="467"/>
      <c r="H374" s="467"/>
      <c r="I374" s="467"/>
      <c r="J374" s="467"/>
      <c r="K374" s="41">
        <v>999</v>
      </c>
      <c r="L374" s="467"/>
      <c r="M374" s="467"/>
      <c r="N374" s="467"/>
      <c r="O374" s="467"/>
      <c r="P374" s="467"/>
      <c r="Q374" s="467"/>
      <c r="R374" s="467"/>
      <c r="S374" s="467"/>
      <c r="T374" s="467">
        <v>95.11</v>
      </c>
      <c r="U374" s="467"/>
      <c r="V374" s="467"/>
      <c r="W374" s="467"/>
      <c r="X374" s="467"/>
      <c r="Y374" s="467"/>
      <c r="Z374" s="467"/>
      <c r="AA374" s="467"/>
      <c r="AB374" s="467"/>
      <c r="AC374" s="462"/>
      <c r="AD374" s="462"/>
      <c r="AE374" s="467"/>
      <c r="AF374" s="467" t="s">
        <v>504</v>
      </c>
      <c r="AG374" s="467"/>
      <c r="AH374" s="467" t="s">
        <v>2085</v>
      </c>
      <c r="AI374" s="467"/>
      <c r="AJ374" s="332">
        <v>45154</v>
      </c>
      <c r="AL374" s="124"/>
    </row>
    <row r="375" spans="1:41">
      <c r="A375" s="467" t="s">
        <v>2113</v>
      </c>
      <c r="B375" s="143">
        <v>98.76</v>
      </c>
      <c r="C375" s="143"/>
      <c r="D375" s="143"/>
      <c r="E375" s="143"/>
      <c r="F375" s="143"/>
      <c r="G375" s="143"/>
      <c r="H375" s="143"/>
      <c r="I375" s="143"/>
      <c r="J375" s="143"/>
      <c r="K375" s="41">
        <v>686</v>
      </c>
      <c r="L375" s="143"/>
      <c r="M375" s="143"/>
      <c r="N375" s="143"/>
      <c r="O375" s="143"/>
      <c r="P375" s="143"/>
      <c r="Q375" s="143"/>
      <c r="R375" s="143"/>
      <c r="S375" s="143"/>
      <c r="T375" s="143">
        <v>97.23</v>
      </c>
      <c r="U375" s="143"/>
      <c r="V375" s="143"/>
      <c r="W375" s="143"/>
      <c r="X375" s="143"/>
      <c r="Y375" s="143"/>
      <c r="Z375" s="143"/>
      <c r="AA375" s="143"/>
      <c r="AB375" s="143"/>
      <c r="AC375" s="468"/>
      <c r="AD375" s="468"/>
      <c r="AE375" s="143"/>
      <c r="AF375" s="467" t="s">
        <v>2114</v>
      </c>
      <c r="AG375" s="467"/>
      <c r="AH375" s="467" t="s">
        <v>2085</v>
      </c>
      <c r="AI375" s="467"/>
      <c r="AJ375" s="332">
        <v>45105</v>
      </c>
      <c r="AL375" s="124"/>
    </row>
    <row r="376" spans="1:41">
      <c r="A376" s="467" t="s">
        <v>2116</v>
      </c>
      <c r="B376" s="467">
        <v>99.34</v>
      </c>
      <c r="C376" s="467"/>
      <c r="D376" s="467"/>
      <c r="E376" s="467"/>
      <c r="F376" s="467"/>
      <c r="G376" s="467"/>
      <c r="H376" s="467"/>
      <c r="I376" s="467"/>
      <c r="J376" s="467"/>
      <c r="K376" s="41">
        <v>582</v>
      </c>
      <c r="L376" s="467"/>
      <c r="M376" s="467"/>
      <c r="N376" s="467"/>
      <c r="O376" s="467"/>
      <c r="P376" s="467"/>
      <c r="Q376" s="467"/>
      <c r="R376" s="467"/>
      <c r="S376" s="467"/>
      <c r="T376" s="467">
        <v>98.81</v>
      </c>
      <c r="U376" s="387"/>
      <c r="V376" s="467"/>
      <c r="W376" s="467"/>
      <c r="X376" s="467"/>
      <c r="Y376" s="467"/>
      <c r="Z376" s="467"/>
      <c r="AA376" s="467"/>
      <c r="AB376" s="390"/>
      <c r="AC376" s="472"/>
      <c r="AD376" s="472"/>
      <c r="AE376" s="390"/>
      <c r="AF376" s="467" t="s">
        <v>2114</v>
      </c>
      <c r="AG376" s="467"/>
      <c r="AH376" s="467" t="s">
        <v>2085</v>
      </c>
      <c r="AI376" s="467"/>
      <c r="AJ376" s="332">
        <v>45110</v>
      </c>
      <c r="AL376" s="124"/>
    </row>
    <row r="377" spans="1:41">
      <c r="A377" s="467" t="s">
        <v>2089</v>
      </c>
      <c r="B377" s="143">
        <v>93.38</v>
      </c>
      <c r="C377" s="143"/>
      <c r="D377" s="143"/>
      <c r="E377" s="143"/>
      <c r="F377" s="143"/>
      <c r="G377" s="143"/>
      <c r="H377" s="143"/>
      <c r="I377" s="143"/>
      <c r="J377" s="143"/>
      <c r="K377" s="41">
        <v>1282</v>
      </c>
      <c r="L377" s="143">
        <f>MEDIAN(K373:K453)</f>
        <v>1269</v>
      </c>
      <c r="M377" s="143"/>
      <c r="N377" s="143"/>
      <c r="O377" s="143"/>
      <c r="P377" s="143"/>
      <c r="Q377" s="143"/>
      <c r="R377" s="143"/>
      <c r="S377" s="143"/>
      <c r="T377" s="143">
        <v>89.37</v>
      </c>
      <c r="U377" s="470"/>
      <c r="V377" s="143"/>
      <c r="W377" s="143"/>
      <c r="X377" s="143"/>
      <c r="Y377" s="143"/>
      <c r="Z377" s="143"/>
      <c r="AA377" s="143"/>
      <c r="AB377" s="471"/>
      <c r="AC377" s="471">
        <v>20.5</v>
      </c>
      <c r="AD377" s="471">
        <v>2.16</v>
      </c>
      <c r="AE377" s="471"/>
      <c r="AF377" s="467" t="s">
        <v>114</v>
      </c>
      <c r="AG377" s="467"/>
      <c r="AH377" s="467" t="s">
        <v>2084</v>
      </c>
      <c r="AI377" s="467"/>
      <c r="AJ377" s="332">
        <v>45100</v>
      </c>
      <c r="AL377" s="124"/>
    </row>
    <row r="378" spans="1:41">
      <c r="A378" s="467" t="s">
        <v>2094</v>
      </c>
      <c r="B378" s="467">
        <v>91.4</v>
      </c>
      <c r="C378" s="467"/>
      <c r="D378" s="467"/>
      <c r="E378" s="467"/>
      <c r="F378" s="467"/>
      <c r="G378" s="467"/>
      <c r="H378" s="467"/>
      <c r="I378" s="467"/>
      <c r="J378" s="467"/>
      <c r="K378" s="41">
        <v>1554</v>
      </c>
      <c r="L378" s="467"/>
      <c r="M378" s="467"/>
      <c r="N378" s="467"/>
      <c r="O378" s="467"/>
      <c r="P378" s="467"/>
      <c r="Q378" s="467"/>
      <c r="R378" s="467"/>
      <c r="S378" s="467"/>
      <c r="T378" s="467">
        <v>82.79</v>
      </c>
      <c r="U378" s="387"/>
      <c r="V378" s="467"/>
      <c r="W378" s="467"/>
      <c r="X378" s="467"/>
      <c r="Y378" s="467"/>
      <c r="Z378" s="467"/>
      <c r="AA378" s="467"/>
      <c r="AB378" s="390"/>
      <c r="AC378" s="390">
        <v>14.9</v>
      </c>
      <c r="AD378" s="390">
        <v>1.8</v>
      </c>
      <c r="AE378" s="390"/>
      <c r="AF378" s="467" t="s">
        <v>1145</v>
      </c>
      <c r="AG378" s="467"/>
      <c r="AH378" s="467" t="s">
        <v>2084</v>
      </c>
      <c r="AI378" s="467"/>
      <c r="AJ378" s="332">
        <v>45106</v>
      </c>
      <c r="AL378" s="124"/>
    </row>
    <row r="379" spans="1:41">
      <c r="A379" s="467" t="s">
        <v>2096</v>
      </c>
      <c r="B379" s="467">
        <v>91.25</v>
      </c>
      <c r="C379" s="467"/>
      <c r="D379" s="467"/>
      <c r="E379" s="467"/>
      <c r="F379" s="467"/>
      <c r="G379" s="467"/>
      <c r="H379" s="467"/>
      <c r="I379" s="467"/>
      <c r="J379" s="467"/>
      <c r="K379" s="41">
        <v>1514</v>
      </c>
      <c r="L379" s="467"/>
      <c r="M379" s="467"/>
      <c r="N379" s="467"/>
      <c r="O379" s="467"/>
      <c r="P379" s="467"/>
      <c r="Q379" s="467"/>
      <c r="R379" s="467"/>
      <c r="S379" s="467"/>
      <c r="T379" s="467">
        <v>83.1</v>
      </c>
      <c r="U379" s="387"/>
      <c r="V379" s="467"/>
      <c r="W379" s="467"/>
      <c r="X379" s="467"/>
      <c r="Y379" s="467"/>
      <c r="Z379" s="467"/>
      <c r="AA379" s="467"/>
      <c r="AB379" s="390"/>
      <c r="AC379" s="390">
        <v>13.4</v>
      </c>
      <c r="AD379" s="390">
        <v>2</v>
      </c>
      <c r="AE379" s="390"/>
      <c r="AF379" s="467" t="s">
        <v>1145</v>
      </c>
      <c r="AG379" s="467"/>
      <c r="AH379" s="467" t="s">
        <v>2084</v>
      </c>
      <c r="AI379" s="467"/>
      <c r="AJ379" s="332">
        <v>45115</v>
      </c>
      <c r="AL379" s="124"/>
    </row>
    <row r="380" spans="1:41">
      <c r="A380" s="467" t="s">
        <v>2097</v>
      </c>
      <c r="B380" s="467">
        <v>94.03</v>
      </c>
      <c r="C380" s="467"/>
      <c r="D380" s="467"/>
      <c r="E380" s="467"/>
      <c r="F380" s="467"/>
      <c r="G380" s="467"/>
      <c r="H380" s="467"/>
      <c r="I380" s="467"/>
      <c r="J380" s="467"/>
      <c r="K380" s="41">
        <v>1213</v>
      </c>
      <c r="L380" s="467"/>
      <c r="M380" s="467"/>
      <c r="N380" s="467"/>
      <c r="O380" s="467"/>
      <c r="P380" s="467"/>
      <c r="Q380" s="467"/>
      <c r="R380" s="467"/>
      <c r="S380" s="467"/>
      <c r="T380" s="467">
        <v>92.71</v>
      </c>
      <c r="U380" s="387"/>
      <c r="V380" s="467"/>
      <c r="W380" s="467"/>
      <c r="X380" s="467"/>
      <c r="Y380" s="467"/>
      <c r="Z380" s="467"/>
      <c r="AA380" s="467"/>
      <c r="AB380" s="390"/>
      <c r="AC380" s="390">
        <v>17.2</v>
      </c>
      <c r="AD380" s="390">
        <v>1.9</v>
      </c>
      <c r="AE380" s="390"/>
      <c r="AF380" s="467" t="s">
        <v>1145</v>
      </c>
      <c r="AG380" s="467"/>
      <c r="AH380" s="467" t="s">
        <v>2084</v>
      </c>
      <c r="AI380" s="467"/>
      <c r="AJ380" s="332">
        <v>45120</v>
      </c>
      <c r="AL380" s="124"/>
    </row>
    <row r="381" spans="1:41">
      <c r="A381" s="467" t="s">
        <v>2101</v>
      </c>
      <c r="B381" s="467">
        <v>94.13</v>
      </c>
      <c r="C381" s="467"/>
      <c r="D381" s="467"/>
      <c r="E381" s="467"/>
      <c r="F381" s="467"/>
      <c r="G381" s="467"/>
      <c r="H381" s="467"/>
      <c r="I381" s="467"/>
      <c r="J381" s="467"/>
      <c r="K381" s="41">
        <v>1218</v>
      </c>
      <c r="L381" s="467"/>
      <c r="M381" s="467"/>
      <c r="N381" s="467"/>
      <c r="O381" s="467"/>
      <c r="P381" s="467"/>
      <c r="Q381" s="467"/>
      <c r="R381" s="467"/>
      <c r="S381" s="467"/>
      <c r="T381" s="467">
        <v>90.25</v>
      </c>
      <c r="U381" s="387"/>
      <c r="V381" s="467"/>
      <c r="W381" s="467"/>
      <c r="X381" s="467"/>
      <c r="Y381" s="467"/>
      <c r="Z381" s="467"/>
      <c r="AA381" s="467"/>
      <c r="AB381" s="390"/>
      <c r="AC381" s="390">
        <v>14.3</v>
      </c>
      <c r="AD381" s="390">
        <v>1.92</v>
      </c>
      <c r="AE381" s="390"/>
      <c r="AF381" s="467" t="s">
        <v>1145</v>
      </c>
      <c r="AG381" s="467"/>
      <c r="AH381" s="467" t="s">
        <v>2084</v>
      </c>
      <c r="AI381" s="467"/>
      <c r="AJ381" s="332">
        <v>45127</v>
      </c>
      <c r="AL381" s="124"/>
    </row>
    <row r="382" spans="1:41">
      <c r="A382" s="467" t="s">
        <v>2106</v>
      </c>
      <c r="B382" s="467">
        <v>92.4</v>
      </c>
      <c r="C382" s="467"/>
      <c r="D382" s="467"/>
      <c r="E382" s="467"/>
      <c r="F382" s="467"/>
      <c r="G382" s="467"/>
      <c r="H382" s="467"/>
      <c r="I382" s="467"/>
      <c r="J382" s="467"/>
      <c r="K382" s="41">
        <v>1614</v>
      </c>
      <c r="L382" s="467"/>
      <c r="M382" s="467"/>
      <c r="N382" s="467"/>
      <c r="O382" s="467"/>
      <c r="P382" s="467"/>
      <c r="Q382" s="467"/>
      <c r="R382" s="467"/>
      <c r="S382" s="467"/>
      <c r="T382" s="467">
        <v>86.33</v>
      </c>
      <c r="U382" s="387"/>
      <c r="V382" s="467"/>
      <c r="W382" s="467"/>
      <c r="X382" s="467"/>
      <c r="Y382" s="467"/>
      <c r="Z382" s="467"/>
      <c r="AA382" s="467"/>
      <c r="AB382" s="390"/>
      <c r="AC382" s="390">
        <v>16.7</v>
      </c>
      <c r="AD382" s="390">
        <v>2.11</v>
      </c>
      <c r="AE382" s="390"/>
      <c r="AF382" s="467" t="s">
        <v>49</v>
      </c>
      <c r="AG382" s="467"/>
      <c r="AH382" s="467" t="s">
        <v>2084</v>
      </c>
      <c r="AI382" s="467"/>
      <c r="AJ382" s="332">
        <v>45135</v>
      </c>
      <c r="AL382" s="124"/>
    </row>
    <row r="383" spans="1:41">
      <c r="A383" s="467" t="s">
        <v>2107</v>
      </c>
      <c r="B383" s="467">
        <v>93.94</v>
      </c>
      <c r="C383" s="467"/>
      <c r="D383" s="467"/>
      <c r="E383" s="467"/>
      <c r="F383" s="467"/>
      <c r="G383" s="467"/>
      <c r="H383" s="467"/>
      <c r="I383" s="467"/>
      <c r="J383" s="467"/>
      <c r="K383" s="41">
        <v>1328</v>
      </c>
      <c r="L383" s="467"/>
      <c r="M383" s="467"/>
      <c r="N383" s="467"/>
      <c r="O383" s="467"/>
      <c r="P383" s="467"/>
      <c r="Q383" s="467"/>
      <c r="R383" s="467"/>
      <c r="S383" s="467"/>
      <c r="T383" s="467">
        <v>91.15</v>
      </c>
      <c r="U383" s="387"/>
      <c r="V383" s="467"/>
      <c r="W383" s="467"/>
      <c r="X383" s="467"/>
      <c r="Y383" s="467"/>
      <c r="Z383" s="467"/>
      <c r="AA383" s="467"/>
      <c r="AB383" s="390"/>
      <c r="AC383" s="390">
        <v>38</v>
      </c>
      <c r="AD383" s="390">
        <v>1.86</v>
      </c>
      <c r="AE383" s="390"/>
      <c r="AF383" s="467" t="s">
        <v>49</v>
      </c>
      <c r="AG383" s="467"/>
      <c r="AH383" s="467" t="s">
        <v>2084</v>
      </c>
      <c r="AI383" s="467"/>
      <c r="AJ383" s="332">
        <v>45141</v>
      </c>
      <c r="AL383" s="124"/>
    </row>
    <row r="384" spans="1:41">
      <c r="A384" s="467" t="s">
        <v>2111</v>
      </c>
      <c r="B384" s="467">
        <v>95.15</v>
      </c>
      <c r="C384" s="467"/>
      <c r="D384" s="467"/>
      <c r="E384" s="467"/>
      <c r="F384" s="467"/>
      <c r="G384" s="467"/>
      <c r="H384" s="467"/>
      <c r="I384" s="467"/>
      <c r="J384" s="467"/>
      <c r="K384" s="41">
        <v>951.4</v>
      </c>
      <c r="L384" s="467"/>
      <c r="M384" s="467"/>
      <c r="N384" s="467"/>
      <c r="O384" s="467"/>
      <c r="P384" s="467"/>
      <c r="Q384" s="467"/>
      <c r="R384" s="467"/>
      <c r="S384" s="467"/>
      <c r="T384" s="467">
        <v>94.71</v>
      </c>
      <c r="U384" s="387"/>
      <c r="V384" s="467"/>
      <c r="W384" s="467"/>
      <c r="X384" s="467"/>
      <c r="Y384" s="467"/>
      <c r="Z384" s="467"/>
      <c r="AA384" s="467"/>
      <c r="AB384" s="390"/>
      <c r="AC384" s="390">
        <v>16.100000000000001</v>
      </c>
      <c r="AD384" s="390">
        <v>2.02</v>
      </c>
      <c r="AE384" s="390"/>
      <c r="AF384" s="467" t="s">
        <v>504</v>
      </c>
      <c r="AG384" s="467" t="s">
        <v>2115</v>
      </c>
      <c r="AH384" s="467" t="s">
        <v>2084</v>
      </c>
      <c r="AI384" s="467"/>
      <c r="AJ384" s="332">
        <v>45148</v>
      </c>
      <c r="AL384" s="124"/>
    </row>
    <row r="385" spans="1:38">
      <c r="A385" s="467" t="s">
        <v>2127</v>
      </c>
      <c r="B385" s="467">
        <v>91.86</v>
      </c>
      <c r="C385" s="467"/>
      <c r="D385" s="467"/>
      <c r="E385" s="467"/>
      <c r="F385" s="467"/>
      <c r="G385" s="467"/>
      <c r="H385" s="467"/>
      <c r="I385" s="467"/>
      <c r="J385" s="467"/>
      <c r="K385" s="41">
        <v>1527.88</v>
      </c>
      <c r="L385" s="467"/>
      <c r="M385" s="467"/>
      <c r="N385" s="467"/>
      <c r="O385" s="467"/>
      <c r="P385" s="467"/>
      <c r="Q385" s="467"/>
      <c r="R385" s="467"/>
      <c r="S385" s="467"/>
      <c r="T385" s="467">
        <v>84</v>
      </c>
      <c r="U385" s="387"/>
      <c r="V385" s="467"/>
      <c r="W385" s="467"/>
      <c r="X385" s="467"/>
      <c r="Y385" s="467"/>
      <c r="Z385" s="467"/>
      <c r="AA385" s="467"/>
      <c r="AB385" s="390"/>
      <c r="AC385" s="390">
        <v>30.6</v>
      </c>
      <c r="AD385" s="390">
        <v>2.0150000000000001</v>
      </c>
      <c r="AE385" s="390"/>
      <c r="AF385" s="467" t="s">
        <v>49</v>
      </c>
      <c r="AG385" s="467"/>
      <c r="AH385" s="467" t="s">
        <v>2084</v>
      </c>
      <c r="AI385" s="467"/>
      <c r="AJ385" s="332">
        <v>45156</v>
      </c>
      <c r="AL385" s="124"/>
    </row>
    <row r="386" spans="1:38">
      <c r="A386" s="467" t="s">
        <v>2131</v>
      </c>
      <c r="B386" s="467">
        <v>92.2</v>
      </c>
      <c r="C386" s="467"/>
      <c r="D386" s="467"/>
      <c r="E386" s="467"/>
      <c r="F386" s="467"/>
      <c r="G386" s="467"/>
      <c r="H386" s="467"/>
      <c r="I386" s="467"/>
      <c r="J386" s="467"/>
      <c r="K386" s="41">
        <v>1333</v>
      </c>
      <c r="L386" s="467"/>
      <c r="M386" s="467"/>
      <c r="N386" s="467"/>
      <c r="O386" s="467"/>
      <c r="P386" s="467"/>
      <c r="Q386" s="467"/>
      <c r="R386" s="467"/>
      <c r="S386" s="467"/>
      <c r="T386" s="467">
        <v>90.5</v>
      </c>
      <c r="U386" s="387"/>
      <c r="V386" s="467"/>
      <c r="W386" s="467"/>
      <c r="X386" s="467"/>
      <c r="Y386" s="467"/>
      <c r="Z386" s="467"/>
      <c r="AA386" s="467"/>
      <c r="AB386" s="390"/>
      <c r="AC386" s="390">
        <v>15.5</v>
      </c>
      <c r="AD386" s="390">
        <v>1.99</v>
      </c>
      <c r="AE386" s="390"/>
      <c r="AF386" s="467" t="s">
        <v>1145</v>
      </c>
      <c r="AG386" s="467"/>
      <c r="AH386" s="467" t="s">
        <v>2084</v>
      </c>
      <c r="AI386" s="467"/>
      <c r="AJ386" s="332">
        <v>45162</v>
      </c>
      <c r="AL386" s="124"/>
    </row>
    <row r="387" spans="1:38">
      <c r="A387" s="467" t="s">
        <v>2135</v>
      </c>
      <c r="B387" s="467">
        <v>94.09</v>
      </c>
      <c r="C387" s="467"/>
      <c r="D387" s="467"/>
      <c r="E387" s="467"/>
      <c r="F387" s="467"/>
      <c r="G387" s="467"/>
      <c r="H387" s="467"/>
      <c r="I387" s="467"/>
      <c r="J387" s="467"/>
      <c r="K387" s="41">
        <v>1151</v>
      </c>
      <c r="L387" s="467"/>
      <c r="M387" s="467"/>
      <c r="N387" s="467"/>
      <c r="O387" s="467"/>
      <c r="P387" s="467"/>
      <c r="Q387" s="467"/>
      <c r="R387" s="467"/>
      <c r="S387" s="467"/>
      <c r="T387" s="467">
        <v>90.27</v>
      </c>
      <c r="U387" s="387"/>
      <c r="V387" s="467"/>
      <c r="W387" s="467"/>
      <c r="X387" s="467"/>
      <c r="Y387" s="467"/>
      <c r="Z387" s="467"/>
      <c r="AA387" s="467"/>
      <c r="AB387" s="390"/>
      <c r="AC387" s="390">
        <v>12.1</v>
      </c>
      <c r="AD387" s="390">
        <v>2.02</v>
      </c>
      <c r="AE387" s="390"/>
      <c r="AF387" s="467" t="s">
        <v>49</v>
      </c>
      <c r="AG387" s="467"/>
      <c r="AH387" s="467" t="s">
        <v>2084</v>
      </c>
      <c r="AI387" s="467"/>
      <c r="AJ387" s="332">
        <v>45170</v>
      </c>
      <c r="AL387" s="124"/>
    </row>
    <row r="388" spans="1:38">
      <c r="A388" s="467" t="s">
        <v>2136</v>
      </c>
      <c r="B388" s="467">
        <v>93.83</v>
      </c>
      <c r="C388" s="467"/>
      <c r="D388" s="467"/>
      <c r="E388" s="467"/>
      <c r="F388" s="467"/>
      <c r="G388" s="467"/>
      <c r="H388" s="467"/>
      <c r="I388" s="467"/>
      <c r="J388" s="467"/>
      <c r="K388" s="41">
        <v>1426</v>
      </c>
      <c r="L388" s="467"/>
      <c r="M388" s="467"/>
      <c r="N388" s="467"/>
      <c r="O388" s="467"/>
      <c r="P388" s="467"/>
      <c r="Q388" s="467"/>
      <c r="R388" s="467"/>
      <c r="S388" s="467"/>
      <c r="T388" s="467">
        <v>89.66</v>
      </c>
      <c r="U388" s="387"/>
      <c r="V388" s="467"/>
      <c r="W388" s="467"/>
      <c r="X388" s="467"/>
      <c r="Y388" s="467"/>
      <c r="Z388" s="467"/>
      <c r="AA388" s="467"/>
      <c r="AB388" s="390"/>
      <c r="AC388" s="390">
        <v>14.1</v>
      </c>
      <c r="AD388" s="390">
        <v>1.96</v>
      </c>
      <c r="AE388" s="390"/>
      <c r="AF388" s="467" t="s">
        <v>1145</v>
      </c>
      <c r="AG388" s="467"/>
      <c r="AH388" s="467" t="s">
        <v>2084</v>
      </c>
      <c r="AI388" s="467"/>
      <c r="AJ388" s="332">
        <v>45169</v>
      </c>
      <c r="AL388" s="124"/>
    </row>
    <row r="389" spans="1:38">
      <c r="A389" s="467" t="s">
        <v>2137</v>
      </c>
      <c r="B389" s="467">
        <v>90.32</v>
      </c>
      <c r="C389" s="467"/>
      <c r="D389" s="467"/>
      <c r="E389" s="467"/>
      <c r="F389" s="467"/>
      <c r="G389" s="467"/>
      <c r="H389" s="467"/>
      <c r="I389" s="467"/>
      <c r="J389" s="467"/>
      <c r="K389" s="41">
        <v>1607</v>
      </c>
      <c r="L389" s="467"/>
      <c r="M389" s="467"/>
      <c r="N389" s="467"/>
      <c r="O389" s="467"/>
      <c r="P389" s="467"/>
      <c r="Q389" s="467"/>
      <c r="R389" s="467"/>
      <c r="S389" s="467"/>
      <c r="T389" s="467">
        <v>79.459999999999994</v>
      </c>
      <c r="U389" s="387"/>
      <c r="V389" s="467"/>
      <c r="W389" s="467"/>
      <c r="X389" s="467"/>
      <c r="Y389" s="467"/>
      <c r="Z389" s="467"/>
      <c r="AA389" s="467"/>
      <c r="AB389" s="390"/>
      <c r="AC389" s="390">
        <v>10.7</v>
      </c>
      <c r="AD389" s="390">
        <v>2</v>
      </c>
      <c r="AE389" s="390"/>
      <c r="AF389" s="467" t="s">
        <v>114</v>
      </c>
      <c r="AG389" s="467"/>
      <c r="AH389" s="467" t="s">
        <v>2084</v>
      </c>
      <c r="AI389" s="467"/>
      <c r="AJ389" s="332">
        <v>45176</v>
      </c>
      <c r="AL389" s="124"/>
    </row>
    <row r="390" spans="1:38">
      <c r="A390" s="467" t="s">
        <v>2139</v>
      </c>
      <c r="B390" s="467">
        <v>94.56</v>
      </c>
      <c r="C390" s="467"/>
      <c r="D390" s="467"/>
      <c r="E390" s="467"/>
      <c r="F390" s="467"/>
      <c r="G390" s="467"/>
      <c r="H390" s="467"/>
      <c r="I390" s="467"/>
      <c r="J390" s="467"/>
      <c r="K390" s="41">
        <v>1059</v>
      </c>
      <c r="L390" s="467"/>
      <c r="M390" s="467"/>
      <c r="N390" s="467"/>
      <c r="O390" s="467"/>
      <c r="P390" s="467"/>
      <c r="Q390" s="467"/>
      <c r="R390" s="467"/>
      <c r="S390" s="467"/>
      <c r="T390" s="467">
        <v>91.4</v>
      </c>
      <c r="U390" s="388"/>
      <c r="V390" s="366"/>
      <c r="W390" s="366"/>
      <c r="X390" s="366"/>
      <c r="Y390" s="366"/>
      <c r="Z390" s="366"/>
      <c r="AA390" s="366"/>
      <c r="AB390" s="389"/>
      <c r="AC390" s="390">
        <v>18.100000000000001</v>
      </c>
      <c r="AD390" s="389">
        <v>1.75</v>
      </c>
      <c r="AE390" s="389"/>
      <c r="AF390" s="467" t="s">
        <v>49</v>
      </c>
      <c r="AG390" s="467"/>
      <c r="AH390" s="467" t="s">
        <v>2084</v>
      </c>
      <c r="AI390" s="467"/>
      <c r="AJ390" s="332">
        <v>45191</v>
      </c>
      <c r="AL390" s="124"/>
    </row>
    <row r="391" spans="1:38">
      <c r="A391" s="467" t="s">
        <v>2142</v>
      </c>
      <c r="B391" s="467">
        <v>92.15</v>
      </c>
      <c r="C391" s="467"/>
      <c r="D391" s="467"/>
      <c r="E391" s="467"/>
      <c r="F391" s="467"/>
      <c r="G391" s="467"/>
      <c r="H391" s="467"/>
      <c r="I391" s="467"/>
      <c r="J391" s="467"/>
      <c r="K391" s="41">
        <v>1401.89</v>
      </c>
      <c r="L391" s="467"/>
      <c r="M391" s="467"/>
      <c r="N391" s="467"/>
      <c r="O391" s="467"/>
      <c r="P391" s="467"/>
      <c r="Q391" s="467"/>
      <c r="R391" s="467"/>
      <c r="S391" s="467"/>
      <c r="T391" s="467">
        <v>87.7</v>
      </c>
      <c r="U391" s="50"/>
      <c r="V391" s="50"/>
      <c r="W391" s="50"/>
      <c r="X391" s="50"/>
      <c r="Y391" s="50"/>
      <c r="Z391" s="50"/>
      <c r="AA391" s="50"/>
      <c r="AB391" s="50"/>
      <c r="AC391" s="390">
        <v>25.8</v>
      </c>
      <c r="AD391" s="390">
        <v>2.1</v>
      </c>
      <c r="AE391" s="390"/>
      <c r="AF391" s="467" t="s">
        <v>49</v>
      </c>
      <c r="AG391" s="467"/>
      <c r="AH391" s="467" t="s">
        <v>2084</v>
      </c>
      <c r="AI391" s="467"/>
      <c r="AJ391" s="332">
        <v>45197</v>
      </c>
      <c r="AL391" s="124"/>
    </row>
    <row r="392" spans="1:38">
      <c r="A392" s="467" t="s">
        <v>2143</v>
      </c>
      <c r="B392" s="467">
        <v>91.98</v>
      </c>
      <c r="C392" s="467"/>
      <c r="D392" s="467"/>
      <c r="E392" s="467"/>
      <c r="F392" s="467"/>
      <c r="G392" s="467"/>
      <c r="H392" s="467"/>
      <c r="I392" s="467"/>
      <c r="J392" s="467"/>
      <c r="K392" s="41">
        <v>1456.33</v>
      </c>
      <c r="L392" s="467"/>
      <c r="M392" s="467"/>
      <c r="N392" s="467"/>
      <c r="O392" s="467"/>
      <c r="P392" s="467"/>
      <c r="Q392" s="467"/>
      <c r="R392" s="467"/>
      <c r="S392" s="467"/>
      <c r="T392" s="467">
        <v>85.48</v>
      </c>
      <c r="U392" s="50"/>
      <c r="V392" s="50"/>
      <c r="W392" s="50"/>
      <c r="X392" s="50"/>
      <c r="Y392" s="50"/>
      <c r="Z392" s="50"/>
      <c r="AA392" s="50"/>
      <c r="AB392" s="50"/>
      <c r="AC392" s="390">
        <v>40.5</v>
      </c>
      <c r="AD392" s="390">
        <v>1.81</v>
      </c>
      <c r="AE392" s="390"/>
      <c r="AF392" s="467" t="s">
        <v>49</v>
      </c>
      <c r="AG392" s="467"/>
      <c r="AH392" s="467" t="s">
        <v>2084</v>
      </c>
      <c r="AI392" s="467"/>
      <c r="AJ392" s="332">
        <v>45205</v>
      </c>
      <c r="AL392" s="124"/>
    </row>
    <row r="393" spans="1:38">
      <c r="A393" s="467" t="s">
        <v>2147</v>
      </c>
      <c r="B393" s="467">
        <v>93.51</v>
      </c>
      <c r="C393" s="467"/>
      <c r="D393" s="467"/>
      <c r="E393" s="467"/>
      <c r="F393" s="467"/>
      <c r="G393" s="467"/>
      <c r="H393" s="467"/>
      <c r="I393" s="467"/>
      <c r="J393" s="467"/>
      <c r="K393" s="41">
        <v>1500</v>
      </c>
      <c r="L393" s="467"/>
      <c r="M393" s="467"/>
      <c r="N393" s="467"/>
      <c r="O393" s="467"/>
      <c r="P393" s="467"/>
      <c r="Q393" s="467"/>
      <c r="R393" s="467"/>
      <c r="S393" s="467"/>
      <c r="T393" s="467">
        <v>89.09</v>
      </c>
      <c r="U393" s="50"/>
      <c r="V393" s="50"/>
      <c r="W393" s="50"/>
      <c r="X393" s="50"/>
      <c r="Y393" s="50"/>
      <c r="Z393" s="50"/>
      <c r="AA393" s="50"/>
      <c r="AB393" s="50"/>
      <c r="AC393" s="390">
        <v>17.3</v>
      </c>
      <c r="AD393" s="390">
        <v>2.16</v>
      </c>
      <c r="AE393" s="390"/>
      <c r="AF393" s="467" t="s">
        <v>2144</v>
      </c>
      <c r="AG393" s="467"/>
      <c r="AH393" s="467" t="s">
        <v>2084</v>
      </c>
      <c r="AI393" s="467"/>
      <c r="AJ393" s="332">
        <v>45211</v>
      </c>
      <c r="AL393" s="124"/>
    </row>
    <row r="394" spans="1:38">
      <c r="A394" s="467" t="s">
        <v>2150</v>
      </c>
      <c r="B394" s="467">
        <v>94.63</v>
      </c>
      <c r="C394" s="467"/>
      <c r="D394" s="467"/>
      <c r="E394" s="467"/>
      <c r="F394" s="467"/>
      <c r="G394" s="467"/>
      <c r="H394" s="467"/>
      <c r="I394" s="467"/>
      <c r="J394" s="467"/>
      <c r="K394" s="41">
        <v>1311.66</v>
      </c>
      <c r="L394" s="467"/>
      <c r="M394" s="467"/>
      <c r="N394" s="467"/>
      <c r="O394" s="467"/>
      <c r="P394" s="467"/>
      <c r="Q394" s="467"/>
      <c r="R394" s="467"/>
      <c r="S394" s="467"/>
      <c r="T394" s="467">
        <v>92.03</v>
      </c>
      <c r="U394" s="50"/>
      <c r="V394" s="50"/>
      <c r="W394" s="50"/>
      <c r="X394" s="50"/>
      <c r="Y394" s="50"/>
      <c r="Z394" s="50"/>
      <c r="AA394" s="50"/>
      <c r="AB394" s="50"/>
      <c r="AC394" s="390">
        <v>29.6</v>
      </c>
      <c r="AD394" s="390">
        <v>2.06</v>
      </c>
      <c r="AE394" s="390"/>
      <c r="AF394" s="467" t="s">
        <v>2144</v>
      </c>
      <c r="AG394" s="467"/>
      <c r="AH394" s="467" t="s">
        <v>2084</v>
      </c>
      <c r="AI394" s="467"/>
      <c r="AJ394" s="332">
        <v>45218</v>
      </c>
      <c r="AL394" s="124"/>
    </row>
    <row r="395" spans="1:38">
      <c r="A395" s="467" t="s">
        <v>2153</v>
      </c>
      <c r="B395" s="467">
        <v>89.32</v>
      </c>
      <c r="C395" s="467"/>
      <c r="D395" s="467"/>
      <c r="E395" s="467"/>
      <c r="F395" s="467"/>
      <c r="G395" s="467"/>
      <c r="H395" s="467"/>
      <c r="I395" s="467"/>
      <c r="J395" s="467"/>
      <c r="K395" s="41">
        <v>1762</v>
      </c>
      <c r="L395" s="467"/>
      <c r="M395" s="467"/>
      <c r="N395" s="467"/>
      <c r="O395" s="467"/>
      <c r="P395" s="467"/>
      <c r="Q395" s="467"/>
      <c r="R395" s="467"/>
      <c r="S395" s="467"/>
      <c r="T395" s="467">
        <v>79.2</v>
      </c>
      <c r="U395" s="50"/>
      <c r="V395" s="50"/>
      <c r="W395" s="50"/>
      <c r="X395" s="50"/>
      <c r="Y395" s="50"/>
      <c r="Z395" s="50"/>
      <c r="AA395" s="50"/>
      <c r="AB395" s="50"/>
      <c r="AC395" s="390">
        <v>18.600000000000001</v>
      </c>
      <c r="AD395" s="390">
        <v>2.1</v>
      </c>
      <c r="AE395" s="390"/>
      <c r="AF395" s="467" t="s">
        <v>2144</v>
      </c>
      <c r="AG395" s="467"/>
      <c r="AH395" s="467" t="s">
        <v>2084</v>
      </c>
      <c r="AI395" s="467"/>
      <c r="AJ395" s="332">
        <v>45226</v>
      </c>
      <c r="AL395" s="124"/>
    </row>
    <row r="396" spans="1:38">
      <c r="A396" s="467" t="s">
        <v>2154</v>
      </c>
      <c r="B396" s="467">
        <v>94.5</v>
      </c>
      <c r="C396" s="467"/>
      <c r="D396" s="467"/>
      <c r="E396" s="467"/>
      <c r="F396" s="467"/>
      <c r="G396" s="467"/>
      <c r="H396" s="467"/>
      <c r="I396" s="467"/>
      <c r="J396" s="467"/>
      <c r="K396" s="41">
        <v>1251</v>
      </c>
      <c r="L396" s="467"/>
      <c r="M396" s="467"/>
      <c r="N396" s="467"/>
      <c r="O396" s="467"/>
      <c r="P396" s="467"/>
      <c r="Q396" s="467"/>
      <c r="R396" s="467"/>
      <c r="S396" s="467"/>
      <c r="T396" s="467">
        <v>92.47</v>
      </c>
      <c r="U396" s="50"/>
      <c r="V396" s="50"/>
      <c r="W396" s="50"/>
      <c r="X396" s="50"/>
      <c r="Y396" s="50"/>
      <c r="Z396" s="50"/>
      <c r="AA396" s="50"/>
      <c r="AB396" s="50"/>
      <c r="AC396" s="390">
        <v>23.5</v>
      </c>
      <c r="AD396" s="390">
        <v>2.06</v>
      </c>
      <c r="AE396" s="390"/>
      <c r="AF396" s="467" t="s">
        <v>1145</v>
      </c>
      <c r="AG396" s="467"/>
      <c r="AH396" s="467" t="s">
        <v>2084</v>
      </c>
      <c r="AI396" s="467"/>
      <c r="AJ396" s="332">
        <v>45233</v>
      </c>
      <c r="AL396" s="124"/>
    </row>
    <row r="397" spans="1:38">
      <c r="A397" s="467" t="s">
        <v>2157</v>
      </c>
      <c r="B397" s="467">
        <v>92.3</v>
      </c>
      <c r="C397" s="467"/>
      <c r="D397" s="467"/>
      <c r="E397" s="467"/>
      <c r="F397" s="467"/>
      <c r="G397" s="467"/>
      <c r="H397" s="467"/>
      <c r="I397" s="467"/>
      <c r="J397" s="467"/>
      <c r="K397" s="41">
        <v>1601</v>
      </c>
      <c r="L397" s="467"/>
      <c r="M397" s="467"/>
      <c r="N397" s="467"/>
      <c r="O397" s="467"/>
      <c r="P397" s="467"/>
      <c r="Q397" s="467"/>
      <c r="R397" s="467"/>
      <c r="S397" s="467"/>
      <c r="T397" s="467">
        <v>86.6</v>
      </c>
      <c r="U397" s="50"/>
      <c r="V397" s="50"/>
      <c r="W397" s="50"/>
      <c r="X397" s="50"/>
      <c r="Y397" s="50"/>
      <c r="Z397" s="50"/>
      <c r="AA397" s="50"/>
      <c r="AB397" s="50"/>
      <c r="AC397" s="390">
        <v>39.6</v>
      </c>
      <c r="AD397" s="390">
        <v>2.21</v>
      </c>
      <c r="AE397" s="390"/>
      <c r="AF397" s="467" t="s">
        <v>49</v>
      </c>
      <c r="AG397" s="467" t="s">
        <v>2158</v>
      </c>
      <c r="AH397" s="467" t="s">
        <v>2084</v>
      </c>
      <c r="AI397" s="467"/>
      <c r="AJ397" s="332">
        <v>45243</v>
      </c>
      <c r="AL397" s="124"/>
    </row>
    <row r="398" spans="1:38">
      <c r="A398" s="126" t="s">
        <v>2161</v>
      </c>
      <c r="B398" s="126">
        <v>94.1</v>
      </c>
      <c r="C398" s="126"/>
      <c r="D398" s="126"/>
      <c r="E398" s="126"/>
      <c r="F398" s="126"/>
      <c r="G398" s="126"/>
      <c r="H398" s="126"/>
      <c r="I398" s="126"/>
      <c r="J398" s="126"/>
      <c r="K398" s="42">
        <v>1160</v>
      </c>
      <c r="L398" s="126"/>
      <c r="M398" s="126"/>
      <c r="N398" s="126"/>
      <c r="O398" s="126"/>
      <c r="P398" s="126"/>
      <c r="Q398" s="126"/>
      <c r="R398" s="126"/>
      <c r="S398" s="126"/>
      <c r="T398" s="126">
        <v>91.7</v>
      </c>
      <c r="U398" s="50"/>
      <c r="V398" s="50"/>
      <c r="W398" s="50"/>
      <c r="X398" s="50"/>
      <c r="Y398" s="50"/>
      <c r="Z398" s="50"/>
      <c r="AA398" s="50"/>
      <c r="AB398" s="50"/>
      <c r="AC398" s="390">
        <v>30.8</v>
      </c>
      <c r="AD398" s="390">
        <v>2.12</v>
      </c>
      <c r="AE398" s="469"/>
      <c r="AF398" s="126" t="s">
        <v>55</v>
      </c>
      <c r="AG398" s="126"/>
      <c r="AH398" s="467" t="s">
        <v>2084</v>
      </c>
      <c r="AI398" s="126"/>
      <c r="AJ398" s="396">
        <v>45250</v>
      </c>
      <c r="AL398" s="124"/>
    </row>
    <row r="399" spans="1:38">
      <c r="A399" s="126" t="s">
        <v>2164</v>
      </c>
      <c r="B399" s="467">
        <v>93.79</v>
      </c>
      <c r="C399" s="467"/>
      <c r="D399" s="467"/>
      <c r="E399" s="467"/>
      <c r="F399" s="467"/>
      <c r="G399" s="467"/>
      <c r="H399" s="467"/>
      <c r="I399" s="467"/>
      <c r="J399" s="467"/>
      <c r="K399" s="41">
        <v>1192</v>
      </c>
      <c r="L399" s="467"/>
      <c r="M399" s="467"/>
      <c r="N399" s="467"/>
      <c r="O399" s="467"/>
      <c r="P399" s="467"/>
      <c r="Q399" s="467"/>
      <c r="R399" s="467"/>
      <c r="S399" s="467"/>
      <c r="T399" s="467">
        <v>90.25</v>
      </c>
      <c r="U399" s="467"/>
      <c r="V399" s="467"/>
      <c r="W399" s="467"/>
      <c r="X399" s="467"/>
      <c r="Y399" s="467"/>
      <c r="Z399" s="467"/>
      <c r="AA399" s="467"/>
      <c r="AB399" s="467"/>
      <c r="AC399" s="390">
        <v>9.6</v>
      </c>
      <c r="AD399" s="390">
        <v>2.2000000000000002</v>
      </c>
      <c r="AE399" s="390"/>
      <c r="AF399" s="467" t="s">
        <v>55</v>
      </c>
      <c r="AG399" s="467"/>
      <c r="AH399" s="467" t="s">
        <v>2084</v>
      </c>
      <c r="AI399" s="467"/>
      <c r="AJ399" s="332">
        <v>45253</v>
      </c>
      <c r="AL399" s="124"/>
    </row>
    <row r="400" spans="1:38">
      <c r="A400" s="467" t="s">
        <v>2165</v>
      </c>
      <c r="B400" s="467">
        <v>96.88</v>
      </c>
      <c r="C400" s="467"/>
      <c r="D400" s="467"/>
      <c r="E400" s="467"/>
      <c r="F400" s="467"/>
      <c r="G400" s="467"/>
      <c r="H400" s="467"/>
      <c r="I400" s="467"/>
      <c r="J400" s="467"/>
      <c r="K400" s="41">
        <v>1027</v>
      </c>
      <c r="L400" s="467"/>
      <c r="M400" s="467"/>
      <c r="N400" s="467"/>
      <c r="O400" s="467"/>
      <c r="P400" s="467"/>
      <c r="Q400" s="467"/>
      <c r="R400" s="467"/>
      <c r="S400" s="467"/>
      <c r="T400" s="467">
        <v>93.36</v>
      </c>
      <c r="U400" s="467"/>
      <c r="V400" s="467"/>
      <c r="W400" s="467"/>
      <c r="X400" s="467"/>
      <c r="Y400" s="467"/>
      <c r="Z400" s="467"/>
      <c r="AA400" s="467"/>
      <c r="AB400" s="467"/>
      <c r="AC400" s="462"/>
      <c r="AD400" s="462"/>
      <c r="AE400" s="467"/>
      <c r="AF400" s="467" t="s">
        <v>55</v>
      </c>
      <c r="AG400" s="467"/>
      <c r="AH400" s="467" t="s">
        <v>2084</v>
      </c>
      <c r="AI400" s="467"/>
      <c r="AJ400" s="332">
        <v>45254</v>
      </c>
      <c r="AL400" s="124"/>
    </row>
    <row r="401" spans="1:41">
      <c r="A401" s="467" t="s">
        <v>2172</v>
      </c>
      <c r="B401" s="467">
        <v>93.9</v>
      </c>
      <c r="C401" s="467"/>
      <c r="D401" s="467"/>
      <c r="E401" s="467"/>
      <c r="F401" s="467"/>
      <c r="G401" s="467"/>
      <c r="H401" s="467"/>
      <c r="I401" s="467"/>
      <c r="J401" s="467"/>
      <c r="K401" s="41">
        <v>1269</v>
      </c>
      <c r="L401" s="467"/>
      <c r="M401" s="467"/>
      <c r="N401" s="467"/>
      <c r="O401" s="467"/>
      <c r="P401" s="467"/>
      <c r="Q401" s="467"/>
      <c r="R401" s="467"/>
      <c r="S401" s="467"/>
      <c r="T401" s="467">
        <v>89.8</v>
      </c>
      <c r="U401" s="467"/>
      <c r="V401" s="467"/>
      <c r="W401" s="467"/>
      <c r="X401" s="467"/>
      <c r="Y401" s="467"/>
      <c r="Z401" s="467"/>
      <c r="AA401" s="467"/>
      <c r="AB401" s="467"/>
      <c r="AC401" s="467">
        <v>33.6</v>
      </c>
      <c r="AD401" s="467">
        <v>2</v>
      </c>
      <c r="AE401" s="467"/>
      <c r="AF401" s="467" t="s">
        <v>49</v>
      </c>
      <c r="AG401" s="467"/>
      <c r="AH401" s="467" t="s">
        <v>2084</v>
      </c>
      <c r="AI401" s="467"/>
      <c r="AJ401" s="332">
        <v>45028</v>
      </c>
      <c r="AL401" s="124"/>
    </row>
    <row r="402" spans="1:41">
      <c r="A402" s="467" t="s">
        <v>2174</v>
      </c>
      <c r="B402" s="143">
        <v>94.19</v>
      </c>
      <c r="C402" s="143"/>
      <c r="D402" s="143"/>
      <c r="E402" s="143"/>
      <c r="F402" s="143"/>
      <c r="G402" s="143"/>
      <c r="H402" s="143"/>
      <c r="I402" s="143"/>
      <c r="J402" s="143"/>
      <c r="K402" s="41">
        <v>1335</v>
      </c>
      <c r="L402" s="143"/>
      <c r="M402" s="143"/>
      <c r="N402" s="143"/>
      <c r="O402" s="143"/>
      <c r="P402" s="143"/>
      <c r="Q402" s="143"/>
      <c r="R402" s="143"/>
      <c r="S402" s="143"/>
      <c r="T402" s="143">
        <v>88.12</v>
      </c>
      <c r="U402" s="143"/>
      <c r="V402" s="143"/>
      <c r="W402" s="143"/>
      <c r="X402" s="143"/>
      <c r="Y402" s="143"/>
      <c r="Z402" s="143"/>
      <c r="AA402" s="143"/>
      <c r="AB402" s="143"/>
      <c r="AC402" s="143">
        <v>23.9</v>
      </c>
      <c r="AD402" s="143">
        <v>2.1</v>
      </c>
      <c r="AE402" s="143"/>
      <c r="AF402" s="467" t="s">
        <v>55</v>
      </c>
      <c r="AG402" s="467"/>
      <c r="AH402" s="467" t="s">
        <v>2084</v>
      </c>
      <c r="AI402" s="467"/>
      <c r="AJ402" s="332">
        <v>45150</v>
      </c>
      <c r="AK402" s="12" t="s">
        <v>2186</v>
      </c>
      <c r="AL402" s="124"/>
    </row>
    <row r="403" spans="1:41">
      <c r="A403" s="467" t="s">
        <v>2179</v>
      </c>
      <c r="B403" s="357">
        <v>94.79</v>
      </c>
      <c r="C403" s="357"/>
      <c r="D403" s="357"/>
      <c r="E403" s="357"/>
      <c r="F403" s="357"/>
      <c r="G403" s="357"/>
      <c r="H403" s="357"/>
      <c r="I403" s="357"/>
      <c r="J403" s="357"/>
      <c r="K403" s="363">
        <v>1249</v>
      </c>
      <c r="L403" s="357"/>
      <c r="M403" s="357"/>
      <c r="N403" s="357"/>
      <c r="O403" s="357"/>
      <c r="P403" s="357"/>
      <c r="Q403" s="357"/>
      <c r="R403" s="357"/>
      <c r="S403" s="357"/>
      <c r="T403" s="357">
        <v>90.627804878048792</v>
      </c>
      <c r="U403" s="357"/>
      <c r="V403" s="357"/>
      <c r="W403" s="357"/>
      <c r="X403" s="357"/>
      <c r="Y403" s="357"/>
      <c r="Z403" s="357"/>
      <c r="AA403" s="357"/>
      <c r="AB403" s="357"/>
      <c r="AC403" s="357">
        <v>28</v>
      </c>
      <c r="AD403" s="357">
        <v>1.9</v>
      </c>
      <c r="AE403" s="357"/>
      <c r="AF403" s="358" t="s">
        <v>49</v>
      </c>
      <c r="AG403" s="358"/>
      <c r="AH403" s="467" t="s">
        <v>2084</v>
      </c>
      <c r="AI403" s="467"/>
      <c r="AJ403" s="359">
        <v>45270</v>
      </c>
      <c r="AK403" s="362" t="s">
        <v>2183</v>
      </c>
      <c r="AL403" s="124"/>
    </row>
    <row r="404" spans="1:41">
      <c r="A404" s="467" t="s">
        <v>2180</v>
      </c>
      <c r="B404" s="357">
        <v>93.49</v>
      </c>
      <c r="C404" s="357"/>
      <c r="D404" s="357"/>
      <c r="E404" s="357"/>
      <c r="F404" s="357"/>
      <c r="G404" s="357"/>
      <c r="H404" s="357"/>
      <c r="I404" s="357"/>
      <c r="J404" s="357"/>
      <c r="K404" s="363">
        <v>1365</v>
      </c>
      <c r="L404" s="357"/>
      <c r="M404" s="357"/>
      <c r="N404" s="357"/>
      <c r="O404" s="357"/>
      <c r="P404" s="357"/>
      <c r="Q404" s="357"/>
      <c r="R404" s="357"/>
      <c r="S404" s="357"/>
      <c r="T404" s="357">
        <v>88.96</v>
      </c>
      <c r="U404" s="357"/>
      <c r="V404" s="357"/>
      <c r="W404" s="357"/>
      <c r="X404" s="357"/>
      <c r="Y404" s="357"/>
      <c r="Z404" s="357"/>
      <c r="AA404" s="357"/>
      <c r="AB404" s="357"/>
      <c r="AC404" s="357">
        <v>34.700000000000003</v>
      </c>
      <c r="AD404" s="357">
        <v>2</v>
      </c>
      <c r="AE404" s="357"/>
      <c r="AF404" s="358" t="s">
        <v>49</v>
      </c>
      <c r="AG404" s="358"/>
      <c r="AH404" s="467" t="s">
        <v>2084</v>
      </c>
      <c r="AI404" s="467"/>
      <c r="AJ404" s="359">
        <v>45275</v>
      </c>
      <c r="AK404" s="362" t="s">
        <v>2183</v>
      </c>
      <c r="AL404" s="124"/>
    </row>
    <row r="405" spans="1:41">
      <c r="A405" s="467" t="s">
        <v>2181</v>
      </c>
      <c r="B405" s="357">
        <v>93.4</v>
      </c>
      <c r="C405" s="357"/>
      <c r="D405" s="357"/>
      <c r="E405" s="357"/>
      <c r="F405" s="357"/>
      <c r="G405" s="357"/>
      <c r="H405" s="357"/>
      <c r="I405" s="357"/>
      <c r="J405" s="357"/>
      <c r="K405" s="363">
        <v>1388</v>
      </c>
      <c r="L405" s="357"/>
      <c r="M405" s="357"/>
      <c r="N405" s="357"/>
      <c r="O405" s="357"/>
      <c r="P405" s="357"/>
      <c r="Q405" s="357"/>
      <c r="R405" s="357"/>
      <c r="S405" s="357"/>
      <c r="T405" s="357">
        <v>88.1</v>
      </c>
      <c r="U405" s="357"/>
      <c r="V405" s="357"/>
      <c r="W405" s="357"/>
      <c r="X405" s="357"/>
      <c r="Y405" s="357"/>
      <c r="Z405" s="357"/>
      <c r="AA405" s="357"/>
      <c r="AB405" s="357"/>
      <c r="AC405" s="357">
        <v>18.399999999999999</v>
      </c>
      <c r="AD405" s="357">
        <v>2.1</v>
      </c>
      <c r="AE405" s="357"/>
      <c r="AF405" s="358" t="s">
        <v>1145</v>
      </c>
      <c r="AG405" s="358"/>
      <c r="AH405" s="358" t="s">
        <v>2084</v>
      </c>
      <c r="AI405" s="358"/>
      <c r="AJ405" s="359">
        <v>45282</v>
      </c>
      <c r="AL405" s="124"/>
    </row>
    <row r="406" spans="1:41">
      <c r="A406" s="467" t="s">
        <v>2189</v>
      </c>
      <c r="B406" s="143">
        <v>93.4</v>
      </c>
      <c r="C406" s="143"/>
      <c r="D406" s="143"/>
      <c r="E406" s="143"/>
      <c r="F406" s="143"/>
      <c r="G406" s="143"/>
      <c r="H406" s="143"/>
      <c r="I406" s="143"/>
      <c r="J406" s="143"/>
      <c r="K406" s="41">
        <v>1359</v>
      </c>
      <c r="L406" s="143"/>
      <c r="M406" s="143"/>
      <c r="N406" s="143"/>
      <c r="O406" s="143"/>
      <c r="P406" s="143"/>
      <c r="Q406" s="143"/>
      <c r="R406" s="143"/>
      <c r="S406" s="143"/>
      <c r="T406" s="143">
        <v>88.4</v>
      </c>
      <c r="U406" s="143"/>
      <c r="V406" s="143"/>
      <c r="W406" s="143"/>
      <c r="X406" s="143"/>
      <c r="Y406" s="143"/>
      <c r="Z406" s="143"/>
      <c r="AA406" s="143"/>
      <c r="AB406" s="143"/>
      <c r="AC406" s="143">
        <v>21.2</v>
      </c>
      <c r="AD406" s="143">
        <v>2.1</v>
      </c>
      <c r="AE406" s="143"/>
      <c r="AF406" s="467" t="s">
        <v>1145</v>
      </c>
      <c r="AG406" s="467"/>
      <c r="AH406" s="358" t="s">
        <v>2084</v>
      </c>
      <c r="AI406" s="358"/>
      <c r="AJ406" s="332">
        <v>45288</v>
      </c>
      <c r="AL406" s="124"/>
    </row>
    <row r="407" spans="1:41">
      <c r="A407" s="467" t="s">
        <v>2192</v>
      </c>
      <c r="B407" s="143">
        <v>93.94</v>
      </c>
      <c r="C407" s="143"/>
      <c r="D407" s="143"/>
      <c r="E407" s="143"/>
      <c r="F407" s="143"/>
      <c r="G407" s="143"/>
      <c r="H407" s="143"/>
      <c r="I407" s="143"/>
      <c r="J407" s="143"/>
      <c r="K407" s="41">
        <v>1244</v>
      </c>
      <c r="L407" s="143"/>
      <c r="M407" s="143"/>
      <c r="N407" s="143"/>
      <c r="O407" s="143"/>
      <c r="P407" s="143"/>
      <c r="Q407" s="143"/>
      <c r="R407" s="143"/>
      <c r="S407" s="143"/>
      <c r="T407" s="143">
        <v>90.44</v>
      </c>
      <c r="U407" s="143"/>
      <c r="V407" s="143"/>
      <c r="W407" s="143"/>
      <c r="X407" s="143"/>
      <c r="Y407" s="143"/>
      <c r="Z407" s="143"/>
      <c r="AA407" s="143"/>
      <c r="AB407" s="143"/>
      <c r="AC407" s="143">
        <v>44.8</v>
      </c>
      <c r="AD407" s="143">
        <v>2.2999999999999998</v>
      </c>
      <c r="AE407" s="143"/>
      <c r="AF407" s="467" t="s">
        <v>55</v>
      </c>
      <c r="AG407" s="467"/>
      <c r="AH407" s="358" t="s">
        <v>2084</v>
      </c>
      <c r="AI407" s="358"/>
      <c r="AJ407" s="332">
        <v>45295</v>
      </c>
      <c r="AL407" s="124"/>
    </row>
    <row r="408" spans="1:41">
      <c r="A408" s="467" t="s">
        <v>2193</v>
      </c>
      <c r="B408" s="467">
        <v>91.96</v>
      </c>
      <c r="C408" s="467"/>
      <c r="D408" s="467"/>
      <c r="E408" s="467"/>
      <c r="F408" s="467"/>
      <c r="G408" s="467"/>
      <c r="H408" s="467"/>
      <c r="I408" s="467"/>
      <c r="J408" s="467"/>
      <c r="K408" s="41">
        <v>1559.76</v>
      </c>
      <c r="L408" s="467"/>
      <c r="M408" s="467"/>
      <c r="N408" s="467"/>
      <c r="O408" s="467"/>
      <c r="P408" s="467"/>
      <c r="Q408" s="467"/>
      <c r="R408" s="467"/>
      <c r="S408" s="467"/>
      <c r="T408" s="467">
        <v>86.72</v>
      </c>
      <c r="U408" s="467"/>
      <c r="V408" s="467"/>
      <c r="W408" s="467"/>
      <c r="X408" s="467"/>
      <c r="Y408" s="467"/>
      <c r="Z408" s="467"/>
      <c r="AA408" s="467"/>
      <c r="AB408" s="467"/>
      <c r="AC408" s="467">
        <v>21.1</v>
      </c>
      <c r="AD408" s="467">
        <v>2</v>
      </c>
      <c r="AE408" s="467"/>
      <c r="AF408" s="467" t="s">
        <v>1145</v>
      </c>
      <c r="AG408" s="467"/>
      <c r="AH408" s="358" t="s">
        <v>2084</v>
      </c>
      <c r="AI408" s="358"/>
      <c r="AJ408" s="332">
        <v>45301</v>
      </c>
      <c r="AK408" s="8"/>
      <c r="AL408" s="368"/>
      <c r="AM408" s="8"/>
      <c r="AN408" s="8"/>
      <c r="AO408" s="8"/>
    </row>
    <row r="409" spans="1:41">
      <c r="A409" s="467" t="s">
        <v>2202</v>
      </c>
      <c r="B409" s="467">
        <v>94.7</v>
      </c>
      <c r="C409" s="467"/>
      <c r="D409" s="467"/>
      <c r="E409" s="467"/>
      <c r="F409" s="467"/>
      <c r="G409" s="467"/>
      <c r="H409" s="467"/>
      <c r="I409" s="467"/>
      <c r="J409" s="467"/>
      <c r="K409" s="41">
        <v>1115</v>
      </c>
      <c r="L409" s="467"/>
      <c r="M409" s="467"/>
      <c r="N409" s="467"/>
      <c r="O409" s="467"/>
      <c r="P409" s="467"/>
      <c r="Q409" s="467"/>
      <c r="R409" s="467"/>
      <c r="S409" s="467"/>
      <c r="T409" s="467">
        <v>92.2</v>
      </c>
      <c r="U409" s="366"/>
      <c r="V409" s="366"/>
      <c r="W409" s="366"/>
      <c r="X409" s="366"/>
      <c r="Y409" s="366"/>
      <c r="Z409" s="366"/>
      <c r="AA409" s="366"/>
      <c r="AB409" s="366"/>
      <c r="AC409" s="467">
        <v>39.799999999999997</v>
      </c>
      <c r="AD409" s="467">
        <v>1.9</v>
      </c>
      <c r="AE409" s="366"/>
      <c r="AF409" s="467" t="s">
        <v>2144</v>
      </c>
      <c r="AG409" s="467" t="s">
        <v>2203</v>
      </c>
      <c r="AH409" s="358" t="s">
        <v>2084</v>
      </c>
      <c r="AI409" s="358"/>
      <c r="AJ409" s="332">
        <v>45308</v>
      </c>
      <c r="AL409" s="124"/>
    </row>
    <row r="410" spans="1:41">
      <c r="A410" s="467" t="s">
        <v>2204</v>
      </c>
      <c r="B410" s="467">
        <v>95.2</v>
      </c>
      <c r="C410" s="467"/>
      <c r="D410" s="467"/>
      <c r="E410" s="467"/>
      <c r="F410" s="467"/>
      <c r="G410" s="467"/>
      <c r="H410" s="467"/>
      <c r="I410" s="467"/>
      <c r="J410" s="467"/>
      <c r="K410" s="41">
        <v>1123</v>
      </c>
      <c r="L410" s="467"/>
      <c r="M410" s="467"/>
      <c r="N410" s="467"/>
      <c r="O410" s="467"/>
      <c r="P410" s="467"/>
      <c r="Q410" s="467"/>
      <c r="R410" s="467"/>
      <c r="S410" s="467"/>
      <c r="T410" s="467">
        <v>92.1</v>
      </c>
      <c r="U410" s="366"/>
      <c r="V410" s="366"/>
      <c r="W410" s="366"/>
      <c r="X410" s="366"/>
      <c r="Y410" s="366"/>
      <c r="Z410" s="366"/>
      <c r="AA410" s="366"/>
      <c r="AB410" s="366"/>
      <c r="AC410" s="467">
        <v>45.9</v>
      </c>
      <c r="AD410" s="467">
        <v>2</v>
      </c>
      <c r="AE410" s="366"/>
      <c r="AF410" s="467" t="s">
        <v>55</v>
      </c>
      <c r="AG410" s="467"/>
      <c r="AH410" s="358" t="s">
        <v>2084</v>
      </c>
      <c r="AI410" s="358"/>
      <c r="AJ410" s="332">
        <v>45316</v>
      </c>
      <c r="AL410" s="124"/>
    </row>
    <row r="411" spans="1:41">
      <c r="A411" s="467" t="s">
        <v>2207</v>
      </c>
      <c r="B411" s="467">
        <v>93.84</v>
      </c>
      <c r="C411" s="467"/>
      <c r="D411" s="467"/>
      <c r="E411" s="467"/>
      <c r="F411" s="467"/>
      <c r="G411" s="467"/>
      <c r="H411" s="467"/>
      <c r="I411" s="467"/>
      <c r="J411" s="467"/>
      <c r="K411" s="41">
        <v>1311.59</v>
      </c>
      <c r="L411" s="467"/>
      <c r="M411" s="467"/>
      <c r="N411" s="467"/>
      <c r="O411" s="467"/>
      <c r="P411" s="467"/>
      <c r="Q411" s="467"/>
      <c r="R411" s="467"/>
      <c r="S411" s="467"/>
      <c r="T411" s="467">
        <v>89.85</v>
      </c>
      <c r="U411" s="366"/>
      <c r="V411" s="366"/>
      <c r="W411" s="366"/>
      <c r="X411" s="366"/>
      <c r="Y411" s="366"/>
      <c r="Z411" s="366"/>
      <c r="AA411" s="366"/>
      <c r="AB411" s="366"/>
      <c r="AC411" s="467">
        <v>31.9</v>
      </c>
      <c r="AD411" s="467">
        <v>2</v>
      </c>
      <c r="AE411" s="366"/>
      <c r="AF411" s="467" t="s">
        <v>114</v>
      </c>
      <c r="AG411" s="467"/>
      <c r="AH411" s="358" t="s">
        <v>2084</v>
      </c>
      <c r="AI411" s="358"/>
      <c r="AJ411" s="332">
        <v>45323</v>
      </c>
      <c r="AL411" s="124"/>
    </row>
    <row r="412" spans="1:41">
      <c r="A412" s="467" t="s">
        <v>2208</v>
      </c>
      <c r="B412" s="467">
        <v>92.85</v>
      </c>
      <c r="C412" s="467"/>
      <c r="D412" s="467"/>
      <c r="E412" s="467"/>
      <c r="F412" s="467"/>
      <c r="G412" s="467"/>
      <c r="H412" s="467"/>
      <c r="I412" s="467"/>
      <c r="J412" s="467"/>
      <c r="K412" s="41">
        <v>1662.12</v>
      </c>
      <c r="L412" s="467"/>
      <c r="M412" s="467"/>
      <c r="N412" s="467"/>
      <c r="O412" s="467"/>
      <c r="P412" s="467"/>
      <c r="Q412" s="467"/>
      <c r="R412" s="467"/>
      <c r="S412" s="467"/>
      <c r="T412" s="467">
        <v>85.68</v>
      </c>
      <c r="U412" s="366"/>
      <c r="V412" s="366"/>
      <c r="W412" s="366"/>
      <c r="X412" s="366"/>
      <c r="Y412" s="366"/>
      <c r="Z412" s="366"/>
      <c r="AA412" s="366"/>
      <c r="AB412" s="366"/>
      <c r="AC412" s="467">
        <v>42</v>
      </c>
      <c r="AD412" s="467">
        <v>1.9</v>
      </c>
      <c r="AE412" s="366"/>
      <c r="AF412" s="467" t="s">
        <v>2144</v>
      </c>
      <c r="AG412" s="467"/>
      <c r="AH412" s="358" t="s">
        <v>2084</v>
      </c>
      <c r="AI412" s="358"/>
      <c r="AJ412" s="332">
        <v>45330</v>
      </c>
      <c r="AL412" s="124"/>
    </row>
    <row r="413" spans="1:41">
      <c r="A413" s="467" t="s">
        <v>2221</v>
      </c>
      <c r="B413" s="467">
        <v>94.02</v>
      </c>
      <c r="C413" s="467"/>
      <c r="D413" s="467"/>
      <c r="E413" s="467"/>
      <c r="F413" s="467"/>
      <c r="G413" s="467"/>
      <c r="H413" s="467"/>
      <c r="I413" s="467"/>
      <c r="J413" s="467"/>
      <c r="K413" s="41">
        <v>1305</v>
      </c>
      <c r="L413" s="467"/>
      <c r="M413" s="467"/>
      <c r="N413" s="467"/>
      <c r="O413" s="467"/>
      <c r="P413" s="467"/>
      <c r="Q413" s="467"/>
      <c r="R413" s="467"/>
      <c r="S413" s="467"/>
      <c r="T413" s="467">
        <v>89.26</v>
      </c>
      <c r="U413" s="366"/>
      <c r="V413" s="366"/>
      <c r="W413" s="366"/>
      <c r="X413" s="366"/>
      <c r="Y413" s="366"/>
      <c r="Z413" s="366"/>
      <c r="AA413" s="366"/>
      <c r="AB413" s="366"/>
      <c r="AC413" s="467">
        <v>28.7</v>
      </c>
      <c r="AD413" s="467">
        <v>1.8</v>
      </c>
      <c r="AE413" s="366"/>
      <c r="AF413" s="467" t="s">
        <v>114</v>
      </c>
      <c r="AG413" s="467"/>
      <c r="AH413" s="358" t="s">
        <v>2084</v>
      </c>
      <c r="AI413" s="358"/>
      <c r="AJ413" s="332">
        <v>45337</v>
      </c>
      <c r="AK413" s="12" t="s">
        <v>2222</v>
      </c>
      <c r="AL413" s="124"/>
    </row>
    <row r="414" spans="1:41">
      <c r="A414" s="467" t="s">
        <v>2223</v>
      </c>
      <c r="B414" s="467">
        <v>93.69</v>
      </c>
      <c r="C414" s="467"/>
      <c r="D414" s="467"/>
      <c r="E414" s="467"/>
      <c r="F414" s="467"/>
      <c r="G414" s="467"/>
      <c r="H414" s="467"/>
      <c r="I414" s="467"/>
      <c r="J414" s="467"/>
      <c r="K414" s="41">
        <v>1348</v>
      </c>
      <c r="L414" s="467"/>
      <c r="M414" s="467"/>
      <c r="N414" s="467"/>
      <c r="O414" s="467"/>
      <c r="P414" s="467"/>
      <c r="Q414" s="467"/>
      <c r="R414" s="467"/>
      <c r="S414" s="467"/>
      <c r="T414" s="467">
        <v>89.16</v>
      </c>
      <c r="U414" s="366"/>
      <c r="V414" s="366"/>
      <c r="W414" s="366"/>
      <c r="X414" s="366"/>
      <c r="Y414" s="366"/>
      <c r="Z414" s="366"/>
      <c r="AA414" s="366"/>
      <c r="AB414" s="366"/>
      <c r="AC414" s="467">
        <v>21.5</v>
      </c>
      <c r="AD414" s="467">
        <v>1.94</v>
      </c>
      <c r="AE414" s="366"/>
      <c r="AF414" s="467" t="s">
        <v>504</v>
      </c>
      <c r="AG414" s="467"/>
      <c r="AH414" s="358" t="s">
        <v>2084</v>
      </c>
      <c r="AI414" s="358"/>
      <c r="AJ414" s="332">
        <v>45344</v>
      </c>
      <c r="AL414" s="124"/>
    </row>
    <row r="415" spans="1:41">
      <c r="A415" s="467" t="s">
        <v>2227</v>
      </c>
      <c r="B415" s="467">
        <v>92.6</v>
      </c>
      <c r="C415" s="467"/>
      <c r="D415" s="467"/>
      <c r="E415" s="467"/>
      <c r="F415" s="467"/>
      <c r="G415" s="467"/>
      <c r="H415" s="467"/>
      <c r="I415" s="467"/>
      <c r="J415" s="467"/>
      <c r="K415" s="41">
        <v>1511</v>
      </c>
      <c r="L415" s="467"/>
      <c r="M415" s="467"/>
      <c r="N415" s="467"/>
      <c r="O415" s="467"/>
      <c r="P415" s="467"/>
      <c r="Q415" s="467"/>
      <c r="R415" s="467"/>
      <c r="S415" s="467"/>
      <c r="T415" s="467">
        <v>85.7</v>
      </c>
      <c r="U415" s="366"/>
      <c r="V415" s="366"/>
      <c r="W415" s="366"/>
      <c r="X415" s="366"/>
      <c r="Y415" s="366"/>
      <c r="Z415" s="366"/>
      <c r="AA415" s="366"/>
      <c r="AB415" s="366"/>
      <c r="AC415" s="467">
        <v>25.3</v>
      </c>
      <c r="AD415" s="467">
        <v>2.2000000000000002</v>
      </c>
      <c r="AE415" s="366"/>
      <c r="AF415" s="467" t="s">
        <v>504</v>
      </c>
      <c r="AG415" s="467" t="s">
        <v>2234</v>
      </c>
      <c r="AH415" s="358" t="s">
        <v>2084</v>
      </c>
      <c r="AI415" s="358"/>
      <c r="AJ415" s="332">
        <v>45351</v>
      </c>
      <c r="AL415" s="124"/>
    </row>
    <row r="416" spans="1:41">
      <c r="A416" s="467" t="s">
        <v>2233</v>
      </c>
      <c r="B416" s="467">
        <v>95.26</v>
      </c>
      <c r="C416" s="467" t="s">
        <v>115</v>
      </c>
      <c r="D416" s="467" t="s">
        <v>115</v>
      </c>
      <c r="E416" s="467" t="s">
        <v>115</v>
      </c>
      <c r="F416" s="467" t="s">
        <v>115</v>
      </c>
      <c r="G416" s="467" t="s">
        <v>115</v>
      </c>
      <c r="H416" s="467" t="s">
        <v>115</v>
      </c>
      <c r="I416" s="467" t="s">
        <v>115</v>
      </c>
      <c r="J416" s="467" t="s">
        <v>115</v>
      </c>
      <c r="K416" s="41">
        <v>1121</v>
      </c>
      <c r="L416" s="467" t="s">
        <v>115</v>
      </c>
      <c r="M416" s="467" t="s">
        <v>115</v>
      </c>
      <c r="N416" s="467" t="s">
        <v>115</v>
      </c>
      <c r="O416" s="467" t="s">
        <v>115</v>
      </c>
      <c r="P416" s="467" t="s">
        <v>115</v>
      </c>
      <c r="Q416" s="467" t="s">
        <v>115</v>
      </c>
      <c r="R416" s="467" t="s">
        <v>115</v>
      </c>
      <c r="S416" s="467" t="s">
        <v>115</v>
      </c>
      <c r="T416" s="467">
        <v>88.74</v>
      </c>
      <c r="U416" s="467" t="s">
        <v>115</v>
      </c>
      <c r="V416" s="467" t="s">
        <v>115</v>
      </c>
      <c r="W416" s="467" t="s">
        <v>115</v>
      </c>
      <c r="X416" s="467" t="s">
        <v>115</v>
      </c>
      <c r="Y416" s="467" t="s">
        <v>115</v>
      </c>
      <c r="Z416" s="467" t="s">
        <v>115</v>
      </c>
      <c r="AA416" s="467" t="s">
        <v>115</v>
      </c>
      <c r="AB416" s="467" t="s">
        <v>115</v>
      </c>
      <c r="AC416" s="467">
        <v>32.6</v>
      </c>
      <c r="AD416" s="467">
        <v>2</v>
      </c>
      <c r="AE416" s="467"/>
      <c r="AF416" s="467" t="s">
        <v>49</v>
      </c>
      <c r="AG416" s="467"/>
      <c r="AH416" s="358" t="s">
        <v>2084</v>
      </c>
      <c r="AI416" s="358"/>
      <c r="AJ416" s="332">
        <v>45359</v>
      </c>
      <c r="AL416" s="124"/>
    </row>
    <row r="417" spans="1:38">
      <c r="A417" s="467" t="s">
        <v>2235</v>
      </c>
      <c r="B417" s="467">
        <v>94.6</v>
      </c>
      <c r="C417" s="467"/>
      <c r="D417" s="467"/>
      <c r="E417" s="467"/>
      <c r="F417" s="467"/>
      <c r="G417" s="467"/>
      <c r="H417" s="467"/>
      <c r="I417" s="467"/>
      <c r="J417" s="467"/>
      <c r="K417" s="41">
        <v>1123</v>
      </c>
      <c r="L417" s="467"/>
      <c r="M417" s="467"/>
      <c r="N417" s="467"/>
      <c r="O417" s="467"/>
      <c r="P417" s="467"/>
      <c r="Q417" s="467"/>
      <c r="R417" s="467"/>
      <c r="S417" s="467"/>
      <c r="T417" s="467">
        <v>92.3</v>
      </c>
      <c r="U417" s="366"/>
      <c r="V417" s="366"/>
      <c r="W417" s="366"/>
      <c r="X417" s="366"/>
      <c r="Y417" s="366"/>
      <c r="Z417" s="366"/>
      <c r="AA417" s="366"/>
      <c r="AB417" s="366"/>
      <c r="AC417" s="467">
        <v>44.2</v>
      </c>
      <c r="AD417" s="467">
        <v>2</v>
      </c>
      <c r="AE417" s="366"/>
      <c r="AF417" s="467" t="s">
        <v>55</v>
      </c>
      <c r="AG417" s="467"/>
      <c r="AH417" s="358" t="s">
        <v>2084</v>
      </c>
      <c r="AI417" s="358"/>
      <c r="AJ417" s="332">
        <v>45366</v>
      </c>
      <c r="AL417" s="124"/>
    </row>
    <row r="418" spans="1:38">
      <c r="A418" s="467" t="s">
        <v>2237</v>
      </c>
      <c r="B418" s="467">
        <v>93.46</v>
      </c>
      <c r="C418" s="467"/>
      <c r="D418" s="467"/>
      <c r="E418" s="467"/>
      <c r="F418" s="467"/>
      <c r="G418" s="467"/>
      <c r="H418" s="467"/>
      <c r="I418" s="467"/>
      <c r="J418" s="467"/>
      <c r="K418" s="41">
        <v>1340</v>
      </c>
      <c r="L418" s="467"/>
      <c r="M418" s="467"/>
      <c r="N418" s="467"/>
      <c r="O418" s="467"/>
      <c r="P418" s="467"/>
      <c r="Q418" s="467"/>
      <c r="R418" s="467"/>
      <c r="S418" s="467"/>
      <c r="T418" s="467">
        <v>88.77</v>
      </c>
      <c r="U418" s="366"/>
      <c r="V418" s="366"/>
      <c r="W418" s="366"/>
      <c r="X418" s="366"/>
      <c r="Y418" s="366"/>
      <c r="Z418" s="366"/>
      <c r="AA418" s="366"/>
      <c r="AB418" s="366"/>
      <c r="AC418" s="467">
        <v>37</v>
      </c>
      <c r="AD418" s="467">
        <v>2.2000000000000002</v>
      </c>
      <c r="AE418" s="366"/>
      <c r="AF418" s="467" t="s">
        <v>2144</v>
      </c>
      <c r="AG418" s="467"/>
      <c r="AH418" s="358" t="s">
        <v>2084</v>
      </c>
      <c r="AI418" s="358"/>
      <c r="AJ418" s="332">
        <v>45373</v>
      </c>
      <c r="AL418" s="124"/>
    </row>
    <row r="419" spans="1:38">
      <c r="A419" s="416" t="s">
        <v>2240</v>
      </c>
      <c r="B419" s="467">
        <v>95.02</v>
      </c>
      <c r="C419" s="467"/>
      <c r="D419" s="467"/>
      <c r="E419" s="467"/>
      <c r="F419" s="467"/>
      <c r="G419" s="467"/>
      <c r="H419" s="467"/>
      <c r="I419" s="467"/>
      <c r="J419" s="467"/>
      <c r="K419" s="41">
        <v>1048</v>
      </c>
      <c r="L419" s="467"/>
      <c r="M419" s="467"/>
      <c r="N419" s="467"/>
      <c r="O419" s="467"/>
      <c r="P419" s="467"/>
      <c r="Q419" s="467"/>
      <c r="R419" s="467"/>
      <c r="S419" s="467"/>
      <c r="T419" s="467">
        <v>92.87</v>
      </c>
      <c r="U419" s="366"/>
      <c r="V419" s="366"/>
      <c r="W419" s="366"/>
      <c r="X419" s="366"/>
      <c r="Y419" s="366"/>
      <c r="Z419" s="366"/>
      <c r="AA419" s="366"/>
      <c r="AB419" s="366"/>
      <c r="AC419" s="467">
        <v>38.200000000000003</v>
      </c>
      <c r="AD419" s="467">
        <v>2.2000000000000002</v>
      </c>
      <c r="AE419" s="366"/>
      <c r="AF419" s="467" t="s">
        <v>55</v>
      </c>
      <c r="AG419" s="467"/>
      <c r="AH419" s="358" t="s">
        <v>2084</v>
      </c>
      <c r="AI419" s="358"/>
      <c r="AJ419" s="332">
        <v>45379</v>
      </c>
      <c r="AL419" s="124"/>
    </row>
    <row r="420" spans="1:38">
      <c r="A420" s="467" t="s">
        <v>2241</v>
      </c>
      <c r="B420" s="467">
        <v>97.52</v>
      </c>
      <c r="C420" s="467"/>
      <c r="D420" s="467"/>
      <c r="E420" s="467"/>
      <c r="F420" s="467"/>
      <c r="G420" s="467"/>
      <c r="H420" s="467"/>
      <c r="I420" s="467"/>
      <c r="J420" s="467"/>
      <c r="K420" s="371">
        <v>224</v>
      </c>
      <c r="L420" s="467"/>
      <c r="M420" s="467"/>
      <c r="N420" s="467"/>
      <c r="O420" s="467"/>
      <c r="P420" s="467"/>
      <c r="Q420" s="467"/>
      <c r="R420" s="467"/>
      <c r="S420" s="467"/>
      <c r="T420" s="467">
        <v>97.95</v>
      </c>
      <c r="U420" s="366"/>
      <c r="V420" s="366"/>
      <c r="W420" s="366"/>
      <c r="X420" s="366"/>
      <c r="Y420" s="366"/>
      <c r="Z420" s="366"/>
      <c r="AA420" s="366"/>
      <c r="AB420" s="366"/>
      <c r="AC420" s="467">
        <v>22.9</v>
      </c>
      <c r="AD420" s="467">
        <v>2</v>
      </c>
      <c r="AE420" s="366"/>
      <c r="AF420" s="467" t="s">
        <v>504</v>
      </c>
      <c r="AG420" s="467" t="s">
        <v>2380</v>
      </c>
      <c r="AH420" s="358" t="s">
        <v>2084</v>
      </c>
      <c r="AI420" s="358"/>
      <c r="AJ420" s="332">
        <v>45386</v>
      </c>
      <c r="AL420" s="124"/>
    </row>
    <row r="421" spans="1:38">
      <c r="A421" s="467" t="s">
        <v>2246</v>
      </c>
      <c r="B421" s="467">
        <v>94.87</v>
      </c>
      <c r="C421" s="467"/>
      <c r="D421" s="467"/>
      <c r="E421" s="467"/>
      <c r="F421" s="467"/>
      <c r="G421" s="467"/>
      <c r="H421" s="467"/>
      <c r="I421" s="467"/>
      <c r="J421" s="467"/>
      <c r="K421" s="41">
        <v>1233</v>
      </c>
      <c r="L421" s="467"/>
      <c r="M421" s="467"/>
      <c r="N421" s="467"/>
      <c r="O421" s="467"/>
      <c r="P421" s="467"/>
      <c r="Q421" s="467"/>
      <c r="R421" s="467"/>
      <c r="S421" s="467"/>
      <c r="T421" s="467">
        <v>92.93</v>
      </c>
      <c r="U421" s="366"/>
      <c r="V421" s="366"/>
      <c r="W421" s="366"/>
      <c r="X421" s="366"/>
      <c r="Y421" s="366"/>
      <c r="Z421" s="366"/>
      <c r="AA421" s="366"/>
      <c r="AB421" s="366"/>
      <c r="AC421" s="467">
        <v>25.8</v>
      </c>
      <c r="AD421" s="467">
        <v>1.9</v>
      </c>
      <c r="AE421" s="366"/>
      <c r="AF421" s="467" t="s">
        <v>1145</v>
      </c>
      <c r="AG421" s="467"/>
      <c r="AH421" s="358" t="s">
        <v>2084</v>
      </c>
      <c r="AI421" s="358"/>
      <c r="AJ421" s="332">
        <v>45393</v>
      </c>
      <c r="AL421" s="124"/>
    </row>
    <row r="422" spans="1:38">
      <c r="A422" s="416" t="s">
        <v>2290</v>
      </c>
      <c r="B422" s="467">
        <v>93.79</v>
      </c>
      <c r="C422" s="467"/>
      <c r="D422" s="467"/>
      <c r="E422" s="467"/>
      <c r="F422" s="467"/>
      <c r="G422" s="467"/>
      <c r="H422" s="467"/>
      <c r="I422" s="467"/>
      <c r="J422" s="467"/>
      <c r="K422" s="41">
        <v>1244</v>
      </c>
      <c r="L422" s="467"/>
      <c r="M422" s="467"/>
      <c r="N422" s="467"/>
      <c r="O422" s="467"/>
      <c r="P422" s="467"/>
      <c r="Q422" s="467"/>
      <c r="R422" s="467"/>
      <c r="S422" s="467"/>
      <c r="T422" s="467">
        <v>89.95</v>
      </c>
      <c r="U422" s="366"/>
      <c r="V422" s="366"/>
      <c r="W422" s="366"/>
      <c r="X422" s="366"/>
      <c r="Y422" s="366"/>
      <c r="Z422" s="366"/>
      <c r="AA422" s="366"/>
      <c r="AB422" s="366"/>
      <c r="AC422" s="464">
        <v>20.8</v>
      </c>
      <c r="AD422" s="467">
        <v>2.1</v>
      </c>
      <c r="AE422" s="366"/>
      <c r="AF422" s="467" t="s">
        <v>1145</v>
      </c>
      <c r="AG422" s="467" t="s">
        <v>2616</v>
      </c>
      <c r="AH422" s="358" t="s">
        <v>2084</v>
      </c>
      <c r="AI422" s="358"/>
      <c r="AJ422" s="332">
        <v>45400</v>
      </c>
      <c r="AL422" s="124"/>
    </row>
    <row r="423" spans="1:38">
      <c r="A423" s="467" t="s">
        <v>2291</v>
      </c>
      <c r="B423" s="467">
        <v>94.41</v>
      </c>
      <c r="C423" s="467"/>
      <c r="D423" s="467"/>
      <c r="E423" s="467"/>
      <c r="F423" s="467"/>
      <c r="G423" s="467"/>
      <c r="H423" s="467"/>
      <c r="I423" s="467"/>
      <c r="J423" s="467"/>
      <c r="K423" s="41">
        <v>1238</v>
      </c>
      <c r="L423" s="467"/>
      <c r="M423" s="467"/>
      <c r="N423" s="467"/>
      <c r="O423" s="467"/>
      <c r="P423" s="467"/>
      <c r="Q423" s="467"/>
      <c r="R423" s="467"/>
      <c r="S423" s="467"/>
      <c r="T423" s="467">
        <v>92.3</v>
      </c>
      <c r="U423" s="366"/>
      <c r="V423" s="366"/>
      <c r="W423" s="366"/>
      <c r="X423" s="366"/>
      <c r="Y423" s="366"/>
      <c r="Z423" s="366"/>
      <c r="AA423" s="366"/>
      <c r="AB423" s="366"/>
      <c r="AC423" s="467">
        <v>31.1</v>
      </c>
      <c r="AD423" s="467">
        <v>2</v>
      </c>
      <c r="AE423" s="366"/>
      <c r="AF423" s="467" t="s">
        <v>49</v>
      </c>
      <c r="AG423" s="467"/>
      <c r="AH423" s="358" t="s">
        <v>2084</v>
      </c>
      <c r="AI423" s="358"/>
      <c r="AJ423" s="332">
        <v>45407</v>
      </c>
      <c r="AL423" s="124"/>
    </row>
    <row r="424" spans="1:38">
      <c r="A424" s="467" t="s">
        <v>2117</v>
      </c>
      <c r="B424" s="467">
        <v>98.75</v>
      </c>
      <c r="C424" s="467"/>
      <c r="D424" s="467"/>
      <c r="E424" s="467"/>
      <c r="F424" s="467"/>
      <c r="G424" s="467"/>
      <c r="H424" s="467"/>
      <c r="I424" s="467"/>
      <c r="J424" s="467"/>
      <c r="K424" s="41">
        <v>868</v>
      </c>
      <c r="L424" s="467"/>
      <c r="M424" s="467"/>
      <c r="N424" s="467"/>
      <c r="O424" s="467"/>
      <c r="P424" s="467"/>
      <c r="Q424" s="467"/>
      <c r="R424" s="467"/>
      <c r="S424" s="467"/>
      <c r="T424" s="467">
        <v>97.2</v>
      </c>
      <c r="U424" s="467"/>
      <c r="V424" s="467"/>
      <c r="W424" s="467"/>
      <c r="X424" s="467"/>
      <c r="Y424" s="467"/>
      <c r="Z424" s="467"/>
      <c r="AA424" s="467"/>
      <c r="AB424" s="467"/>
      <c r="AC424" s="462"/>
      <c r="AD424" s="462"/>
      <c r="AE424" s="467"/>
      <c r="AF424" s="467" t="s">
        <v>59</v>
      </c>
      <c r="AG424" s="467"/>
      <c r="AH424" s="467" t="s">
        <v>2085</v>
      </c>
      <c r="AI424" s="467"/>
      <c r="AJ424" s="332">
        <v>45110</v>
      </c>
      <c r="AL424" s="124"/>
    </row>
    <row r="425" spans="1:38">
      <c r="A425" s="467" t="s">
        <v>2118</v>
      </c>
      <c r="B425" s="467">
        <v>96.64</v>
      </c>
      <c r="C425" s="467"/>
      <c r="D425" s="467"/>
      <c r="E425" s="467"/>
      <c r="F425" s="467"/>
      <c r="G425" s="467"/>
      <c r="H425" s="467"/>
      <c r="I425" s="467"/>
      <c r="J425" s="467"/>
      <c r="K425" s="41">
        <v>1336</v>
      </c>
      <c r="L425" s="467"/>
      <c r="M425" s="467"/>
      <c r="N425" s="467"/>
      <c r="O425" s="467"/>
      <c r="P425" s="467"/>
      <c r="Q425" s="467"/>
      <c r="R425" s="467"/>
      <c r="S425" s="467"/>
      <c r="T425" s="467">
        <v>93.64</v>
      </c>
      <c r="U425" s="467"/>
      <c r="V425" s="467"/>
      <c r="W425" s="467"/>
      <c r="X425" s="467"/>
      <c r="Y425" s="467"/>
      <c r="Z425" s="467"/>
      <c r="AA425" s="467"/>
      <c r="AB425" s="467"/>
      <c r="AC425" s="462"/>
      <c r="AD425" s="462"/>
      <c r="AE425" s="467"/>
      <c r="AF425" s="467" t="s">
        <v>504</v>
      </c>
      <c r="AG425" s="467"/>
      <c r="AH425" s="467" t="s">
        <v>2085</v>
      </c>
      <c r="AI425" s="467"/>
      <c r="AJ425" s="332">
        <v>45118</v>
      </c>
      <c r="AL425" s="124"/>
    </row>
    <row r="426" spans="1:38">
      <c r="A426" s="467" t="s">
        <v>2119</v>
      </c>
      <c r="B426" s="467">
        <v>97.2</v>
      </c>
      <c r="C426" s="467"/>
      <c r="D426" s="467"/>
      <c r="E426" s="467"/>
      <c r="F426" s="467"/>
      <c r="G426" s="467"/>
      <c r="H426" s="467"/>
      <c r="I426" s="467"/>
      <c r="J426" s="467"/>
      <c r="K426" s="41">
        <v>1419</v>
      </c>
      <c r="L426" s="467"/>
      <c r="M426" s="467"/>
      <c r="N426" s="467"/>
      <c r="O426" s="467"/>
      <c r="P426" s="467"/>
      <c r="Q426" s="467"/>
      <c r="R426" s="467"/>
      <c r="S426" s="467"/>
      <c r="T426" s="467">
        <v>92.4</v>
      </c>
      <c r="U426" s="467"/>
      <c r="V426" s="467"/>
      <c r="W426" s="467"/>
      <c r="X426" s="467"/>
      <c r="Y426" s="467"/>
      <c r="Z426" s="467"/>
      <c r="AA426" s="467"/>
      <c r="AB426" s="467"/>
      <c r="AC426" s="462"/>
      <c r="AD426" s="462"/>
      <c r="AE426" s="467"/>
      <c r="AF426" s="467" t="s">
        <v>504</v>
      </c>
      <c r="AG426" s="467"/>
      <c r="AH426" s="467" t="s">
        <v>2085</v>
      </c>
      <c r="AI426" s="467"/>
      <c r="AJ426" s="332">
        <v>45124</v>
      </c>
      <c r="AL426" s="124"/>
    </row>
    <row r="427" spans="1:38">
      <c r="A427" s="467" t="s">
        <v>2120</v>
      </c>
      <c r="B427" s="467">
        <v>97.2</v>
      </c>
      <c r="C427" s="467"/>
      <c r="D427" s="467"/>
      <c r="E427" s="467"/>
      <c r="F427" s="467"/>
      <c r="G427" s="467"/>
      <c r="H427" s="467"/>
      <c r="I427" s="467"/>
      <c r="J427" s="467"/>
      <c r="K427" s="41">
        <v>1234</v>
      </c>
      <c r="L427" s="467"/>
      <c r="M427" s="467"/>
      <c r="N427" s="467"/>
      <c r="O427" s="467"/>
      <c r="P427" s="467"/>
      <c r="Q427" s="467"/>
      <c r="R427" s="467"/>
      <c r="S427" s="467"/>
      <c r="T427" s="467">
        <v>92.7</v>
      </c>
      <c r="U427" s="467"/>
      <c r="V427" s="467"/>
      <c r="W427" s="467"/>
      <c r="X427" s="467"/>
      <c r="Y427" s="467"/>
      <c r="Z427" s="467"/>
      <c r="AA427" s="467"/>
      <c r="AB427" s="467"/>
      <c r="AC427" s="462"/>
      <c r="AD427" s="462"/>
      <c r="AE427" s="467"/>
      <c r="AF427" s="467" t="s">
        <v>2114</v>
      </c>
      <c r="AG427" s="467"/>
      <c r="AH427" s="467" t="s">
        <v>2085</v>
      </c>
      <c r="AI427" s="467"/>
      <c r="AJ427" s="332">
        <v>45131</v>
      </c>
      <c r="AL427" s="124"/>
    </row>
    <row r="428" spans="1:38">
      <c r="A428" s="467" t="s">
        <v>2121</v>
      </c>
      <c r="B428" s="467">
        <v>97.6</v>
      </c>
      <c r="C428" s="467"/>
      <c r="D428" s="467"/>
      <c r="E428" s="467"/>
      <c r="F428" s="467"/>
      <c r="G428" s="467"/>
      <c r="H428" s="467"/>
      <c r="I428" s="467"/>
      <c r="J428" s="467"/>
      <c r="K428" s="41">
        <v>1198</v>
      </c>
      <c r="L428" s="467"/>
      <c r="M428" s="467"/>
      <c r="N428" s="467"/>
      <c r="O428" s="467"/>
      <c r="P428" s="467"/>
      <c r="Q428" s="467"/>
      <c r="R428" s="467"/>
      <c r="S428" s="467"/>
      <c r="T428" s="467">
        <v>93.9</v>
      </c>
      <c r="U428" s="467"/>
      <c r="V428" s="467"/>
      <c r="W428" s="467"/>
      <c r="X428" s="467"/>
      <c r="Y428" s="467"/>
      <c r="Z428" s="467"/>
      <c r="AA428" s="467"/>
      <c r="AB428" s="467"/>
      <c r="AC428" s="462"/>
      <c r="AD428" s="462"/>
      <c r="AE428" s="467"/>
      <c r="AF428" s="467" t="s">
        <v>55</v>
      </c>
      <c r="AG428" s="467"/>
      <c r="AH428" s="467" t="s">
        <v>2085</v>
      </c>
      <c r="AI428" s="467"/>
      <c r="AJ428" s="332">
        <v>45139</v>
      </c>
      <c r="AL428" s="124"/>
    </row>
    <row r="429" spans="1:38">
      <c r="A429" s="467" t="s">
        <v>2122</v>
      </c>
      <c r="B429" s="467">
        <v>97</v>
      </c>
      <c r="C429" s="467"/>
      <c r="D429" s="467"/>
      <c r="E429" s="467"/>
      <c r="F429" s="467"/>
      <c r="G429" s="467"/>
      <c r="H429" s="467"/>
      <c r="I429" s="467"/>
      <c r="J429" s="467"/>
      <c r="K429" s="41">
        <v>1370</v>
      </c>
      <c r="L429" s="467"/>
      <c r="M429" s="467"/>
      <c r="N429" s="467"/>
      <c r="O429" s="467"/>
      <c r="P429" s="467"/>
      <c r="Q429" s="467"/>
      <c r="R429" s="467"/>
      <c r="S429" s="467"/>
      <c r="T429" s="467">
        <v>92.9</v>
      </c>
      <c r="U429" s="467"/>
      <c r="V429" s="467"/>
      <c r="W429" s="467"/>
      <c r="X429" s="467"/>
      <c r="Y429" s="467"/>
      <c r="Z429" s="467"/>
      <c r="AA429" s="467"/>
      <c r="AB429" s="467"/>
      <c r="AC429" s="462"/>
      <c r="AD429" s="462"/>
      <c r="AE429" s="467"/>
      <c r="AF429" s="467" t="s">
        <v>55</v>
      </c>
      <c r="AG429" s="467"/>
      <c r="AH429" s="467" t="s">
        <v>2085</v>
      </c>
      <c r="AI429" s="467"/>
      <c r="AJ429" s="332">
        <v>45146</v>
      </c>
      <c r="AL429" s="124"/>
    </row>
    <row r="430" spans="1:38">
      <c r="A430" s="467"/>
      <c r="B430" s="467"/>
      <c r="C430" s="467"/>
      <c r="D430" s="467"/>
      <c r="E430" s="467"/>
      <c r="F430" s="467"/>
      <c r="G430" s="467"/>
      <c r="H430" s="467"/>
      <c r="I430" s="467"/>
      <c r="J430" s="467"/>
      <c r="K430" s="41"/>
      <c r="L430" s="467"/>
      <c r="M430" s="467"/>
      <c r="N430" s="467"/>
      <c r="O430" s="467"/>
      <c r="P430" s="467"/>
      <c r="Q430" s="467"/>
      <c r="R430" s="467"/>
      <c r="S430" s="467"/>
      <c r="T430" s="467"/>
      <c r="U430" s="366"/>
      <c r="V430" s="366"/>
      <c r="W430" s="366"/>
      <c r="X430" s="366"/>
      <c r="Y430" s="366"/>
      <c r="Z430" s="366"/>
      <c r="AA430" s="366"/>
      <c r="AB430" s="366"/>
      <c r="AC430" s="467"/>
      <c r="AD430" s="366"/>
      <c r="AE430" s="366"/>
      <c r="AF430" s="467"/>
      <c r="AG430" s="467"/>
      <c r="AH430" s="467"/>
      <c r="AI430" s="467"/>
      <c r="AJ430" s="467"/>
      <c r="AL430" s="124"/>
    </row>
    <row r="431" spans="1:38">
      <c r="A431" s="467"/>
      <c r="B431" s="467"/>
      <c r="C431" s="467"/>
      <c r="D431" s="467"/>
      <c r="E431" s="467"/>
      <c r="F431" s="467"/>
      <c r="G431" s="467"/>
      <c r="H431" s="467"/>
      <c r="I431" s="467"/>
      <c r="J431" s="467"/>
      <c r="K431" s="41"/>
      <c r="L431" s="467"/>
      <c r="M431" s="467"/>
      <c r="N431" s="467"/>
      <c r="O431" s="467"/>
      <c r="P431" s="467"/>
      <c r="Q431" s="467"/>
      <c r="R431" s="467"/>
      <c r="S431" s="467"/>
      <c r="T431" s="467"/>
      <c r="U431" s="366"/>
      <c r="V431" s="366"/>
      <c r="W431" s="366"/>
      <c r="X431" s="366"/>
      <c r="Y431" s="366"/>
      <c r="Z431" s="366"/>
      <c r="AA431" s="366"/>
      <c r="AB431" s="366"/>
      <c r="AC431" s="467"/>
      <c r="AD431" s="366"/>
      <c r="AE431" s="366"/>
      <c r="AF431" s="467"/>
      <c r="AG431" s="467"/>
      <c r="AH431" s="467"/>
      <c r="AI431" s="467"/>
      <c r="AJ431" s="467"/>
      <c r="AL431" s="124"/>
    </row>
    <row r="432" spans="1:38">
      <c r="A432" s="467"/>
      <c r="B432" s="467"/>
      <c r="C432" s="467"/>
      <c r="D432" s="467"/>
      <c r="E432" s="467"/>
      <c r="F432" s="467"/>
      <c r="G432" s="467"/>
      <c r="H432" s="467"/>
      <c r="I432" s="467"/>
      <c r="J432" s="467"/>
      <c r="K432" s="41"/>
      <c r="L432" s="467"/>
      <c r="M432" s="467"/>
      <c r="N432" s="467"/>
      <c r="O432" s="467"/>
      <c r="P432" s="467"/>
      <c r="Q432" s="467"/>
      <c r="R432" s="467"/>
      <c r="S432" s="467"/>
      <c r="T432" s="467"/>
      <c r="U432" s="366"/>
      <c r="V432" s="366"/>
      <c r="W432" s="366"/>
      <c r="X432" s="366"/>
      <c r="Y432" s="366"/>
      <c r="Z432" s="366"/>
      <c r="AA432" s="366"/>
      <c r="AB432" s="366"/>
      <c r="AC432" s="467"/>
      <c r="AD432" s="366"/>
      <c r="AE432" s="366"/>
      <c r="AF432" s="467"/>
      <c r="AG432" s="467"/>
      <c r="AH432" s="467"/>
      <c r="AI432" s="467"/>
      <c r="AJ432" s="467"/>
      <c r="AL432" s="124"/>
    </row>
    <row r="433" spans="1:38">
      <c r="A433" s="467"/>
      <c r="B433" s="467"/>
      <c r="C433" s="467"/>
      <c r="D433" s="467"/>
      <c r="E433" s="467"/>
      <c r="F433" s="467"/>
      <c r="G433" s="467"/>
      <c r="H433" s="467"/>
      <c r="I433" s="467"/>
      <c r="J433" s="467"/>
      <c r="K433" s="41"/>
      <c r="L433" s="467"/>
      <c r="M433" s="467"/>
      <c r="N433" s="467"/>
      <c r="O433" s="467"/>
      <c r="P433" s="467"/>
      <c r="Q433" s="467"/>
      <c r="R433" s="467"/>
      <c r="S433" s="467"/>
      <c r="T433" s="467"/>
      <c r="U433" s="366"/>
      <c r="V433" s="366"/>
      <c r="W433" s="366"/>
      <c r="X433" s="366"/>
      <c r="Y433" s="366"/>
      <c r="Z433" s="366"/>
      <c r="AA433" s="366"/>
      <c r="AB433" s="366"/>
      <c r="AC433" s="467"/>
      <c r="AD433" s="366"/>
      <c r="AE433" s="366"/>
      <c r="AF433" s="467"/>
      <c r="AG433" s="467"/>
      <c r="AH433" s="467"/>
      <c r="AI433" s="467"/>
      <c r="AJ433" s="467"/>
      <c r="AL433" s="124"/>
    </row>
    <row r="434" spans="1:38">
      <c r="A434" s="467"/>
      <c r="B434" s="467"/>
      <c r="C434" s="467"/>
      <c r="D434" s="467"/>
      <c r="E434" s="467"/>
      <c r="F434" s="467"/>
      <c r="G434" s="467"/>
      <c r="H434" s="467"/>
      <c r="I434" s="467"/>
      <c r="J434" s="467"/>
      <c r="K434" s="41"/>
      <c r="L434" s="467"/>
      <c r="M434" s="467"/>
      <c r="N434" s="467"/>
      <c r="O434" s="467"/>
      <c r="P434" s="467"/>
      <c r="Q434" s="467"/>
      <c r="R434" s="467"/>
      <c r="S434" s="467"/>
      <c r="T434" s="467"/>
      <c r="U434" s="366"/>
      <c r="V434" s="366"/>
      <c r="W434" s="366"/>
      <c r="X434" s="366"/>
      <c r="Y434" s="366"/>
      <c r="Z434" s="366"/>
      <c r="AA434" s="366"/>
      <c r="AB434" s="366"/>
      <c r="AC434" s="467"/>
      <c r="AD434" s="366"/>
      <c r="AE434" s="366"/>
      <c r="AF434" s="467"/>
      <c r="AG434" s="467"/>
      <c r="AH434" s="467"/>
      <c r="AI434" s="467"/>
      <c r="AJ434" s="467"/>
      <c r="AL434" s="124"/>
    </row>
    <row r="435" spans="1:38">
      <c r="A435" s="467"/>
      <c r="B435" s="467"/>
      <c r="C435" s="467"/>
      <c r="D435" s="467"/>
      <c r="E435" s="467"/>
      <c r="F435" s="467"/>
      <c r="G435" s="467"/>
      <c r="H435" s="467"/>
      <c r="I435" s="467"/>
      <c r="J435" s="467"/>
      <c r="K435" s="41"/>
      <c r="L435" s="467"/>
      <c r="M435" s="467"/>
      <c r="N435" s="467"/>
      <c r="O435" s="467"/>
      <c r="P435" s="467"/>
      <c r="Q435" s="467"/>
      <c r="R435" s="467"/>
      <c r="S435" s="467"/>
      <c r="T435" s="467"/>
      <c r="U435" s="366"/>
      <c r="V435" s="366"/>
      <c r="W435" s="366"/>
      <c r="X435" s="366"/>
      <c r="Y435" s="366"/>
      <c r="Z435" s="366"/>
      <c r="AA435" s="366"/>
      <c r="AB435" s="366"/>
      <c r="AC435" s="467"/>
      <c r="AD435" s="366"/>
      <c r="AE435" s="366"/>
      <c r="AF435" s="467"/>
      <c r="AG435" s="467"/>
      <c r="AH435" s="467"/>
      <c r="AI435" s="467"/>
      <c r="AJ435" s="467"/>
      <c r="AL435" s="124"/>
    </row>
    <row r="436" spans="1:38">
      <c r="B436" s="8">
        <f>STDEV(B325:B382)</f>
        <v>2.374451884297037</v>
      </c>
      <c r="K436" s="8">
        <f>STDEV(K325:K365)</f>
        <v>206.28676542914508</v>
      </c>
      <c r="T436" s="8">
        <f>STDEV(T325:T365)</f>
        <v>4.4623539260098601</v>
      </c>
      <c r="AC436" s="8">
        <f>AVERAGE(AC380:AC412)</f>
        <v>25.75</v>
      </c>
      <c r="AD436" s="12">
        <f>AVERAGE(AD380:AD412)</f>
        <v>2.0207812500000002</v>
      </c>
      <c r="AJ436" s="8"/>
      <c r="AL436" s="124"/>
    </row>
    <row r="437" spans="1:38">
      <c r="K437" s="8">
        <f>K366-2*K436</f>
        <v>994.42646914170984</v>
      </c>
      <c r="T437" s="8">
        <f>T366-3*T436</f>
        <v>71.612938221970424</v>
      </c>
      <c r="AL437" s="124"/>
    </row>
    <row r="438" spans="1:38">
      <c r="AL438" s="124"/>
    </row>
    <row r="439" spans="1:38">
      <c r="AL439" s="124"/>
    </row>
    <row r="440" spans="1:38">
      <c r="AL440" s="124"/>
    </row>
    <row r="441" spans="1:38">
      <c r="AL441" s="124"/>
    </row>
    <row r="442" spans="1:38">
      <c r="AL442" s="124"/>
    </row>
    <row r="443" spans="1:38">
      <c r="AL443" s="124"/>
    </row>
    <row r="444" spans="1:38">
      <c r="AL444" s="124"/>
    </row>
    <row r="445" spans="1:38">
      <c r="AL445" s="124"/>
    </row>
    <row r="446" spans="1:38">
      <c r="AL446" s="124"/>
    </row>
    <row r="447" spans="1:38">
      <c r="AL447" s="124"/>
    </row>
    <row r="448" spans="1:38">
      <c r="AL448" s="124"/>
    </row>
    <row r="449" spans="38:38">
      <c r="AL449" s="124"/>
    </row>
    <row r="450" spans="38:38">
      <c r="AL450" s="124"/>
    </row>
    <row r="451" spans="38:38">
      <c r="AL451" s="124"/>
    </row>
    <row r="452" spans="38:38">
      <c r="AL452" s="124"/>
    </row>
    <row r="453" spans="38:38">
      <c r="AL453" s="124"/>
    </row>
    <row r="454" spans="38:38">
      <c r="AL454" s="124"/>
    </row>
    <row r="455" spans="38:38">
      <c r="AL455" s="124"/>
    </row>
    <row r="456" spans="38:38">
      <c r="AL456" s="124"/>
    </row>
    <row r="457" spans="38:38">
      <c r="AL457" s="124"/>
    </row>
    <row r="458" spans="38:38">
      <c r="AL458" s="124"/>
    </row>
    <row r="459" spans="38:38">
      <c r="AL459" s="124"/>
    </row>
    <row r="460" spans="38:38">
      <c r="AL460" s="124"/>
    </row>
    <row r="461" spans="38:38">
      <c r="AL461" s="124"/>
    </row>
    <row r="462" spans="38:38">
      <c r="AL462" s="124"/>
    </row>
    <row r="463" spans="38:38">
      <c r="AL463" s="124"/>
    </row>
    <row r="464" spans="38:38">
      <c r="AL464" s="124"/>
    </row>
    <row r="465" spans="38:38">
      <c r="AL465" s="124"/>
    </row>
    <row r="466" spans="38:38">
      <c r="AL466" s="124"/>
    </row>
    <row r="467" spans="38:38">
      <c r="AL467" s="124"/>
    </row>
    <row r="468" spans="38:38">
      <c r="AL468" s="124"/>
    </row>
    <row r="469" spans="38:38">
      <c r="AL469" s="124"/>
    </row>
    <row r="470" spans="38:38">
      <c r="AL470" s="124"/>
    </row>
    <row r="471" spans="38:38">
      <c r="AL471" s="124"/>
    </row>
    <row r="472" spans="38:38">
      <c r="AL472" s="124"/>
    </row>
    <row r="473" spans="38:38">
      <c r="AL473" s="124"/>
    </row>
    <row r="474" spans="38:38">
      <c r="AL474" s="124"/>
    </row>
    <row r="475" spans="38:38">
      <c r="AL475" s="124"/>
    </row>
    <row r="476" spans="38:38">
      <c r="AL476" s="124"/>
    </row>
    <row r="477" spans="38:38">
      <c r="AL477" s="124"/>
    </row>
    <row r="478" spans="38:38">
      <c r="AL478" s="124"/>
    </row>
    <row r="479" spans="38:38">
      <c r="AL479" s="124"/>
    </row>
    <row r="480" spans="38:38">
      <c r="AL480" s="124"/>
    </row>
    <row r="481" spans="38:38">
      <c r="AL481" s="124"/>
    </row>
    <row r="482" spans="38:38">
      <c r="AL482" s="124"/>
    </row>
    <row r="483" spans="38:38">
      <c r="AL483" s="124"/>
    </row>
    <row r="484" spans="38:38">
      <c r="AL484" s="124"/>
    </row>
    <row r="485" spans="38:38">
      <c r="AL485" s="124"/>
    </row>
    <row r="486" spans="38:38">
      <c r="AL486" s="124"/>
    </row>
    <row r="487" spans="38:38">
      <c r="AL487" s="124"/>
    </row>
    <row r="488" spans="38:38">
      <c r="AL488" s="124"/>
    </row>
    <row r="489" spans="38:38">
      <c r="AL489" s="124"/>
    </row>
    <row r="490" spans="38:38">
      <c r="AL490" s="124"/>
    </row>
    <row r="491" spans="38:38">
      <c r="AL491" s="124"/>
    </row>
    <row r="492" spans="38:38">
      <c r="AL492" s="124"/>
    </row>
    <row r="493" spans="38:38">
      <c r="AL493" s="124"/>
    </row>
    <row r="494" spans="38:38">
      <c r="AL494" s="124"/>
    </row>
    <row r="495" spans="38:38">
      <c r="AL495" s="124"/>
    </row>
    <row r="496" spans="38:38">
      <c r="AL496" s="124"/>
    </row>
    <row r="497" spans="38:38">
      <c r="AL497" s="124"/>
    </row>
    <row r="498" spans="38:38">
      <c r="AL498" s="124"/>
    </row>
    <row r="499" spans="38:38">
      <c r="AL499" s="124"/>
    </row>
    <row r="500" spans="38:38">
      <c r="AL500" s="124"/>
    </row>
    <row r="501" spans="38:38">
      <c r="AL501" s="124"/>
    </row>
    <row r="502" spans="38:38">
      <c r="AL502" s="124"/>
    </row>
    <row r="503" spans="38:38">
      <c r="AL503" s="124"/>
    </row>
    <row r="504" spans="38:38">
      <c r="AL504" s="124"/>
    </row>
    <row r="505" spans="38:38">
      <c r="AL505" s="124"/>
    </row>
    <row r="506" spans="38:38">
      <c r="AL506" s="124"/>
    </row>
    <row r="507" spans="38:38">
      <c r="AL507" s="124"/>
    </row>
    <row r="508" spans="38:38">
      <c r="AL508" s="124"/>
    </row>
    <row r="509" spans="38:38">
      <c r="AL509" s="124"/>
    </row>
    <row r="510" spans="38:38">
      <c r="AL510" s="124"/>
    </row>
    <row r="511" spans="38:38">
      <c r="AL511" s="124"/>
    </row>
    <row r="512" spans="38:38">
      <c r="AL512" s="124"/>
    </row>
    <row r="513" spans="38:38">
      <c r="AL513" s="124"/>
    </row>
    <row r="514" spans="38:38">
      <c r="AL514" s="124"/>
    </row>
    <row r="515" spans="38:38">
      <c r="AL515" s="124"/>
    </row>
    <row r="516" spans="38:38">
      <c r="AL516" s="124"/>
    </row>
    <row r="517" spans="38:38">
      <c r="AL517" s="124"/>
    </row>
    <row r="518" spans="38:38">
      <c r="AL518" s="124"/>
    </row>
    <row r="519" spans="38:38">
      <c r="AL519" s="124"/>
    </row>
    <row r="520" spans="38:38">
      <c r="AL520" s="124"/>
    </row>
    <row r="521" spans="38:38">
      <c r="AL521" s="124"/>
    </row>
    <row r="522" spans="38:38">
      <c r="AL522" s="124"/>
    </row>
    <row r="523" spans="38:38">
      <c r="AL523" s="124"/>
    </row>
    <row r="524" spans="38:38">
      <c r="AL524" s="124"/>
    </row>
    <row r="525" spans="38:38">
      <c r="AL525" s="124"/>
    </row>
    <row r="526" spans="38:38">
      <c r="AL526" s="124"/>
    </row>
    <row r="527" spans="38:38">
      <c r="AL527" s="124"/>
    </row>
    <row r="528" spans="38:38">
      <c r="AL528" s="124"/>
    </row>
    <row r="529" spans="38:38">
      <c r="AL529" s="124"/>
    </row>
    <row r="530" spans="38:38">
      <c r="AL530" s="124"/>
    </row>
    <row r="531" spans="38:38">
      <c r="AL531" s="124"/>
    </row>
    <row r="532" spans="38:38">
      <c r="AL532" s="124"/>
    </row>
    <row r="533" spans="38:38">
      <c r="AL533" s="124"/>
    </row>
    <row r="534" spans="38:38">
      <c r="AL534" s="124"/>
    </row>
    <row r="535" spans="38:38">
      <c r="AL535" s="124"/>
    </row>
    <row r="536" spans="38:38">
      <c r="AL536" s="124"/>
    </row>
    <row r="537" spans="38:38">
      <c r="AL537" s="124"/>
    </row>
    <row r="538" spans="38:38">
      <c r="AL538" s="124"/>
    </row>
    <row r="539" spans="38:38">
      <c r="AL539" s="124"/>
    </row>
    <row r="540" spans="38:38">
      <c r="AL540" s="124"/>
    </row>
    <row r="541" spans="38:38">
      <c r="AL541" s="124"/>
    </row>
    <row r="542" spans="38:38">
      <c r="AL542" s="124"/>
    </row>
    <row r="543" spans="38:38">
      <c r="AL543" s="124"/>
    </row>
    <row r="544" spans="38:38">
      <c r="AL544" s="124"/>
    </row>
    <row r="545" spans="38:38">
      <c r="AL545" s="124"/>
    </row>
    <row r="546" spans="38:38">
      <c r="AL546" s="124"/>
    </row>
    <row r="547" spans="38:38">
      <c r="AL547" s="124"/>
    </row>
    <row r="548" spans="38:38">
      <c r="AL548" s="124"/>
    </row>
    <row r="549" spans="38:38">
      <c r="AL549" s="124"/>
    </row>
    <row r="550" spans="38:38">
      <c r="AL550" s="124"/>
    </row>
    <row r="551" spans="38:38">
      <c r="AL551" s="124"/>
    </row>
    <row r="552" spans="38:38">
      <c r="AL552" s="124"/>
    </row>
    <row r="553" spans="38:38">
      <c r="AL553" s="124"/>
    </row>
    <row r="554" spans="38:38">
      <c r="AL554" s="124"/>
    </row>
    <row r="555" spans="38:38">
      <c r="AL555" s="124"/>
    </row>
    <row r="556" spans="38:38">
      <c r="AL556" s="124"/>
    </row>
    <row r="557" spans="38:38">
      <c r="AL557" s="124"/>
    </row>
    <row r="558" spans="38:38">
      <c r="AL558" s="124"/>
    </row>
    <row r="559" spans="38:38">
      <c r="AL559" s="124"/>
    </row>
    <row r="560" spans="38:38">
      <c r="AL560" s="124"/>
    </row>
    <row r="561" spans="38:38">
      <c r="AL561" s="124"/>
    </row>
    <row r="562" spans="38:38">
      <c r="AL562" s="124"/>
    </row>
    <row r="563" spans="38:38">
      <c r="AL563" s="124"/>
    </row>
    <row r="564" spans="38:38">
      <c r="AL564" s="124"/>
    </row>
    <row r="565" spans="38:38">
      <c r="AL565" s="124"/>
    </row>
    <row r="566" spans="38:38">
      <c r="AL566" s="124"/>
    </row>
    <row r="567" spans="38:38">
      <c r="AL567" s="124"/>
    </row>
    <row r="568" spans="38:38">
      <c r="AL568" s="124"/>
    </row>
    <row r="569" spans="38:38">
      <c r="AL569" s="124"/>
    </row>
    <row r="570" spans="38:38">
      <c r="AL570" s="124"/>
    </row>
    <row r="571" spans="38:38">
      <c r="AL571" s="124"/>
    </row>
    <row r="572" spans="38:38">
      <c r="AL572" s="124"/>
    </row>
    <row r="573" spans="38:38">
      <c r="AL573" s="124"/>
    </row>
    <row r="574" spans="38:38">
      <c r="AL574" s="124"/>
    </row>
    <row r="575" spans="38:38">
      <c r="AL575" s="124"/>
    </row>
    <row r="576" spans="38:38">
      <c r="AL576" s="124"/>
    </row>
    <row r="577" spans="38:38">
      <c r="AL577" s="124"/>
    </row>
    <row r="578" spans="38:38">
      <c r="AL578" s="124"/>
    </row>
    <row r="579" spans="38:38">
      <c r="AL579" s="124"/>
    </row>
    <row r="580" spans="38:38">
      <c r="AL580" s="124"/>
    </row>
    <row r="581" spans="38:38">
      <c r="AL581" s="124"/>
    </row>
    <row r="582" spans="38:38">
      <c r="AL582" s="124"/>
    </row>
    <row r="583" spans="38:38">
      <c r="AL583" s="124"/>
    </row>
    <row r="584" spans="38:38">
      <c r="AL584" s="124"/>
    </row>
    <row r="585" spans="38:38">
      <c r="AL585" s="124"/>
    </row>
    <row r="586" spans="38:38">
      <c r="AL586" s="124"/>
    </row>
    <row r="587" spans="38:38">
      <c r="AL587" s="124"/>
    </row>
    <row r="588" spans="38:38">
      <c r="AL588" s="124"/>
    </row>
    <row r="589" spans="38:38">
      <c r="AL589" s="124"/>
    </row>
    <row r="590" spans="38:38">
      <c r="AL590" s="124"/>
    </row>
    <row r="591" spans="38:38">
      <c r="AL591" s="124"/>
    </row>
    <row r="592" spans="38:38">
      <c r="AL592" s="124"/>
    </row>
    <row r="593" spans="38:38">
      <c r="AL593" s="124"/>
    </row>
    <row r="594" spans="38:38">
      <c r="AL594" s="124"/>
    </row>
    <row r="595" spans="38:38">
      <c r="AL595" s="124"/>
    </row>
    <row r="596" spans="38:38">
      <c r="AL596" s="124"/>
    </row>
    <row r="597" spans="38:38">
      <c r="AL597" s="124"/>
    </row>
    <row r="598" spans="38:38">
      <c r="AL598" s="124"/>
    </row>
    <row r="599" spans="38:38">
      <c r="AL599" s="124"/>
    </row>
    <row r="600" spans="38:38">
      <c r="AL600" s="124"/>
    </row>
    <row r="601" spans="38:38">
      <c r="AL601" s="124"/>
    </row>
    <row r="602" spans="38:38">
      <c r="AL602" s="124"/>
    </row>
    <row r="603" spans="38:38">
      <c r="AL603" s="124"/>
    </row>
    <row r="604" spans="38:38">
      <c r="AL604" s="124"/>
    </row>
    <row r="605" spans="38:38">
      <c r="AL605" s="124"/>
    </row>
    <row r="606" spans="38:38">
      <c r="AL606" s="124"/>
    </row>
    <row r="607" spans="38:38">
      <c r="AL607" s="124"/>
    </row>
    <row r="608" spans="38:38">
      <c r="AL608" s="124"/>
    </row>
    <row r="609" spans="38:38">
      <c r="AL609" s="124"/>
    </row>
    <row r="610" spans="38:38">
      <c r="AL610" s="124"/>
    </row>
    <row r="611" spans="38:38">
      <c r="AL611" s="124"/>
    </row>
    <row r="612" spans="38:38">
      <c r="AL612" s="124"/>
    </row>
    <row r="613" spans="38:38">
      <c r="AL613" s="124"/>
    </row>
    <row r="614" spans="38:38">
      <c r="AL614" s="124"/>
    </row>
    <row r="615" spans="38:38">
      <c r="AL615" s="124"/>
    </row>
    <row r="616" spans="38:38">
      <c r="AL616" s="124"/>
    </row>
    <row r="617" spans="38:38">
      <c r="AL617" s="124"/>
    </row>
    <row r="618" spans="38:38">
      <c r="AL618" s="124"/>
    </row>
    <row r="619" spans="38:38">
      <c r="AL619" s="124"/>
    </row>
    <row r="620" spans="38:38">
      <c r="AL620" s="124"/>
    </row>
    <row r="621" spans="38:38">
      <c r="AL621" s="124"/>
    </row>
    <row r="622" spans="38:38">
      <c r="AL622" s="124"/>
    </row>
    <row r="623" spans="38:38">
      <c r="AL623" s="124"/>
    </row>
    <row r="624" spans="38:38">
      <c r="AL624" s="124"/>
    </row>
    <row r="625" spans="38:38">
      <c r="AL625" s="124"/>
    </row>
    <row r="626" spans="38:38">
      <c r="AL626" s="124"/>
    </row>
    <row r="627" spans="38:38">
      <c r="AL627" s="124"/>
    </row>
    <row r="628" spans="38:38">
      <c r="AL628" s="124"/>
    </row>
    <row r="629" spans="38:38">
      <c r="AL629" s="124"/>
    </row>
    <row r="630" spans="38:38">
      <c r="AL630" s="124"/>
    </row>
    <row r="631" spans="38:38">
      <c r="AL631" s="124"/>
    </row>
    <row r="632" spans="38:38">
      <c r="AL632" s="124"/>
    </row>
    <row r="633" spans="38:38">
      <c r="AL633" s="124"/>
    </row>
    <row r="634" spans="38:38">
      <c r="AL634" s="124"/>
    </row>
    <row r="635" spans="38:38">
      <c r="AL635" s="124"/>
    </row>
    <row r="636" spans="38:38">
      <c r="AL636" s="124"/>
    </row>
    <row r="637" spans="38:38">
      <c r="AL637" s="124"/>
    </row>
    <row r="638" spans="38:38">
      <c r="AL638" s="124"/>
    </row>
    <row r="639" spans="38:38">
      <c r="AL639" s="124"/>
    </row>
    <row r="640" spans="38:38">
      <c r="AL640" s="124"/>
    </row>
    <row r="641" spans="38:38">
      <c r="AL641" s="124"/>
    </row>
    <row r="642" spans="38:38">
      <c r="AL642" s="124"/>
    </row>
    <row r="643" spans="38:38">
      <c r="AL643" s="124"/>
    </row>
    <row r="644" spans="38:38">
      <c r="AL644" s="124"/>
    </row>
    <row r="645" spans="38:38">
      <c r="AL645" s="124"/>
    </row>
    <row r="646" spans="38:38">
      <c r="AL646" s="124"/>
    </row>
    <row r="647" spans="38:38">
      <c r="AL647" s="124"/>
    </row>
    <row r="648" spans="38:38">
      <c r="AL648" s="124"/>
    </row>
    <row r="649" spans="38:38">
      <c r="AL649" s="124"/>
    </row>
    <row r="650" spans="38:38">
      <c r="AL650" s="124"/>
    </row>
    <row r="651" spans="38:38">
      <c r="AL651" s="124"/>
    </row>
    <row r="652" spans="38:38">
      <c r="AL652" s="124"/>
    </row>
    <row r="653" spans="38:38">
      <c r="AL653" s="124"/>
    </row>
    <row r="654" spans="38:38">
      <c r="AL654" s="124"/>
    </row>
    <row r="655" spans="38:38">
      <c r="AL655" s="124"/>
    </row>
    <row r="656" spans="38:38">
      <c r="AL656" s="124"/>
    </row>
    <row r="657" spans="38:38">
      <c r="AL657" s="124"/>
    </row>
    <row r="658" spans="38:38">
      <c r="AL658" s="124"/>
    </row>
    <row r="659" spans="38:38">
      <c r="AL659" s="124"/>
    </row>
    <row r="660" spans="38:38">
      <c r="AL660" s="124"/>
    </row>
    <row r="661" spans="38:38">
      <c r="AL661" s="124"/>
    </row>
    <row r="662" spans="38:38">
      <c r="AL662" s="124"/>
    </row>
    <row r="663" spans="38:38">
      <c r="AL663" s="124"/>
    </row>
    <row r="664" spans="38:38">
      <c r="AL664" s="124"/>
    </row>
    <row r="665" spans="38:38">
      <c r="AL665" s="124"/>
    </row>
    <row r="666" spans="38:38">
      <c r="AL666" s="124"/>
    </row>
    <row r="667" spans="38:38">
      <c r="AL667" s="124"/>
    </row>
    <row r="668" spans="38:38">
      <c r="AL668" s="124"/>
    </row>
    <row r="669" spans="38:38">
      <c r="AL669" s="124"/>
    </row>
    <row r="670" spans="38:38">
      <c r="AL670" s="124"/>
    </row>
    <row r="671" spans="38:38">
      <c r="AL671" s="124"/>
    </row>
    <row r="672" spans="38:38">
      <c r="AL672" s="124"/>
    </row>
    <row r="673" spans="38:38">
      <c r="AL673" s="124"/>
    </row>
    <row r="674" spans="38:38">
      <c r="AL674" s="124"/>
    </row>
    <row r="675" spans="38:38">
      <c r="AL675" s="124"/>
    </row>
    <row r="676" spans="38:38">
      <c r="AL676" s="124"/>
    </row>
    <row r="677" spans="38:38">
      <c r="AL677" s="124"/>
    </row>
    <row r="678" spans="38:38">
      <c r="AL678" s="124"/>
    </row>
    <row r="679" spans="38:38">
      <c r="AL679" s="124"/>
    </row>
    <row r="680" spans="38:38">
      <c r="AL680" s="124"/>
    </row>
    <row r="681" spans="38:38">
      <c r="AL681" s="124"/>
    </row>
    <row r="682" spans="38:38">
      <c r="AL682" s="124"/>
    </row>
    <row r="683" spans="38:38">
      <c r="AL683" s="124"/>
    </row>
    <row r="684" spans="38:38">
      <c r="AL684" s="124"/>
    </row>
    <row r="685" spans="38:38">
      <c r="AL685" s="124"/>
    </row>
    <row r="686" spans="38:38">
      <c r="AL686" s="124"/>
    </row>
    <row r="687" spans="38:38">
      <c r="AL687" s="124"/>
    </row>
    <row r="688" spans="38:38">
      <c r="AL688" s="124"/>
    </row>
    <row r="689" spans="38:38">
      <c r="AL689" s="124"/>
    </row>
    <row r="690" spans="38:38">
      <c r="AL690" s="124"/>
    </row>
    <row r="691" spans="38:38">
      <c r="AL691" s="124"/>
    </row>
    <row r="692" spans="38:38">
      <c r="AL692" s="124"/>
    </row>
    <row r="693" spans="38:38">
      <c r="AL693" s="124"/>
    </row>
    <row r="694" spans="38:38">
      <c r="AL694" s="124"/>
    </row>
    <row r="695" spans="38:38">
      <c r="AL695" s="124"/>
    </row>
    <row r="696" spans="38:38">
      <c r="AL696" s="124"/>
    </row>
    <row r="697" spans="38:38">
      <c r="AL697" s="124"/>
    </row>
    <row r="698" spans="38:38">
      <c r="AL698" s="124"/>
    </row>
    <row r="699" spans="38:38">
      <c r="AL699" s="124"/>
    </row>
    <row r="700" spans="38:38">
      <c r="AL700" s="124"/>
    </row>
    <row r="701" spans="38:38">
      <c r="AL701" s="124"/>
    </row>
    <row r="702" spans="38:38">
      <c r="AL702" s="124"/>
    </row>
    <row r="703" spans="38:38">
      <c r="AL703" s="124"/>
    </row>
    <row r="704" spans="38:38">
      <c r="AL704" s="124"/>
    </row>
    <row r="705" spans="38:38">
      <c r="AL705" s="124"/>
    </row>
    <row r="706" spans="38:38">
      <c r="AL706" s="124"/>
    </row>
    <row r="707" spans="38:38">
      <c r="AL707" s="124"/>
    </row>
    <row r="708" spans="38:38">
      <c r="AL708" s="124"/>
    </row>
    <row r="709" spans="38:38">
      <c r="AL709" s="124"/>
    </row>
    <row r="710" spans="38:38">
      <c r="AL710" s="124"/>
    </row>
    <row r="711" spans="38:38">
      <c r="AL711" s="124"/>
    </row>
    <row r="712" spans="38:38">
      <c r="AL712" s="124"/>
    </row>
    <row r="713" spans="38:38">
      <c r="AL713" s="124"/>
    </row>
    <row r="714" spans="38:38">
      <c r="AL714" s="124"/>
    </row>
    <row r="715" spans="38:38">
      <c r="AL715" s="124"/>
    </row>
    <row r="716" spans="38:38">
      <c r="AL716" s="124"/>
    </row>
    <row r="717" spans="38:38">
      <c r="AL717" s="124"/>
    </row>
    <row r="718" spans="38:38">
      <c r="AL718" s="124"/>
    </row>
    <row r="719" spans="38:38">
      <c r="AL719" s="124"/>
    </row>
    <row r="720" spans="38:38">
      <c r="AL720" s="124"/>
    </row>
    <row r="721" spans="38:38">
      <c r="AL721" s="124"/>
    </row>
    <row r="722" spans="38:38">
      <c r="AL722" s="124"/>
    </row>
    <row r="723" spans="38:38">
      <c r="AL723" s="124"/>
    </row>
    <row r="724" spans="38:38">
      <c r="AL724" s="124"/>
    </row>
    <row r="725" spans="38:38">
      <c r="AL725" s="124"/>
    </row>
    <row r="726" spans="38:38">
      <c r="AL726" s="124"/>
    </row>
    <row r="727" spans="38:38">
      <c r="AL727" s="124"/>
    </row>
    <row r="728" spans="38:38">
      <c r="AL728" s="124"/>
    </row>
    <row r="729" spans="38:38">
      <c r="AL729" s="124"/>
    </row>
    <row r="730" spans="38:38">
      <c r="AL730" s="124"/>
    </row>
    <row r="731" spans="38:38">
      <c r="AL731" s="124"/>
    </row>
    <row r="732" spans="38:38">
      <c r="AL732" s="124"/>
    </row>
    <row r="733" spans="38:38">
      <c r="AL733" s="124"/>
    </row>
    <row r="734" spans="38:38">
      <c r="AL734" s="124"/>
    </row>
    <row r="735" spans="38:38">
      <c r="AL735" s="124"/>
    </row>
    <row r="736" spans="38:38">
      <c r="AL736" s="124"/>
    </row>
    <row r="737" spans="38:38">
      <c r="AL737" s="124"/>
    </row>
    <row r="738" spans="38:38">
      <c r="AL738" s="124"/>
    </row>
    <row r="739" spans="38:38">
      <c r="AL739" s="124"/>
    </row>
    <row r="740" spans="38:38">
      <c r="AL740" s="124"/>
    </row>
    <row r="741" spans="38:38">
      <c r="AL741" s="124"/>
    </row>
    <row r="742" spans="38:38">
      <c r="AL742" s="124"/>
    </row>
    <row r="743" spans="38:38">
      <c r="AL743" s="124"/>
    </row>
    <row r="744" spans="38:38">
      <c r="AL744" s="124"/>
    </row>
    <row r="745" spans="38:38">
      <c r="AL745" s="124"/>
    </row>
    <row r="746" spans="38:38">
      <c r="AL746" s="124"/>
    </row>
    <row r="747" spans="38:38">
      <c r="AL747" s="124"/>
    </row>
    <row r="748" spans="38:38">
      <c r="AL748" s="124"/>
    </row>
    <row r="749" spans="38:38">
      <c r="AL749" s="124"/>
    </row>
    <row r="750" spans="38:38">
      <c r="AL750" s="124"/>
    </row>
    <row r="751" spans="38:38">
      <c r="AL751" s="124"/>
    </row>
    <row r="752" spans="38:38">
      <c r="AL752" s="124"/>
    </row>
    <row r="753" spans="38:38">
      <c r="AL753" s="124"/>
    </row>
    <row r="754" spans="38:38">
      <c r="AL754" s="124"/>
    </row>
    <row r="755" spans="38:38">
      <c r="AL755" s="124"/>
    </row>
    <row r="756" spans="38:38">
      <c r="AL756" s="124"/>
    </row>
    <row r="757" spans="38:38">
      <c r="AL757" s="124"/>
    </row>
    <row r="758" spans="38:38">
      <c r="AL758" s="124"/>
    </row>
    <row r="759" spans="38:38">
      <c r="AL759" s="124"/>
    </row>
    <row r="760" spans="38:38">
      <c r="AL760" s="124"/>
    </row>
    <row r="761" spans="38:38">
      <c r="AL761" s="124"/>
    </row>
    <row r="762" spans="38:38">
      <c r="AL762" s="124"/>
    </row>
    <row r="763" spans="38:38">
      <c r="AL763" s="124"/>
    </row>
    <row r="764" spans="38:38">
      <c r="AL764" s="124"/>
    </row>
    <row r="765" spans="38:38">
      <c r="AL765" s="124"/>
    </row>
    <row r="766" spans="38:38">
      <c r="AL766" s="124"/>
    </row>
    <row r="767" spans="38:38">
      <c r="AL767" s="124"/>
    </row>
    <row r="768" spans="38:38">
      <c r="AL768" s="124"/>
    </row>
    <row r="769" spans="38:38">
      <c r="AL769" s="124"/>
    </row>
    <row r="770" spans="38:38">
      <c r="AL770" s="124"/>
    </row>
    <row r="771" spans="38:38">
      <c r="AL771" s="124"/>
    </row>
    <row r="772" spans="38:38">
      <c r="AL772" s="124"/>
    </row>
    <row r="773" spans="38:38">
      <c r="AL773" s="124"/>
    </row>
    <row r="774" spans="38:38">
      <c r="AL774" s="124"/>
    </row>
    <row r="775" spans="38:38">
      <c r="AL775" s="124"/>
    </row>
    <row r="776" spans="38:38">
      <c r="AL776" s="124"/>
    </row>
    <row r="777" spans="38:38">
      <c r="AL777" s="124"/>
    </row>
    <row r="778" spans="38:38">
      <c r="AL778" s="124"/>
    </row>
    <row r="779" spans="38:38">
      <c r="AL779" s="124"/>
    </row>
    <row r="780" spans="38:38">
      <c r="AL780" s="124"/>
    </row>
    <row r="781" spans="38:38">
      <c r="AL781" s="124"/>
    </row>
    <row r="782" spans="38:38">
      <c r="AL782" s="124"/>
    </row>
    <row r="783" spans="38:38">
      <c r="AL783" s="124"/>
    </row>
    <row r="784" spans="38:38">
      <c r="AL784" s="124"/>
    </row>
    <row r="785" spans="38:38">
      <c r="AL785" s="124"/>
    </row>
    <row r="786" spans="38:38">
      <c r="AL786" s="124"/>
    </row>
    <row r="787" spans="38:38">
      <c r="AL787" s="124"/>
    </row>
    <row r="788" spans="38:38">
      <c r="AL788" s="124"/>
    </row>
    <row r="789" spans="38:38">
      <c r="AL789" s="124"/>
    </row>
    <row r="790" spans="38:38">
      <c r="AL790" s="124"/>
    </row>
    <row r="791" spans="38:38">
      <c r="AL791" s="124"/>
    </row>
    <row r="792" spans="38:38">
      <c r="AL792" s="124"/>
    </row>
    <row r="793" spans="38:38">
      <c r="AL793" s="124"/>
    </row>
    <row r="794" spans="38:38">
      <c r="AL794" s="124"/>
    </row>
    <row r="795" spans="38:38">
      <c r="AL795" s="124"/>
    </row>
    <row r="796" spans="38:38">
      <c r="AL796" s="124"/>
    </row>
    <row r="797" spans="38:38">
      <c r="AL797" s="124"/>
    </row>
    <row r="798" spans="38:38">
      <c r="AL798" s="124"/>
    </row>
    <row r="799" spans="38:38">
      <c r="AL799" s="124"/>
    </row>
    <row r="800" spans="38:38">
      <c r="AL800" s="124"/>
    </row>
    <row r="801" spans="38:38">
      <c r="AL801" s="124"/>
    </row>
    <row r="802" spans="38:38">
      <c r="AL802" s="124"/>
    </row>
    <row r="803" spans="38:38">
      <c r="AL803" s="124"/>
    </row>
    <row r="804" spans="38:38">
      <c r="AL804" s="124"/>
    </row>
    <row r="805" spans="38:38">
      <c r="AL805" s="124"/>
    </row>
    <row r="806" spans="38:38">
      <c r="AL806" s="124"/>
    </row>
    <row r="807" spans="38:38">
      <c r="AL807" s="124"/>
    </row>
    <row r="808" spans="38:38">
      <c r="AL808" s="124"/>
    </row>
    <row r="809" spans="38:38">
      <c r="AL809" s="124"/>
    </row>
    <row r="810" spans="38:38">
      <c r="AL810" s="124"/>
    </row>
    <row r="811" spans="38:38">
      <c r="AL811" s="124"/>
    </row>
    <row r="812" spans="38:38">
      <c r="AL812" s="124"/>
    </row>
    <row r="813" spans="38:38">
      <c r="AL813" s="124"/>
    </row>
    <row r="814" spans="38:38">
      <c r="AL814" s="124"/>
    </row>
    <row r="815" spans="38:38">
      <c r="AL815" s="124"/>
    </row>
    <row r="816" spans="38:38">
      <c r="AL816" s="124"/>
    </row>
    <row r="817" spans="38:38">
      <c r="AL817" s="124"/>
    </row>
    <row r="818" spans="38:38">
      <c r="AL818" s="124"/>
    </row>
    <row r="819" spans="38:38">
      <c r="AL819" s="124"/>
    </row>
    <row r="820" spans="38:38">
      <c r="AL820" s="124"/>
    </row>
    <row r="821" spans="38:38">
      <c r="AL821" s="124"/>
    </row>
    <row r="822" spans="38:38">
      <c r="AL822" s="124"/>
    </row>
    <row r="823" spans="38:38">
      <c r="AL823" s="124"/>
    </row>
    <row r="824" spans="38:38">
      <c r="AL824" s="124"/>
    </row>
    <row r="825" spans="38:38">
      <c r="AL825" s="124"/>
    </row>
    <row r="826" spans="38:38">
      <c r="AL826" s="124"/>
    </row>
    <row r="827" spans="38:38">
      <c r="AL827" s="124"/>
    </row>
    <row r="828" spans="38:38">
      <c r="AL828" s="124"/>
    </row>
    <row r="829" spans="38:38">
      <c r="AL829" s="124"/>
    </row>
    <row r="830" spans="38:38">
      <c r="AL830" s="124"/>
    </row>
    <row r="831" spans="38:38">
      <c r="AL831" s="124"/>
    </row>
    <row r="832" spans="38:38">
      <c r="AL832" s="124"/>
    </row>
    <row r="833" spans="38:38">
      <c r="AL833" s="124"/>
    </row>
    <row r="834" spans="38:38">
      <c r="AL834" s="124"/>
    </row>
    <row r="835" spans="38:38">
      <c r="AL835" s="124"/>
    </row>
    <row r="836" spans="38:38">
      <c r="AL836" s="124"/>
    </row>
    <row r="837" spans="38:38">
      <c r="AL837" s="124"/>
    </row>
    <row r="838" spans="38:38">
      <c r="AL838" s="124"/>
    </row>
    <row r="839" spans="38:38">
      <c r="AL839" s="124"/>
    </row>
    <row r="840" spans="38:38">
      <c r="AL840" s="124"/>
    </row>
    <row r="841" spans="38:38">
      <c r="AL841" s="124"/>
    </row>
    <row r="842" spans="38:38">
      <c r="AL842" s="124"/>
    </row>
    <row r="843" spans="38:38">
      <c r="AL843" s="124"/>
    </row>
    <row r="844" spans="38:38">
      <c r="AL844" s="124"/>
    </row>
    <row r="845" spans="38:38">
      <c r="AL845" s="124"/>
    </row>
    <row r="846" spans="38:38">
      <c r="AL846" s="124"/>
    </row>
    <row r="847" spans="38:38">
      <c r="AL847" s="124"/>
    </row>
    <row r="848" spans="38:38">
      <c r="AL848" s="124"/>
    </row>
    <row r="849" spans="38:38">
      <c r="AL849" s="124"/>
    </row>
    <row r="850" spans="38:38">
      <c r="AL850" s="124"/>
    </row>
    <row r="851" spans="38:38">
      <c r="AL851" s="124"/>
    </row>
    <row r="852" spans="38:38">
      <c r="AL852" s="124"/>
    </row>
    <row r="853" spans="38:38">
      <c r="AL853" s="124"/>
    </row>
    <row r="854" spans="38:38">
      <c r="AL854" s="124"/>
    </row>
    <row r="855" spans="38:38">
      <c r="AL855" s="124"/>
    </row>
    <row r="856" spans="38:38">
      <c r="AL856" s="124"/>
    </row>
    <row r="857" spans="38:38">
      <c r="AL857" s="124"/>
    </row>
    <row r="858" spans="38:38">
      <c r="AL858" s="124"/>
    </row>
    <row r="859" spans="38:38">
      <c r="AL859" s="124"/>
    </row>
    <row r="860" spans="38:38">
      <c r="AL860" s="124"/>
    </row>
    <row r="861" spans="38:38">
      <c r="AL861" s="124"/>
    </row>
    <row r="862" spans="38:38">
      <c r="AL862" s="124"/>
    </row>
    <row r="863" spans="38:38">
      <c r="AL863" s="124"/>
    </row>
    <row r="864" spans="38:38">
      <c r="AL864" s="124"/>
    </row>
    <row r="865" spans="38:38">
      <c r="AL865" s="124"/>
    </row>
    <row r="866" spans="38:38">
      <c r="AL866" s="124"/>
    </row>
    <row r="867" spans="38:38">
      <c r="AL867" s="124"/>
    </row>
    <row r="868" spans="38:38">
      <c r="AL868" s="124"/>
    </row>
    <row r="869" spans="38:38">
      <c r="AL869" s="124"/>
    </row>
    <row r="870" spans="38:38">
      <c r="AL870" s="124"/>
    </row>
    <row r="871" spans="38:38">
      <c r="AL871" s="124"/>
    </row>
    <row r="872" spans="38:38">
      <c r="AL872" s="124"/>
    </row>
    <row r="873" spans="38:38">
      <c r="AL873" s="124"/>
    </row>
    <row r="874" spans="38:38">
      <c r="AL874" s="124"/>
    </row>
    <row r="875" spans="38:38">
      <c r="AL875" s="124"/>
    </row>
    <row r="876" spans="38:38">
      <c r="AL876" s="124"/>
    </row>
    <row r="877" spans="38:38">
      <c r="AL877" s="124"/>
    </row>
    <row r="878" spans="38:38">
      <c r="AL878" s="124"/>
    </row>
    <row r="879" spans="38:38">
      <c r="AL879" s="124"/>
    </row>
    <row r="880" spans="38:38">
      <c r="AL880" s="124"/>
    </row>
    <row r="881" spans="38:38">
      <c r="AL881" s="124"/>
    </row>
    <row r="882" spans="38:38">
      <c r="AL882" s="124"/>
    </row>
    <row r="883" spans="38:38">
      <c r="AL883" s="124"/>
    </row>
    <row r="884" spans="38:38">
      <c r="AL884" s="124"/>
    </row>
    <row r="885" spans="38:38">
      <c r="AL885" s="124"/>
    </row>
    <row r="886" spans="38:38">
      <c r="AL886" s="124"/>
    </row>
    <row r="887" spans="38:38">
      <c r="AL887" s="124"/>
    </row>
    <row r="888" spans="38:38">
      <c r="AL888" s="124"/>
    </row>
    <row r="889" spans="38:38">
      <c r="AL889" s="124"/>
    </row>
    <row r="890" spans="38:38">
      <c r="AL890" s="124"/>
    </row>
    <row r="891" spans="38:38">
      <c r="AL891" s="124"/>
    </row>
    <row r="892" spans="38:38">
      <c r="AL892" s="124"/>
    </row>
    <row r="893" spans="38:38">
      <c r="AL893" s="124"/>
    </row>
    <row r="894" spans="38:38">
      <c r="AL894" s="124"/>
    </row>
    <row r="895" spans="38:38">
      <c r="AL895" s="124"/>
    </row>
    <row r="896" spans="38:38">
      <c r="AL896" s="124"/>
    </row>
    <row r="897" spans="38:38">
      <c r="AL897" s="124"/>
    </row>
    <row r="898" spans="38:38">
      <c r="AL898" s="124"/>
    </row>
    <row r="899" spans="38:38">
      <c r="AL899" s="124"/>
    </row>
    <row r="900" spans="38:38">
      <c r="AL900" s="124"/>
    </row>
    <row r="901" spans="38:38">
      <c r="AL901" s="124"/>
    </row>
    <row r="902" spans="38:38">
      <c r="AL902" s="124"/>
    </row>
    <row r="903" spans="38:38">
      <c r="AL903" s="124"/>
    </row>
    <row r="904" spans="38:38">
      <c r="AL904" s="124"/>
    </row>
    <row r="905" spans="38:38">
      <c r="AL905" s="124"/>
    </row>
    <row r="906" spans="38:38">
      <c r="AL906" s="124"/>
    </row>
    <row r="907" spans="38:38">
      <c r="AL907" s="124"/>
    </row>
    <row r="908" spans="38:38">
      <c r="AL908" s="124"/>
    </row>
    <row r="909" spans="38:38">
      <c r="AL909" s="124"/>
    </row>
    <row r="910" spans="38:38">
      <c r="AL910" s="124"/>
    </row>
    <row r="911" spans="38:38">
      <c r="AL911" s="124"/>
    </row>
    <row r="912" spans="38:38">
      <c r="AL912" s="124"/>
    </row>
    <row r="913" spans="38:38">
      <c r="AL913" s="124"/>
    </row>
    <row r="914" spans="38:38">
      <c r="AL914" s="124"/>
    </row>
    <row r="915" spans="38:38">
      <c r="AL915" s="124"/>
    </row>
    <row r="916" spans="38:38">
      <c r="AL916" s="124"/>
    </row>
    <row r="917" spans="38:38">
      <c r="AL917" s="124"/>
    </row>
    <row r="918" spans="38:38">
      <c r="AL918" s="124"/>
    </row>
    <row r="919" spans="38:38">
      <c r="AL919" s="124"/>
    </row>
    <row r="920" spans="38:38">
      <c r="AL920" s="124"/>
    </row>
    <row r="921" spans="38:38">
      <c r="AL921" s="124"/>
    </row>
    <row r="922" spans="38:38">
      <c r="AL922" s="124"/>
    </row>
    <row r="923" spans="38:38">
      <c r="AL923" s="124"/>
    </row>
    <row r="924" spans="38:38">
      <c r="AL924" s="124"/>
    </row>
    <row r="925" spans="38:38">
      <c r="AL925" s="124"/>
    </row>
    <row r="926" spans="38:38">
      <c r="AL926" s="124"/>
    </row>
    <row r="927" spans="38:38">
      <c r="AL927" s="124"/>
    </row>
    <row r="928" spans="38:38">
      <c r="AL928" s="124"/>
    </row>
    <row r="929" spans="38:38">
      <c r="AL929" s="124"/>
    </row>
    <row r="930" spans="38:38">
      <c r="AL930" s="124"/>
    </row>
    <row r="931" spans="38:38">
      <c r="AL931" s="124"/>
    </row>
    <row r="932" spans="38:38">
      <c r="AL932" s="124"/>
    </row>
    <row r="933" spans="38:38">
      <c r="AL933" s="124"/>
    </row>
    <row r="934" spans="38:38">
      <c r="AL934" s="124"/>
    </row>
    <row r="935" spans="38:38">
      <c r="AL935" s="124"/>
    </row>
    <row r="936" spans="38:38">
      <c r="AL936" s="124"/>
    </row>
    <row r="937" spans="38:38">
      <c r="AL937" s="124"/>
    </row>
    <row r="938" spans="38:38">
      <c r="AL938" s="124"/>
    </row>
    <row r="939" spans="38:38">
      <c r="AL939" s="124"/>
    </row>
    <row r="940" spans="38:38">
      <c r="AL940" s="124"/>
    </row>
    <row r="941" spans="38:38">
      <c r="AL941" s="124"/>
    </row>
    <row r="942" spans="38:38">
      <c r="AL942" s="124"/>
    </row>
    <row r="943" spans="38:38">
      <c r="AL943" s="124"/>
    </row>
    <row r="944" spans="38:38">
      <c r="AL944" s="124"/>
    </row>
    <row r="945" spans="38:38">
      <c r="AL945" s="124"/>
    </row>
    <row r="946" spans="38:38">
      <c r="AL946" s="124"/>
    </row>
    <row r="947" spans="38:38">
      <c r="AL947" s="124"/>
    </row>
    <row r="948" spans="38:38">
      <c r="AL948" s="124"/>
    </row>
    <row r="949" spans="38:38">
      <c r="AL949" s="124"/>
    </row>
    <row r="950" spans="38:38">
      <c r="AL950" s="124"/>
    </row>
    <row r="951" spans="38:38">
      <c r="AL951" s="124"/>
    </row>
    <row r="952" spans="38:38">
      <c r="AL952" s="124"/>
    </row>
    <row r="953" spans="38:38">
      <c r="AL953" s="124"/>
    </row>
    <row r="954" spans="38:38">
      <c r="AL954" s="124"/>
    </row>
    <row r="955" spans="38:38">
      <c r="AL955" s="124"/>
    </row>
    <row r="956" spans="38:38">
      <c r="AL956" s="124"/>
    </row>
    <row r="957" spans="38:38">
      <c r="AL957" s="124"/>
    </row>
    <row r="958" spans="38:38">
      <c r="AL958" s="124"/>
    </row>
    <row r="959" spans="38:38">
      <c r="AL959" s="124"/>
    </row>
    <row r="960" spans="38:38">
      <c r="AL960" s="124"/>
    </row>
    <row r="961" spans="38:38">
      <c r="AL961" s="124"/>
    </row>
    <row r="962" spans="38:38">
      <c r="AL962" s="124"/>
    </row>
    <row r="963" spans="38:38">
      <c r="AL963" s="124"/>
    </row>
    <row r="964" spans="38:38">
      <c r="AL964" s="124"/>
    </row>
    <row r="965" spans="38:38">
      <c r="AL965" s="124"/>
    </row>
    <row r="966" spans="38:38">
      <c r="AL966" s="124"/>
    </row>
    <row r="967" spans="38:38">
      <c r="AL967" s="124"/>
    </row>
    <row r="968" spans="38:38">
      <c r="AL968" s="124"/>
    </row>
    <row r="969" spans="38:38">
      <c r="AL969" s="124"/>
    </row>
    <row r="970" spans="38:38">
      <c r="AL970" s="124"/>
    </row>
    <row r="971" spans="38:38">
      <c r="AL971" s="124"/>
    </row>
    <row r="972" spans="38:38">
      <c r="AL972" s="124"/>
    </row>
    <row r="973" spans="38:38">
      <c r="AL973" s="124"/>
    </row>
    <row r="974" spans="38:38">
      <c r="AL974" s="124"/>
    </row>
    <row r="975" spans="38:38">
      <c r="AL975" s="124"/>
    </row>
    <row r="976" spans="38:38">
      <c r="AL976" s="124"/>
    </row>
    <row r="977" spans="38:38">
      <c r="AL977" s="124"/>
    </row>
    <row r="978" spans="38:38">
      <c r="AL978" s="124"/>
    </row>
    <row r="979" spans="38:38">
      <c r="AL979" s="124"/>
    </row>
    <row r="980" spans="38:38">
      <c r="AL980" s="124"/>
    </row>
    <row r="981" spans="38:38">
      <c r="AL981" s="124"/>
    </row>
    <row r="982" spans="38:38">
      <c r="AL982" s="124"/>
    </row>
    <row r="983" spans="38:38">
      <c r="AL983" s="124"/>
    </row>
    <row r="984" spans="38:38">
      <c r="AL984" s="124"/>
    </row>
    <row r="985" spans="38:38">
      <c r="AL985" s="124"/>
    </row>
    <row r="986" spans="38:38">
      <c r="AL986" s="124"/>
    </row>
    <row r="987" spans="38:38">
      <c r="AL987" s="124"/>
    </row>
    <row r="988" spans="38:38">
      <c r="AL988" s="124"/>
    </row>
    <row r="989" spans="38:38">
      <c r="AL989" s="124"/>
    </row>
    <row r="990" spans="38:38">
      <c r="AL990" s="124"/>
    </row>
    <row r="991" spans="38:38">
      <c r="AL991" s="124"/>
    </row>
    <row r="992" spans="38:38">
      <c r="AL992" s="124"/>
    </row>
    <row r="993" spans="38:38">
      <c r="AL993" s="124"/>
    </row>
    <row r="994" spans="38:38">
      <c r="AL994" s="124"/>
    </row>
    <row r="995" spans="38:38">
      <c r="AL995" s="124"/>
    </row>
    <row r="996" spans="38:38">
      <c r="AL996" s="124"/>
    </row>
    <row r="997" spans="38:38">
      <c r="AL997" s="124"/>
    </row>
    <row r="998" spans="38:38">
      <c r="AL998" s="124"/>
    </row>
    <row r="999" spans="38:38">
      <c r="AL999" s="124"/>
    </row>
    <row r="1000" spans="38:38">
      <c r="AL1000" s="124"/>
    </row>
    <row r="1001" spans="38:38">
      <c r="AL1001" s="124"/>
    </row>
    <row r="1002" spans="38:38">
      <c r="AL1002" s="124"/>
    </row>
    <row r="1003" spans="38:38">
      <c r="AL1003" s="124"/>
    </row>
    <row r="1004" spans="38:38">
      <c r="AL1004" s="124"/>
    </row>
    <row r="1005" spans="38:38">
      <c r="AL1005" s="124"/>
    </row>
    <row r="1006" spans="38:38">
      <c r="AL1006" s="124"/>
    </row>
    <row r="1007" spans="38:38">
      <c r="AL1007" s="124"/>
    </row>
    <row r="1008" spans="38:38">
      <c r="AL1008" s="124"/>
    </row>
    <row r="1009" spans="38:38">
      <c r="AL1009" s="124"/>
    </row>
    <row r="1010" spans="38:38">
      <c r="AL1010" s="124"/>
    </row>
    <row r="1011" spans="38:38">
      <c r="AL1011" s="124"/>
    </row>
    <row r="1012" spans="38:38">
      <c r="AL1012" s="124"/>
    </row>
    <row r="1013" spans="38:38">
      <c r="AL1013" s="124"/>
    </row>
    <row r="1014" spans="38:38">
      <c r="AL1014" s="124"/>
    </row>
    <row r="1015" spans="38:38">
      <c r="AL1015" s="124"/>
    </row>
    <row r="1016" spans="38:38">
      <c r="AL1016" s="124"/>
    </row>
    <row r="1017" spans="38:38">
      <c r="AL1017" s="124"/>
    </row>
    <row r="1018" spans="38:38">
      <c r="AL1018" s="124"/>
    </row>
    <row r="1019" spans="38:38">
      <c r="AL1019" s="124"/>
    </row>
    <row r="1020" spans="38:38">
      <c r="AL1020" s="124"/>
    </row>
    <row r="1021" spans="38:38">
      <c r="AL1021" s="124"/>
    </row>
    <row r="1022" spans="38:38">
      <c r="AL1022" s="124"/>
    </row>
    <row r="1023" spans="38:38">
      <c r="AL1023" s="124"/>
    </row>
    <row r="1024" spans="38:38">
      <c r="AL1024" s="124"/>
    </row>
    <row r="1025" spans="38:38">
      <c r="AL1025" s="124"/>
    </row>
    <row r="1026" spans="38:38">
      <c r="AL1026" s="124"/>
    </row>
    <row r="1027" spans="38:38">
      <c r="AL1027" s="124"/>
    </row>
    <row r="1028" spans="38:38">
      <c r="AL1028" s="124"/>
    </row>
    <row r="1029" spans="38:38">
      <c r="AL1029" s="124"/>
    </row>
    <row r="1030" spans="38:38">
      <c r="AL1030" s="124"/>
    </row>
    <row r="1031" spans="38:38">
      <c r="AL1031" s="124"/>
    </row>
    <row r="1032" spans="38:38">
      <c r="AL1032" s="124"/>
    </row>
    <row r="1033" spans="38:38">
      <c r="AL1033" s="124"/>
    </row>
    <row r="1034" spans="38:38">
      <c r="AL1034" s="124"/>
    </row>
    <row r="1035" spans="38:38">
      <c r="AL1035" s="124"/>
    </row>
    <row r="1036" spans="38:38">
      <c r="AL1036" s="124"/>
    </row>
    <row r="1037" spans="38:38">
      <c r="AL1037" s="124"/>
    </row>
    <row r="1038" spans="38:38">
      <c r="AL1038" s="124"/>
    </row>
    <row r="1039" spans="38:38">
      <c r="AL1039" s="124"/>
    </row>
    <row r="1040" spans="38:38">
      <c r="AL1040" s="124"/>
    </row>
    <row r="1041" spans="38:38">
      <c r="AL1041" s="124"/>
    </row>
    <row r="1042" spans="38:38">
      <c r="AL1042" s="124"/>
    </row>
    <row r="1043" spans="38:38">
      <c r="AL1043" s="124"/>
    </row>
    <row r="1044" spans="38:38">
      <c r="AL1044" s="124"/>
    </row>
    <row r="1045" spans="38:38">
      <c r="AL1045" s="124"/>
    </row>
    <row r="1046" spans="38:38">
      <c r="AL1046" s="124"/>
    </row>
    <row r="1047" spans="38:38">
      <c r="AL1047" s="124"/>
    </row>
    <row r="1048" spans="38:38">
      <c r="AL1048" s="124"/>
    </row>
    <row r="1049" spans="38:38">
      <c r="AL1049" s="124"/>
    </row>
    <row r="1050" spans="38:38">
      <c r="AL1050" s="124"/>
    </row>
    <row r="1051" spans="38:38">
      <c r="AL1051" s="124"/>
    </row>
    <row r="1052" spans="38:38">
      <c r="AL1052" s="124"/>
    </row>
    <row r="1053" spans="38:38">
      <c r="AL1053" s="124"/>
    </row>
    <row r="1054" spans="38:38">
      <c r="AL1054" s="124"/>
    </row>
    <row r="1055" spans="38:38">
      <c r="AL1055" s="124"/>
    </row>
    <row r="1056" spans="38:38">
      <c r="AL1056" s="124"/>
    </row>
    <row r="1057" spans="38:38">
      <c r="AL1057" s="124"/>
    </row>
    <row r="1058" spans="38:38">
      <c r="AL1058" s="124"/>
    </row>
    <row r="1059" spans="38:38">
      <c r="AL1059" s="124"/>
    </row>
    <row r="1060" spans="38:38">
      <c r="AL1060" s="124"/>
    </row>
    <row r="1061" spans="38:38">
      <c r="AL1061" s="124"/>
    </row>
    <row r="1062" spans="38:38">
      <c r="AL1062" s="124"/>
    </row>
    <row r="1063" spans="38:38">
      <c r="AL1063" s="124"/>
    </row>
    <row r="1064" spans="38:38">
      <c r="AL1064" s="124"/>
    </row>
    <row r="1065" spans="38:38">
      <c r="AL1065" s="124"/>
    </row>
    <row r="1066" spans="38:38">
      <c r="AL1066" s="124"/>
    </row>
    <row r="1067" spans="38:38">
      <c r="AL1067" s="124"/>
    </row>
    <row r="1068" spans="38:38">
      <c r="AL1068" s="124"/>
    </row>
    <row r="1069" spans="38:38">
      <c r="AL1069" s="124"/>
    </row>
    <row r="1070" spans="38:38">
      <c r="AL1070" s="124"/>
    </row>
    <row r="1071" spans="38:38">
      <c r="AL1071" s="124"/>
    </row>
    <row r="1072" spans="38:38">
      <c r="AL1072" s="124"/>
    </row>
    <row r="1073" spans="38:38">
      <c r="AL1073" s="124"/>
    </row>
    <row r="1074" spans="38:38">
      <c r="AL1074" s="124"/>
    </row>
    <row r="1075" spans="38:38">
      <c r="AL1075" s="124"/>
    </row>
    <row r="1076" spans="38:38">
      <c r="AL1076" s="124"/>
    </row>
    <row r="1077" spans="38:38">
      <c r="AL1077" s="124"/>
    </row>
    <row r="1078" spans="38:38">
      <c r="AL1078" s="124"/>
    </row>
    <row r="1079" spans="38:38">
      <c r="AL1079" s="124"/>
    </row>
    <row r="1080" spans="38:38">
      <c r="AL1080" s="124"/>
    </row>
    <row r="1081" spans="38:38">
      <c r="AL1081" s="124"/>
    </row>
    <row r="1082" spans="38:38">
      <c r="AL1082" s="124"/>
    </row>
    <row r="1083" spans="38:38">
      <c r="AL1083" s="124"/>
    </row>
    <row r="1084" spans="38:38">
      <c r="AL1084" s="124"/>
    </row>
    <row r="1085" spans="38:38">
      <c r="AL1085" s="124"/>
    </row>
    <row r="1086" spans="38:38">
      <c r="AL1086" s="124"/>
    </row>
    <row r="1087" spans="38:38">
      <c r="AL1087" s="124"/>
    </row>
    <row r="1088" spans="38:38">
      <c r="AL1088" s="124"/>
    </row>
    <row r="1089" spans="38:38">
      <c r="AL1089" s="124"/>
    </row>
    <row r="1090" spans="38:38">
      <c r="AL1090" s="124"/>
    </row>
    <row r="1091" spans="38:38">
      <c r="AL1091" s="124"/>
    </row>
    <row r="1092" spans="38:38">
      <c r="AL1092" s="124"/>
    </row>
    <row r="1093" spans="38:38">
      <c r="AL1093" s="124"/>
    </row>
    <row r="1094" spans="38:38">
      <c r="AL1094" s="124"/>
    </row>
    <row r="1095" spans="38:38">
      <c r="AL1095" s="124"/>
    </row>
    <row r="1096" spans="38:38">
      <c r="AL1096" s="124"/>
    </row>
    <row r="1097" spans="38:38">
      <c r="AL1097" s="124"/>
    </row>
    <row r="1098" spans="38:38">
      <c r="AL1098" s="124"/>
    </row>
    <row r="1099" spans="38:38">
      <c r="AL1099" s="124"/>
    </row>
    <row r="1100" spans="38:38">
      <c r="AL1100" s="124"/>
    </row>
    <row r="1101" spans="38:38">
      <c r="AL1101" s="124"/>
    </row>
    <row r="1102" spans="38:38">
      <c r="AL1102" s="124"/>
    </row>
    <row r="1103" spans="38:38">
      <c r="AL1103" s="124"/>
    </row>
    <row r="1104" spans="38:38">
      <c r="AL1104" s="124"/>
    </row>
    <row r="1105" spans="38:38">
      <c r="AL1105" s="124"/>
    </row>
    <row r="1106" spans="38:38">
      <c r="AL1106" s="124"/>
    </row>
    <row r="1107" spans="38:38">
      <c r="AL1107" s="124"/>
    </row>
    <row r="1108" spans="38:38">
      <c r="AL1108" s="124"/>
    </row>
    <row r="1109" spans="38:38">
      <c r="AL1109" s="124"/>
    </row>
    <row r="1110" spans="38:38">
      <c r="AL1110" s="124"/>
    </row>
    <row r="1111" spans="38:38">
      <c r="AL1111" s="124"/>
    </row>
    <row r="1112" spans="38:38">
      <c r="AL1112" s="124"/>
    </row>
    <row r="1113" spans="38:38">
      <c r="AL1113" s="124"/>
    </row>
    <row r="1114" spans="38:38">
      <c r="AL1114" s="124"/>
    </row>
    <row r="1115" spans="38:38">
      <c r="AL1115" s="124"/>
    </row>
    <row r="1116" spans="38:38">
      <c r="AL1116" s="124"/>
    </row>
    <row r="1117" spans="38:38">
      <c r="AL1117" s="124"/>
    </row>
    <row r="1118" spans="38:38">
      <c r="AL1118" s="124"/>
    </row>
    <row r="1119" spans="38:38">
      <c r="AL1119" s="124"/>
    </row>
    <row r="1120" spans="38:38">
      <c r="AL1120" s="124"/>
    </row>
    <row r="1121" spans="38:38">
      <c r="AL1121" s="124"/>
    </row>
    <row r="1122" spans="38:38">
      <c r="AL1122" s="124"/>
    </row>
    <row r="1123" spans="38:38">
      <c r="AL1123" s="124"/>
    </row>
    <row r="1124" spans="38:38">
      <c r="AL1124" s="124"/>
    </row>
    <row r="1125" spans="38:38">
      <c r="AL1125" s="124"/>
    </row>
    <row r="1126" spans="38:38">
      <c r="AL1126" s="124"/>
    </row>
    <row r="1127" spans="38:38">
      <c r="AL1127" s="124"/>
    </row>
    <row r="1128" spans="38:38">
      <c r="AL1128" s="124"/>
    </row>
    <row r="1129" spans="38:38">
      <c r="AL1129" s="124"/>
    </row>
    <row r="1130" spans="38:38">
      <c r="AL1130" s="124"/>
    </row>
    <row r="1131" spans="38:38">
      <c r="AL1131" s="124"/>
    </row>
    <row r="1132" spans="38:38">
      <c r="AL1132" s="124"/>
    </row>
    <row r="1133" spans="38:38">
      <c r="AL1133" s="124"/>
    </row>
    <row r="1134" spans="38:38">
      <c r="AL1134" s="124"/>
    </row>
    <row r="1135" spans="38:38">
      <c r="AL1135" s="124"/>
    </row>
    <row r="1136" spans="38:38">
      <c r="AL1136" s="124"/>
    </row>
    <row r="1137" spans="38:38">
      <c r="AL1137" s="124"/>
    </row>
    <row r="1138" spans="38:38">
      <c r="AL1138" s="124"/>
    </row>
    <row r="1139" spans="38:38">
      <c r="AL1139" s="124"/>
    </row>
    <row r="1140" spans="38:38">
      <c r="AL1140" s="124"/>
    </row>
    <row r="1141" spans="38:38">
      <c r="AL1141" s="124"/>
    </row>
    <row r="1142" spans="38:38">
      <c r="AL1142" s="124"/>
    </row>
    <row r="1143" spans="38:38">
      <c r="AL1143" s="124"/>
    </row>
    <row r="1144" spans="38:38">
      <c r="AL1144" s="124"/>
    </row>
    <row r="1145" spans="38:38">
      <c r="AL1145" s="124"/>
    </row>
    <row r="1146" spans="38:38">
      <c r="AL1146" s="124"/>
    </row>
    <row r="1147" spans="38:38">
      <c r="AL1147" s="124"/>
    </row>
    <row r="1148" spans="38:38">
      <c r="AL1148" s="124"/>
    </row>
    <row r="1149" spans="38:38">
      <c r="AL1149" s="124"/>
    </row>
    <row r="1150" spans="38:38">
      <c r="AL1150" s="124"/>
    </row>
    <row r="1151" spans="38:38">
      <c r="AL1151" s="124"/>
    </row>
    <row r="1152" spans="38:38">
      <c r="AL1152" s="124"/>
    </row>
    <row r="1153" spans="38:38">
      <c r="AL1153" s="124"/>
    </row>
    <row r="1154" spans="38:38">
      <c r="AL1154" s="124"/>
    </row>
    <row r="1155" spans="38:38">
      <c r="AL1155" s="124"/>
    </row>
    <row r="1156" spans="38:38">
      <c r="AL1156" s="124"/>
    </row>
    <row r="1157" spans="38:38">
      <c r="AL1157" s="124"/>
    </row>
    <row r="1158" spans="38:38">
      <c r="AL1158" s="124"/>
    </row>
    <row r="1159" spans="38:38">
      <c r="AL1159" s="124"/>
    </row>
    <row r="1160" spans="38:38">
      <c r="AL1160" s="124"/>
    </row>
    <row r="1161" spans="38:38">
      <c r="AL1161" s="124"/>
    </row>
    <row r="1162" spans="38:38">
      <c r="AL1162" s="124"/>
    </row>
    <row r="1163" spans="38:38">
      <c r="AL1163" s="124"/>
    </row>
    <row r="1164" spans="38:38">
      <c r="AL1164" s="124"/>
    </row>
    <row r="1165" spans="38:38">
      <c r="AL1165" s="124"/>
    </row>
    <row r="1166" spans="38:38">
      <c r="AL1166" s="124"/>
    </row>
    <row r="1167" spans="38:38">
      <c r="AL1167" s="124"/>
    </row>
    <row r="1168" spans="38:38">
      <c r="AL1168" s="124"/>
    </row>
    <row r="1169" spans="38:38">
      <c r="AL1169" s="124"/>
    </row>
    <row r="1170" spans="38:38">
      <c r="AL1170" s="124"/>
    </row>
    <row r="1171" spans="38:38">
      <c r="AL1171" s="124"/>
    </row>
    <row r="1172" spans="38:38">
      <c r="AL1172" s="124"/>
    </row>
    <row r="1173" spans="38:38">
      <c r="AL1173" s="124"/>
    </row>
    <row r="1174" spans="38:38">
      <c r="AL1174" s="124"/>
    </row>
    <row r="1175" spans="38:38">
      <c r="AL1175" s="124"/>
    </row>
    <row r="1176" spans="38:38">
      <c r="AL1176" s="124"/>
    </row>
    <row r="1177" spans="38:38">
      <c r="AL1177" s="124"/>
    </row>
    <row r="1178" spans="38:38">
      <c r="AL1178" s="124"/>
    </row>
    <row r="1179" spans="38:38">
      <c r="AL1179" s="124"/>
    </row>
    <row r="1180" spans="38:38">
      <c r="AL1180" s="124"/>
    </row>
    <row r="1181" spans="38:38">
      <c r="AL1181" s="124"/>
    </row>
    <row r="1182" spans="38:38">
      <c r="AL1182" s="124"/>
    </row>
    <row r="1183" spans="38:38">
      <c r="AL1183" s="124"/>
    </row>
    <row r="1184" spans="38:38">
      <c r="AL1184" s="124"/>
    </row>
    <row r="1185" spans="38:38">
      <c r="AL1185" s="124"/>
    </row>
    <row r="1186" spans="38:38">
      <c r="AL1186" s="124"/>
    </row>
    <row r="1187" spans="38:38">
      <c r="AL1187" s="124"/>
    </row>
    <row r="1188" spans="38:38">
      <c r="AL1188" s="124"/>
    </row>
    <row r="1189" spans="38:38">
      <c r="AL1189" s="124"/>
    </row>
    <row r="1190" spans="38:38">
      <c r="AL1190" s="124"/>
    </row>
    <row r="1191" spans="38:38">
      <c r="AL1191" s="124"/>
    </row>
    <row r="1192" spans="38:38">
      <c r="AL1192" s="124"/>
    </row>
    <row r="1193" spans="38:38">
      <c r="AL1193" s="124"/>
    </row>
    <row r="1194" spans="38:38">
      <c r="AL1194" s="124"/>
    </row>
    <row r="1195" spans="38:38">
      <c r="AL1195" s="124"/>
    </row>
    <row r="1196" spans="38:38">
      <c r="AL1196" s="124"/>
    </row>
    <row r="1197" spans="38:38">
      <c r="AL1197" s="124"/>
    </row>
    <row r="1198" spans="38:38">
      <c r="AL1198" s="124"/>
    </row>
    <row r="1199" spans="38:38">
      <c r="AL1199" s="124"/>
    </row>
    <row r="1200" spans="38:38">
      <c r="AL1200" s="124"/>
    </row>
    <row r="1201" spans="38:38">
      <c r="AL1201" s="124"/>
    </row>
    <row r="1202" spans="38:38">
      <c r="AL1202" s="124"/>
    </row>
    <row r="1203" spans="38:38">
      <c r="AL1203" s="124"/>
    </row>
    <row r="1204" spans="38:38">
      <c r="AL1204" s="124"/>
    </row>
    <row r="1205" spans="38:38">
      <c r="AL1205" s="124"/>
    </row>
    <row r="1206" spans="38:38">
      <c r="AL1206" s="124"/>
    </row>
    <row r="1207" spans="38:38">
      <c r="AL1207" s="124"/>
    </row>
    <row r="1208" spans="38:38">
      <c r="AL1208" s="124"/>
    </row>
    <row r="1209" spans="38:38">
      <c r="AL1209" s="124"/>
    </row>
    <row r="1210" spans="38:38">
      <c r="AL1210" s="124"/>
    </row>
    <row r="1211" spans="38:38">
      <c r="AL1211" s="124"/>
    </row>
    <row r="1212" spans="38:38">
      <c r="AL1212" s="124"/>
    </row>
    <row r="1213" spans="38:38">
      <c r="AL1213" s="124"/>
    </row>
    <row r="1214" spans="38:38">
      <c r="AL1214" s="124"/>
    </row>
    <row r="1215" spans="38:38">
      <c r="AL1215" s="124"/>
    </row>
    <row r="1216" spans="38:38">
      <c r="AL1216" s="124"/>
    </row>
    <row r="1217" spans="38:38">
      <c r="AL1217" s="124"/>
    </row>
    <row r="1218" spans="38:38">
      <c r="AL1218" s="124"/>
    </row>
    <row r="1219" spans="38:38">
      <c r="AL1219" s="124"/>
    </row>
    <row r="1220" spans="38:38">
      <c r="AL1220" s="124"/>
    </row>
    <row r="1221" spans="38:38">
      <c r="AL1221" s="124"/>
    </row>
    <row r="1222" spans="38:38">
      <c r="AL1222" s="124"/>
    </row>
    <row r="1223" spans="38:38">
      <c r="AL1223" s="124"/>
    </row>
    <row r="1224" spans="38:38">
      <c r="AL1224" s="124"/>
    </row>
    <row r="1225" spans="38:38">
      <c r="AL1225" s="124"/>
    </row>
    <row r="1226" spans="38:38">
      <c r="AL1226" s="124"/>
    </row>
    <row r="1227" spans="38:38">
      <c r="AL1227" s="124"/>
    </row>
    <row r="1228" spans="38:38">
      <c r="AL1228" s="124"/>
    </row>
    <row r="1229" spans="38:38">
      <c r="AL1229" s="124"/>
    </row>
    <row r="1230" spans="38:38">
      <c r="AL1230" s="124"/>
    </row>
    <row r="1231" spans="38:38">
      <c r="AL1231" s="124"/>
    </row>
    <row r="1232" spans="38:38">
      <c r="AL1232" s="124"/>
    </row>
    <row r="1233" spans="38:38">
      <c r="AL1233" s="124"/>
    </row>
    <row r="1234" spans="38:38">
      <c r="AL1234" s="124"/>
    </row>
    <row r="1235" spans="38:38">
      <c r="AL1235" s="124"/>
    </row>
    <row r="1236" spans="38:38">
      <c r="AL1236" s="124"/>
    </row>
    <row r="1237" spans="38:38">
      <c r="AL1237" s="124"/>
    </row>
    <row r="1238" spans="38:38">
      <c r="AL1238" s="124"/>
    </row>
    <row r="1239" spans="38:38">
      <c r="AL1239" s="124"/>
    </row>
    <row r="1240" spans="38:38">
      <c r="AL1240" s="124"/>
    </row>
    <row r="1241" spans="38:38">
      <c r="AL1241" s="124"/>
    </row>
    <row r="1242" spans="38:38">
      <c r="AL1242" s="124"/>
    </row>
    <row r="1243" spans="38:38">
      <c r="AL1243" s="124"/>
    </row>
    <row r="1244" spans="38:38">
      <c r="AL1244" s="124"/>
    </row>
    <row r="1245" spans="38:38">
      <c r="AL1245" s="124"/>
    </row>
    <row r="1246" spans="38:38">
      <c r="AL1246" s="124"/>
    </row>
    <row r="1247" spans="38:38">
      <c r="AL1247" s="124"/>
    </row>
    <row r="1248" spans="38:38">
      <c r="AL1248" s="124"/>
    </row>
    <row r="1249" spans="38:38">
      <c r="AL1249" s="124"/>
    </row>
    <row r="1250" spans="38:38">
      <c r="AL1250" s="124"/>
    </row>
    <row r="1251" spans="38:38">
      <c r="AL1251" s="124"/>
    </row>
    <row r="1252" spans="38:38">
      <c r="AL1252" s="124"/>
    </row>
    <row r="1253" spans="38:38">
      <c r="AL1253" s="124"/>
    </row>
    <row r="1254" spans="38:38">
      <c r="AL1254" s="124"/>
    </row>
    <row r="1255" spans="38:38">
      <c r="AL1255" s="124"/>
    </row>
    <row r="1256" spans="38:38">
      <c r="AL1256" s="124"/>
    </row>
    <row r="1257" spans="38:38">
      <c r="AL1257" s="124"/>
    </row>
    <row r="1258" spans="38:38">
      <c r="AL1258" s="124"/>
    </row>
    <row r="1259" spans="38:38">
      <c r="AL1259" s="124"/>
    </row>
    <row r="1260" spans="38:38">
      <c r="AL1260" s="124"/>
    </row>
    <row r="1261" spans="38:38">
      <c r="AL1261" s="124"/>
    </row>
    <row r="1262" spans="38:38">
      <c r="AL1262" s="124"/>
    </row>
    <row r="1263" spans="38:38">
      <c r="AL1263" s="124"/>
    </row>
    <row r="1264" spans="38:38">
      <c r="AL1264" s="124"/>
    </row>
    <row r="1265" spans="38:38">
      <c r="AL1265" s="124"/>
    </row>
    <row r="1266" spans="38:38">
      <c r="AL1266" s="124"/>
    </row>
    <row r="1267" spans="38:38">
      <c r="AL1267" s="124"/>
    </row>
    <row r="1268" spans="38:38">
      <c r="AL1268" s="124"/>
    </row>
    <row r="1269" spans="38:38">
      <c r="AL1269" s="124"/>
    </row>
    <row r="1270" spans="38:38">
      <c r="AL1270" s="124"/>
    </row>
    <row r="1271" spans="38:38">
      <c r="AL1271" s="124"/>
    </row>
    <row r="1272" spans="38:38">
      <c r="AL1272" s="124"/>
    </row>
    <row r="1273" spans="38:38">
      <c r="AL1273" s="124"/>
    </row>
    <row r="1274" spans="38:38">
      <c r="AL1274" s="124"/>
    </row>
    <row r="1275" spans="38:38">
      <c r="AL1275" s="124"/>
    </row>
    <row r="1276" spans="38:38">
      <c r="AL1276" s="124"/>
    </row>
    <row r="1277" spans="38:38">
      <c r="AL1277" s="124"/>
    </row>
    <row r="1278" spans="38:38">
      <c r="AL1278" s="124"/>
    </row>
    <row r="1279" spans="38:38">
      <c r="AL1279" s="124"/>
    </row>
    <row r="1280" spans="38:38">
      <c r="AL1280" s="124"/>
    </row>
    <row r="1281" spans="38:38">
      <c r="AL1281" s="124"/>
    </row>
    <row r="1282" spans="38:38">
      <c r="AL1282" s="124"/>
    </row>
    <row r="1283" spans="38:38">
      <c r="AL1283" s="124"/>
    </row>
    <row r="1284" spans="38:38">
      <c r="AL1284" s="124"/>
    </row>
    <row r="1285" spans="38:38">
      <c r="AL1285" s="124"/>
    </row>
    <row r="1286" spans="38:38">
      <c r="AL1286" s="124"/>
    </row>
    <row r="1287" spans="38:38">
      <c r="AL1287" s="124"/>
    </row>
    <row r="1288" spans="38:38">
      <c r="AL1288" s="124"/>
    </row>
    <row r="1289" spans="38:38">
      <c r="AL1289" s="124"/>
    </row>
    <row r="1290" spans="38:38">
      <c r="AL1290" s="124"/>
    </row>
    <row r="1291" spans="38:38">
      <c r="AL1291" s="124"/>
    </row>
    <row r="1292" spans="38:38">
      <c r="AL1292" s="124"/>
    </row>
    <row r="1293" spans="38:38">
      <c r="AL1293" s="124"/>
    </row>
    <row r="1294" spans="38:38">
      <c r="AL1294" s="124"/>
    </row>
    <row r="1295" spans="38:38">
      <c r="AL1295" s="124"/>
    </row>
    <row r="1296" spans="38:38">
      <c r="AL1296" s="124"/>
    </row>
    <row r="1297" spans="38:38">
      <c r="AL1297" s="124"/>
    </row>
    <row r="1298" spans="38:38">
      <c r="AL1298" s="124"/>
    </row>
    <row r="1299" spans="38:38">
      <c r="AL1299" s="124"/>
    </row>
    <row r="1300" spans="38:38">
      <c r="AL1300" s="124"/>
    </row>
    <row r="1301" spans="38:38">
      <c r="AL1301" s="124"/>
    </row>
    <row r="1302" spans="38:38">
      <c r="AL1302" s="124"/>
    </row>
    <row r="1303" spans="38:38">
      <c r="AL1303" s="124"/>
    </row>
    <row r="1304" spans="38:38">
      <c r="AL1304" s="124"/>
    </row>
    <row r="1305" spans="38:38">
      <c r="AL1305" s="124"/>
    </row>
    <row r="1306" spans="38:38">
      <c r="AL1306" s="124"/>
    </row>
    <row r="1307" spans="38:38">
      <c r="AL1307" s="124"/>
    </row>
    <row r="1308" spans="38:38">
      <c r="AL1308" s="124"/>
    </row>
    <row r="1309" spans="38:38">
      <c r="AL1309" s="124"/>
    </row>
    <row r="1310" spans="38:38">
      <c r="AL1310" s="124"/>
    </row>
    <row r="1311" spans="38:38">
      <c r="AL1311" s="124"/>
    </row>
    <row r="1312" spans="38:38">
      <c r="AL1312" s="124"/>
    </row>
    <row r="1313" spans="38:38">
      <c r="AL1313" s="124"/>
    </row>
    <row r="1314" spans="38:38">
      <c r="AL1314" s="124"/>
    </row>
    <row r="1315" spans="38:38">
      <c r="AL1315" s="124"/>
    </row>
    <row r="1316" spans="38:38">
      <c r="AL1316" s="124"/>
    </row>
    <row r="1317" spans="38:38">
      <c r="AL1317" s="124"/>
    </row>
    <row r="1318" spans="38:38">
      <c r="AL1318" s="124"/>
    </row>
    <row r="1319" spans="38:38">
      <c r="AL1319" s="124"/>
    </row>
    <row r="1320" spans="38:38">
      <c r="AL1320" s="124"/>
    </row>
    <row r="1321" spans="38:38">
      <c r="AL1321" s="124"/>
    </row>
    <row r="1322" spans="38:38">
      <c r="AL1322" s="124"/>
    </row>
    <row r="1323" spans="38:38">
      <c r="AL1323" s="124"/>
    </row>
    <row r="1324" spans="38:38">
      <c r="AL1324" s="124"/>
    </row>
    <row r="1325" spans="38:38">
      <c r="AL1325" s="124"/>
    </row>
    <row r="1326" spans="38:38">
      <c r="AL1326" s="124"/>
    </row>
    <row r="1327" spans="38:38">
      <c r="AL1327" s="124"/>
    </row>
    <row r="1328" spans="38:38">
      <c r="AL1328" s="124"/>
    </row>
    <row r="1329" spans="38:38">
      <c r="AL1329" s="124"/>
    </row>
    <row r="1330" spans="38:38">
      <c r="AL1330" s="124"/>
    </row>
    <row r="1331" spans="38:38">
      <c r="AL1331" s="124"/>
    </row>
    <row r="1332" spans="38:38">
      <c r="AL1332" s="124"/>
    </row>
    <row r="1333" spans="38:38">
      <c r="AL1333" s="124"/>
    </row>
    <row r="1334" spans="38:38">
      <c r="AL1334" s="124"/>
    </row>
    <row r="1335" spans="38:38">
      <c r="AL1335" s="124"/>
    </row>
    <row r="1336" spans="38:38">
      <c r="AL1336" s="124"/>
    </row>
    <row r="1337" spans="38:38">
      <c r="AL1337" s="124"/>
    </row>
    <row r="1338" spans="38:38">
      <c r="AL1338" s="124"/>
    </row>
    <row r="1339" spans="38:38">
      <c r="AL1339" s="124"/>
    </row>
    <row r="1340" spans="38:38">
      <c r="AL1340" s="124"/>
    </row>
    <row r="1341" spans="38:38">
      <c r="AL1341" s="124"/>
    </row>
    <row r="1342" spans="38:38">
      <c r="AL1342" s="124"/>
    </row>
    <row r="1343" spans="38:38">
      <c r="AL1343" s="124"/>
    </row>
    <row r="1344" spans="38:38">
      <c r="AL1344" s="124"/>
    </row>
    <row r="1345" spans="38:38">
      <c r="AL1345" s="124"/>
    </row>
    <row r="1346" spans="38:38">
      <c r="AL1346" s="124"/>
    </row>
    <row r="1347" spans="38:38">
      <c r="AL1347" s="124"/>
    </row>
    <row r="1348" spans="38:38">
      <c r="AL1348" s="124"/>
    </row>
    <row r="1349" spans="38:38">
      <c r="AL1349" s="124"/>
    </row>
    <row r="1350" spans="38:38">
      <c r="AL1350" s="124"/>
    </row>
    <row r="1351" spans="38:38">
      <c r="AL1351" s="124"/>
    </row>
    <row r="1352" spans="38:38">
      <c r="AL1352" s="124"/>
    </row>
    <row r="1353" spans="38:38">
      <c r="AL1353" s="124"/>
    </row>
    <row r="1354" spans="38:38">
      <c r="AL1354" s="124"/>
    </row>
    <row r="1355" spans="38:38">
      <c r="AL1355" s="124"/>
    </row>
    <row r="1356" spans="38:38">
      <c r="AL1356" s="124"/>
    </row>
    <row r="1357" spans="38:38">
      <c r="AL1357" s="124"/>
    </row>
    <row r="1358" spans="38:38">
      <c r="AL1358" s="124"/>
    </row>
    <row r="1359" spans="38:38">
      <c r="AL1359" s="124"/>
    </row>
    <row r="1360" spans="38:38">
      <c r="AL1360" s="124"/>
    </row>
    <row r="1361" spans="38:38">
      <c r="AL1361" s="124"/>
    </row>
    <row r="1362" spans="38:38">
      <c r="AL1362" s="124"/>
    </row>
    <row r="1363" spans="38:38">
      <c r="AL1363" s="124"/>
    </row>
    <row r="1364" spans="38:38">
      <c r="AL1364" s="124"/>
    </row>
    <row r="1365" spans="38:38">
      <c r="AL1365" s="124"/>
    </row>
    <row r="1366" spans="38:38">
      <c r="AL1366" s="124"/>
    </row>
    <row r="1367" spans="38:38">
      <c r="AL1367" s="124"/>
    </row>
    <row r="1368" spans="38:38">
      <c r="AL1368" s="124"/>
    </row>
    <row r="1369" spans="38:38">
      <c r="AL1369" s="124"/>
    </row>
    <row r="1370" spans="38:38">
      <c r="AL1370" s="124"/>
    </row>
    <row r="1371" spans="38:38">
      <c r="AL1371" s="124"/>
    </row>
    <row r="1372" spans="38:38">
      <c r="AL1372" s="124"/>
    </row>
    <row r="1373" spans="38:38">
      <c r="AL1373" s="124"/>
    </row>
    <row r="1374" spans="38:38">
      <c r="AL1374" s="124"/>
    </row>
    <row r="1375" spans="38:38">
      <c r="AL1375" s="124"/>
    </row>
    <row r="1376" spans="38:38">
      <c r="AL1376" s="124"/>
    </row>
    <row r="1377" spans="38:38">
      <c r="AL1377" s="124"/>
    </row>
    <row r="1378" spans="38:38">
      <c r="AL1378" s="124"/>
    </row>
    <row r="1379" spans="38:38">
      <c r="AL1379" s="124"/>
    </row>
    <row r="1380" spans="38:38">
      <c r="AL1380" s="124"/>
    </row>
    <row r="1381" spans="38:38">
      <c r="AL1381" s="124"/>
    </row>
    <row r="1382" spans="38:38">
      <c r="AL1382" s="124"/>
    </row>
    <row r="1383" spans="38:38">
      <c r="AL1383" s="124"/>
    </row>
    <row r="1384" spans="38:38">
      <c r="AL1384" s="124"/>
    </row>
    <row r="1385" spans="38:38">
      <c r="AL1385" s="124"/>
    </row>
    <row r="1386" spans="38:38">
      <c r="AL1386" s="124"/>
    </row>
    <row r="1387" spans="38:38">
      <c r="AL1387" s="124"/>
    </row>
    <row r="1388" spans="38:38">
      <c r="AL1388" s="124"/>
    </row>
    <row r="1389" spans="38:38">
      <c r="AL1389" s="124"/>
    </row>
    <row r="1390" spans="38:38">
      <c r="AL1390" s="124"/>
    </row>
    <row r="1391" spans="38:38">
      <c r="AL1391" s="124"/>
    </row>
    <row r="1392" spans="38:38">
      <c r="AL1392" s="124"/>
    </row>
    <row r="1393" spans="38:38">
      <c r="AL1393" s="124"/>
    </row>
    <row r="1394" spans="38:38">
      <c r="AL1394" s="124"/>
    </row>
    <row r="1395" spans="38:38">
      <c r="AL1395" s="124"/>
    </row>
    <row r="1396" spans="38:38">
      <c r="AL1396" s="124"/>
    </row>
    <row r="1397" spans="38:38">
      <c r="AL1397" s="124"/>
    </row>
    <row r="1398" spans="38:38">
      <c r="AL1398" s="124"/>
    </row>
    <row r="1399" spans="38:38">
      <c r="AL1399" s="124"/>
    </row>
    <row r="1400" spans="38:38">
      <c r="AL1400" s="124"/>
    </row>
    <row r="1401" spans="38:38">
      <c r="AL1401" s="124"/>
    </row>
    <row r="1402" spans="38:38">
      <c r="AL1402" s="124"/>
    </row>
    <row r="1403" spans="38:38">
      <c r="AL1403" s="124"/>
    </row>
    <row r="1404" spans="38:38">
      <c r="AL1404" s="124"/>
    </row>
    <row r="1405" spans="38:38">
      <c r="AL1405" s="124"/>
    </row>
    <row r="1406" spans="38:38">
      <c r="AL1406" s="124"/>
    </row>
    <row r="1407" spans="38:38">
      <c r="AL1407" s="124"/>
    </row>
    <row r="1408" spans="38:38">
      <c r="AL1408" s="124"/>
    </row>
    <row r="1409" spans="38:38">
      <c r="AL1409" s="124"/>
    </row>
    <row r="1410" spans="38:38">
      <c r="AL1410" s="124"/>
    </row>
    <row r="1411" spans="38:38">
      <c r="AL1411" s="124"/>
    </row>
    <row r="1412" spans="38:38">
      <c r="AL1412" s="124"/>
    </row>
    <row r="1413" spans="38:38">
      <c r="AL1413" s="124"/>
    </row>
    <row r="1414" spans="38:38">
      <c r="AL1414" s="124"/>
    </row>
    <row r="1415" spans="38:38">
      <c r="AL1415" s="124"/>
    </row>
    <row r="1416" spans="38:38">
      <c r="AL1416" s="124"/>
    </row>
    <row r="1417" spans="38:38">
      <c r="AL1417" s="124"/>
    </row>
    <row r="1418" spans="38:38">
      <c r="AL1418" s="124"/>
    </row>
    <row r="1419" spans="38:38">
      <c r="AL1419" s="124"/>
    </row>
    <row r="1420" spans="38:38">
      <c r="AL1420" s="124"/>
    </row>
    <row r="1421" spans="38:38">
      <c r="AL1421" s="124"/>
    </row>
    <row r="1422" spans="38:38">
      <c r="AL1422" s="124"/>
    </row>
    <row r="1423" spans="38:38">
      <c r="AL1423" s="124"/>
    </row>
    <row r="1424" spans="38:38">
      <c r="AL1424" s="124"/>
    </row>
    <row r="1425" spans="38:38">
      <c r="AL1425" s="124"/>
    </row>
    <row r="1426" spans="38:38">
      <c r="AL1426" s="124"/>
    </row>
    <row r="1427" spans="38:38">
      <c r="AL1427" s="124"/>
    </row>
    <row r="1428" spans="38:38">
      <c r="AL1428" s="124"/>
    </row>
    <row r="1429" spans="38:38">
      <c r="AL1429" s="124"/>
    </row>
    <row r="1430" spans="38:38">
      <c r="AL1430" s="124"/>
    </row>
    <row r="1431" spans="38:38">
      <c r="AL1431" s="124"/>
    </row>
    <row r="1432" spans="38:38">
      <c r="AL1432" s="124"/>
    </row>
    <row r="1433" spans="38:38">
      <c r="AL1433" s="124"/>
    </row>
    <row r="1434" spans="38:38">
      <c r="AL1434" s="124"/>
    </row>
    <row r="1435" spans="38:38">
      <c r="AL1435" s="124"/>
    </row>
    <row r="1436" spans="38:38">
      <c r="AL1436" s="124"/>
    </row>
    <row r="1437" spans="38:38">
      <c r="AL1437" s="124"/>
    </row>
    <row r="1438" spans="38:38">
      <c r="AL1438" s="124"/>
    </row>
    <row r="1439" spans="38:38">
      <c r="AL1439" s="124"/>
    </row>
    <row r="1440" spans="38:38">
      <c r="AL1440" s="124"/>
    </row>
    <row r="1441" spans="38:38">
      <c r="AL1441" s="124"/>
    </row>
    <row r="1442" spans="38:38">
      <c r="AL1442" s="124"/>
    </row>
    <row r="1443" spans="38:38">
      <c r="AL1443" s="124"/>
    </row>
    <row r="1444" spans="38:38">
      <c r="AL1444" s="124"/>
    </row>
    <row r="1445" spans="38:38">
      <c r="AL1445" s="124"/>
    </row>
    <row r="1446" spans="38:38">
      <c r="AL1446" s="124"/>
    </row>
    <row r="1447" spans="38:38">
      <c r="AL1447" s="124"/>
    </row>
    <row r="1448" spans="38:38">
      <c r="AL1448" s="124"/>
    </row>
    <row r="1449" spans="38:38">
      <c r="AL1449" s="124"/>
    </row>
    <row r="1450" spans="38:38">
      <c r="AL1450" s="124"/>
    </row>
    <row r="1451" spans="38:38">
      <c r="AL1451" s="124"/>
    </row>
    <row r="1452" spans="38:38">
      <c r="AL1452" s="124"/>
    </row>
    <row r="1453" spans="38:38">
      <c r="AL1453" s="124"/>
    </row>
    <row r="1454" spans="38:38">
      <c r="AL1454" s="124"/>
    </row>
    <row r="1455" spans="38:38">
      <c r="AL1455" s="124"/>
    </row>
    <row r="1456" spans="38:38">
      <c r="AL1456" s="124"/>
    </row>
    <row r="1457" spans="38:38">
      <c r="AL1457" s="124"/>
    </row>
    <row r="1458" spans="38:38">
      <c r="AL1458" s="124"/>
    </row>
    <row r="1459" spans="38:38">
      <c r="AL1459" s="124"/>
    </row>
    <row r="1460" spans="38:38">
      <c r="AL1460" s="124"/>
    </row>
    <row r="1461" spans="38:38">
      <c r="AL1461" s="124"/>
    </row>
    <row r="1462" spans="38:38">
      <c r="AL1462" s="124"/>
    </row>
    <row r="1463" spans="38:38">
      <c r="AL1463" s="124"/>
    </row>
    <row r="1464" spans="38:38">
      <c r="AL1464" s="124"/>
    </row>
    <row r="1465" spans="38:38">
      <c r="AL1465" s="124"/>
    </row>
    <row r="1466" spans="38:38">
      <c r="AL1466" s="124"/>
    </row>
    <row r="1467" spans="38:38">
      <c r="AL1467" s="124"/>
    </row>
    <row r="1468" spans="38:38">
      <c r="AL1468" s="124"/>
    </row>
    <row r="1469" spans="38:38">
      <c r="AL1469" s="124"/>
    </row>
    <row r="1470" spans="38:38">
      <c r="AL1470" s="124"/>
    </row>
    <row r="1471" spans="38:38">
      <c r="AL1471" s="124"/>
    </row>
    <row r="1472" spans="38:38">
      <c r="AL1472" s="124"/>
    </row>
    <row r="1473" spans="38:38">
      <c r="AL1473" s="124"/>
    </row>
    <row r="1474" spans="38:38">
      <c r="AL1474" s="124"/>
    </row>
    <row r="1475" spans="38:38">
      <c r="AL1475" s="124"/>
    </row>
    <row r="1476" spans="38:38">
      <c r="AL1476" s="124"/>
    </row>
    <row r="1477" spans="38:38">
      <c r="AL1477" s="124"/>
    </row>
    <row r="1478" spans="38:38">
      <c r="AL1478" s="124"/>
    </row>
    <row r="1479" spans="38:38">
      <c r="AL1479" s="124"/>
    </row>
    <row r="1480" spans="38:38">
      <c r="AL1480" s="124"/>
    </row>
    <row r="1481" spans="38:38">
      <c r="AL1481" s="124"/>
    </row>
    <row r="1482" spans="38:38">
      <c r="AL1482" s="124"/>
    </row>
    <row r="1483" spans="38:38">
      <c r="AL1483" s="124"/>
    </row>
    <row r="1484" spans="38:38">
      <c r="AL1484" s="124"/>
    </row>
    <row r="1485" spans="38:38">
      <c r="AL1485" s="124"/>
    </row>
    <row r="1486" spans="38:38">
      <c r="AL1486" s="124"/>
    </row>
    <row r="1487" spans="38:38">
      <c r="AL1487" s="124"/>
    </row>
    <row r="1488" spans="38:38">
      <c r="AL1488" s="124"/>
    </row>
    <row r="1489" spans="38:38">
      <c r="AL1489" s="124"/>
    </row>
    <row r="1490" spans="38:38">
      <c r="AL1490" s="124"/>
    </row>
    <row r="1491" spans="38:38">
      <c r="AL1491" s="124"/>
    </row>
    <row r="1492" spans="38:38">
      <c r="AL1492" s="124"/>
    </row>
  </sheetData>
  <autoFilter ref="A324:AO429">
    <sortState ref="A325:AO429">
      <sortCondition ref="A324:A429"/>
    </sortState>
  </autoFilter>
  <conditionalFormatting sqref="T15:T16 K12:K16 AJ15:AK16 AF15:AF16">
    <cfRule type="cellIs" dxfId="130" priority="121" operator="equal">
      <formula>"DRB1"</formula>
    </cfRule>
    <cfRule type="cellIs" dxfId="129" priority="122" operator="equal">
      <formula>"DRB1"</formula>
    </cfRule>
    <cfRule type="cellIs" dxfId="128" priority="123" operator="equal">
      <formula>"DQB1"</formula>
    </cfRule>
    <cfRule type="cellIs" dxfId="127" priority="124" operator="equal">
      <formula>"DPB1"</formula>
    </cfRule>
    <cfRule type="cellIs" dxfId="126" priority="125" operator="equal">
      <formula>"C"</formula>
    </cfRule>
    <cfRule type="cellIs" dxfId="125" priority="126" operator="equal">
      <formula>"B"</formula>
    </cfRule>
    <cfRule type="cellIs" dxfId="124" priority="127" operator="equal">
      <formula>"A"</formula>
    </cfRule>
  </conditionalFormatting>
  <conditionalFormatting sqref="AG15:AI16">
    <cfRule type="cellIs" dxfId="123" priority="114" operator="equal">
      <formula>"DRB1"</formula>
    </cfRule>
    <cfRule type="cellIs" dxfId="122" priority="115" operator="equal">
      <formula>"DRB1"</formula>
    </cfRule>
    <cfRule type="cellIs" dxfId="121" priority="116" operator="equal">
      <formula>"DQB1"</formula>
    </cfRule>
    <cfRule type="cellIs" dxfId="120" priority="117" operator="equal">
      <formula>"DPB1"</formula>
    </cfRule>
    <cfRule type="cellIs" dxfId="119" priority="118" operator="equal">
      <formula>"C"</formula>
    </cfRule>
    <cfRule type="cellIs" dxfId="118" priority="119" operator="equal">
      <formula>"B"</formula>
    </cfRule>
    <cfRule type="cellIs" dxfId="117" priority="120" operator="equal">
      <formula>"A"</formula>
    </cfRule>
  </conditionalFormatting>
  <conditionalFormatting sqref="AF12:AF16">
    <cfRule type="duplicateValues" dxfId="116" priority="113"/>
  </conditionalFormatting>
  <conditionalFormatting sqref="AH12:AI16">
    <cfRule type="duplicateValues" dxfId="115" priority="112"/>
  </conditionalFormatting>
  <conditionalFormatting sqref="T17:T55">
    <cfRule type="cellIs" dxfId="114" priority="111" operator="lessThan">
      <formula>47</formula>
    </cfRule>
  </conditionalFormatting>
  <conditionalFormatting sqref="AF17:AF55">
    <cfRule type="cellIs" dxfId="113" priority="110" operator="lessThan">
      <formula>150</formula>
    </cfRule>
  </conditionalFormatting>
  <conditionalFormatting sqref="AG17:AG55">
    <cfRule type="cellIs" dxfId="112" priority="109" operator="lessThan">
      <formula>60</formula>
    </cfRule>
  </conditionalFormatting>
  <conditionalFormatting sqref="AH17:AI55">
    <cfRule type="cellIs" dxfId="111" priority="108" operator="lessThan">
      <formula>80</formula>
    </cfRule>
  </conditionalFormatting>
  <conditionalFormatting sqref="AL15:AL16">
    <cfRule type="cellIs" dxfId="110" priority="101" operator="equal">
      <formula>"DRB1"</formula>
    </cfRule>
    <cfRule type="cellIs" dxfId="109" priority="102" operator="equal">
      <formula>"DRB1"</formula>
    </cfRule>
    <cfRule type="cellIs" dxfId="108" priority="103" operator="equal">
      <formula>"DQB1"</formula>
    </cfRule>
    <cfRule type="cellIs" dxfId="107" priority="104" operator="equal">
      <formula>"DPB1"</formula>
    </cfRule>
    <cfRule type="cellIs" dxfId="106" priority="105" operator="equal">
      <formula>"C"</formula>
    </cfRule>
    <cfRule type="cellIs" dxfId="105" priority="106" operator="equal">
      <formula>"B"</formula>
    </cfRule>
    <cfRule type="cellIs" dxfId="104" priority="107" operator="equal">
      <formula>"A"</formula>
    </cfRule>
  </conditionalFormatting>
  <conditionalFormatting sqref="C380:J380 AJ380 L380:S380 U380:AG380 B1:B406 B409 B416:B1048576">
    <cfRule type="cellIs" dxfId="103" priority="96" operator="between">
      <formula>$H$325</formula>
      <formula>$J$325</formula>
    </cfRule>
    <cfRule type="cellIs" dxfId="102" priority="97" operator="between">
      <formula>$I$325</formula>
      <formula>$G$325</formula>
    </cfRule>
    <cfRule type="cellIs" dxfId="101" priority="98" operator="between">
      <formula>$F$325</formula>
      <formula>$H$325</formula>
    </cfRule>
    <cfRule type="cellIs" dxfId="100" priority="99" operator="between">
      <formula>$G$325</formula>
      <formula>$E$325</formula>
    </cfRule>
    <cfRule type="cellIs" dxfId="99" priority="100" operator="between">
      <formula>$E$325</formula>
      <formula>$F$325</formula>
    </cfRule>
  </conditionalFormatting>
  <conditionalFormatting sqref="K1:K379 K398:K406 K409 K416:K1048576">
    <cfRule type="cellIs" dxfId="98" priority="91" operator="between">
      <formula>$Q$325</formula>
      <formula>$S$325</formula>
    </cfRule>
    <cfRule type="cellIs" dxfId="97" priority="92" operator="between">
      <formula>$P$325</formula>
      <formula>$R$325</formula>
    </cfRule>
    <cfRule type="cellIs" dxfId="96" priority="93" operator="between">
      <formula>$O$325</formula>
      <formula>$Q$325</formula>
    </cfRule>
    <cfRule type="cellIs" dxfId="95" priority="94" operator="between">
      <formula>$N$325</formula>
      <formula>$P$325</formula>
    </cfRule>
    <cfRule type="cellIs" dxfId="94" priority="95" operator="between">
      <formula>$N$325</formula>
      <formula>$O$325</formula>
    </cfRule>
  </conditionalFormatting>
  <conditionalFormatting sqref="T1:T379 T398:T406 T409 T416:T1048576">
    <cfRule type="cellIs" dxfId="93" priority="86" operator="between">
      <formula>$Z$325</formula>
      <formula>$AB$325</formula>
    </cfRule>
    <cfRule type="cellIs" dxfId="92" priority="87" operator="between">
      <formula>$Y$325</formula>
      <formula>$AA$325</formula>
    </cfRule>
    <cfRule type="cellIs" dxfId="91" priority="88" operator="between">
      <formula>$X$325</formula>
      <formula>$Z$325</formula>
    </cfRule>
    <cfRule type="cellIs" dxfId="90" priority="89" operator="between">
      <formula>$W$325</formula>
      <formula>$Y$325</formula>
    </cfRule>
    <cfRule type="cellIs" dxfId="89" priority="90" operator="between">
      <formula>$W$325</formula>
      <formula>$X$325</formula>
    </cfRule>
  </conditionalFormatting>
  <conditionalFormatting sqref="K380:K397">
    <cfRule type="cellIs" dxfId="88" priority="81" operator="between">
      <formula>$Q$325</formula>
      <formula>$S$325</formula>
    </cfRule>
    <cfRule type="cellIs" dxfId="87" priority="82" operator="between">
      <formula>$P$325</formula>
      <formula>$R$325</formula>
    </cfRule>
    <cfRule type="cellIs" dxfId="86" priority="83" operator="between">
      <formula>$O$325</formula>
      <formula>$Q$325</formula>
    </cfRule>
    <cfRule type="cellIs" dxfId="85" priority="84" operator="between">
      <formula>$N$325</formula>
      <formula>$P$325</formula>
    </cfRule>
    <cfRule type="cellIs" dxfId="84" priority="85" operator="between">
      <formula>$N$325</formula>
      <formula>$O$325</formula>
    </cfRule>
  </conditionalFormatting>
  <conditionalFormatting sqref="T380:T397">
    <cfRule type="cellIs" dxfId="83" priority="76" operator="between">
      <formula>$Z$325</formula>
      <formula>$AB$325</formula>
    </cfRule>
    <cfRule type="cellIs" dxfId="82" priority="77" operator="between">
      <formula>$Y$325</formula>
      <formula>$AA$325</formula>
    </cfRule>
    <cfRule type="cellIs" dxfId="81" priority="78" operator="between">
      <formula>$X$325</formula>
      <formula>$Z$325</formula>
    </cfRule>
    <cfRule type="cellIs" dxfId="80" priority="79" operator="between">
      <formula>$W$325</formula>
      <formula>$Y$325</formula>
    </cfRule>
    <cfRule type="cellIs" dxfId="79" priority="80" operator="between">
      <formula>$W$325</formula>
      <formula>$X$325</formula>
    </cfRule>
  </conditionalFormatting>
  <conditionalFormatting sqref="B355:J365 B354 B325:J353 U325:AE353 L355:S365 U355:AE358 L325:S353 U364:AE365 U359:AB363 AE359:AE363 AC359:AD362">
    <cfRule type="cellIs" dxfId="78" priority="128" operator="lessThan">
      <formula>$B$437</formula>
    </cfRule>
  </conditionalFormatting>
  <conditionalFormatting sqref="K325:K365">
    <cfRule type="cellIs" dxfId="77" priority="129" operator="lessThan">
      <formula>$K$437</formula>
    </cfRule>
  </conditionalFormatting>
  <conditionalFormatting sqref="T325:T365">
    <cfRule type="cellIs" dxfId="76" priority="130" operator="lessThan">
      <formula>$T$437</formula>
    </cfRule>
  </conditionalFormatting>
  <conditionalFormatting sqref="B407">
    <cfRule type="cellIs" dxfId="75" priority="71" operator="between">
      <formula>$H$325</formula>
      <formula>$J$325</formula>
    </cfRule>
    <cfRule type="cellIs" dxfId="74" priority="72" operator="between">
      <formula>$I$325</formula>
      <formula>$G$325</formula>
    </cfRule>
    <cfRule type="cellIs" dxfId="73" priority="73" operator="between">
      <formula>$F$325</formula>
      <formula>$H$325</formula>
    </cfRule>
    <cfRule type="cellIs" dxfId="72" priority="74" operator="between">
      <formula>$G$325</formula>
      <formula>$E$325</formula>
    </cfRule>
    <cfRule type="cellIs" dxfId="71" priority="75" operator="between">
      <formula>$E$325</formula>
      <formula>$F$325</formula>
    </cfRule>
  </conditionalFormatting>
  <conditionalFormatting sqref="K407">
    <cfRule type="cellIs" dxfId="70" priority="66" operator="between">
      <formula>$Q$325</formula>
      <formula>$S$325</formula>
    </cfRule>
    <cfRule type="cellIs" dxfId="69" priority="67" operator="between">
      <formula>$P$325</formula>
      <formula>$R$325</formula>
    </cfRule>
    <cfRule type="cellIs" dxfId="68" priority="68" operator="between">
      <formula>$O$325</formula>
      <formula>$Q$325</formula>
    </cfRule>
    <cfRule type="cellIs" dxfId="67" priority="69" operator="between">
      <formula>$N$325</formula>
      <formula>$P$325</formula>
    </cfRule>
    <cfRule type="cellIs" dxfId="66" priority="70" operator="between">
      <formula>$N$325</formula>
      <formula>$O$325</formula>
    </cfRule>
  </conditionalFormatting>
  <conditionalFormatting sqref="T407">
    <cfRule type="cellIs" dxfId="65" priority="61" operator="between">
      <formula>$Z$325</formula>
      <formula>$AB$325</formula>
    </cfRule>
    <cfRule type="cellIs" dxfId="64" priority="62" operator="between">
      <formula>$Y$325</formula>
      <formula>$AA$325</formula>
    </cfRule>
    <cfRule type="cellIs" dxfId="63" priority="63" operator="between">
      <formula>$X$325</formula>
      <formula>$Z$325</formula>
    </cfRule>
    <cfRule type="cellIs" dxfId="62" priority="64" operator="between">
      <formula>$W$325</formula>
      <formula>$Y$325</formula>
    </cfRule>
    <cfRule type="cellIs" dxfId="61" priority="65" operator="between">
      <formula>$W$325</formula>
      <formula>$X$325</formula>
    </cfRule>
  </conditionalFormatting>
  <conditionalFormatting sqref="B408">
    <cfRule type="cellIs" dxfId="60" priority="56" operator="between">
      <formula>$H$325</formula>
      <formula>$J$325</formula>
    </cfRule>
    <cfRule type="cellIs" dxfId="59" priority="57" operator="between">
      <formula>$I$325</formula>
      <formula>$G$325</formula>
    </cfRule>
    <cfRule type="cellIs" dxfId="58" priority="58" operator="between">
      <formula>$F$325</formula>
      <formula>$H$325</formula>
    </cfRule>
    <cfRule type="cellIs" dxfId="57" priority="59" operator="between">
      <formula>$G$325</formula>
      <formula>$E$325</formula>
    </cfRule>
    <cfRule type="cellIs" dxfId="56" priority="60" operator="between">
      <formula>$E$325</formula>
      <formula>$F$325</formula>
    </cfRule>
  </conditionalFormatting>
  <conditionalFormatting sqref="K408">
    <cfRule type="cellIs" dxfId="55" priority="51" operator="between">
      <formula>$Q$325</formula>
      <formula>$S$325</formula>
    </cfRule>
    <cfRule type="cellIs" dxfId="54" priority="52" operator="between">
      <formula>$P$325</formula>
      <formula>$R$325</formula>
    </cfRule>
    <cfRule type="cellIs" dxfId="53" priority="53" operator="between">
      <formula>$O$325</formula>
      <formula>$Q$325</formula>
    </cfRule>
    <cfRule type="cellIs" dxfId="52" priority="54" operator="between">
      <formula>$N$325</formula>
      <formula>$P$325</formula>
    </cfRule>
    <cfRule type="cellIs" dxfId="51" priority="55" operator="between">
      <formula>$N$325</formula>
      <formula>$O$325</formula>
    </cfRule>
  </conditionalFormatting>
  <conditionalFormatting sqref="T408">
    <cfRule type="cellIs" dxfId="50" priority="46" operator="between">
      <formula>$Z$325</formula>
      <formula>$AB$325</formula>
    </cfRule>
    <cfRule type="cellIs" dxfId="49" priority="47" operator="between">
      <formula>$Y$325</formula>
      <formula>$AA$325</formula>
    </cfRule>
    <cfRule type="cellIs" dxfId="48" priority="48" operator="between">
      <formula>$X$325</formula>
      <formula>$Z$325</formula>
    </cfRule>
    <cfRule type="cellIs" dxfId="47" priority="49" operator="between">
      <formula>$W$325</formula>
      <formula>$Y$325</formula>
    </cfRule>
    <cfRule type="cellIs" dxfId="46" priority="50" operator="between">
      <formula>$W$325</formula>
      <formula>$X$325</formula>
    </cfRule>
  </conditionalFormatting>
  <conditionalFormatting sqref="B411:B414">
    <cfRule type="cellIs" dxfId="45" priority="41" operator="between">
      <formula>$H$325</formula>
      <formula>$J$325</formula>
    </cfRule>
    <cfRule type="cellIs" dxfId="44" priority="42" operator="between">
      <formula>$I$325</formula>
      <formula>$G$325</formula>
    </cfRule>
    <cfRule type="cellIs" dxfId="43" priority="43" operator="between">
      <formula>$F$325</formula>
      <formula>$H$325</formula>
    </cfRule>
    <cfRule type="cellIs" dxfId="42" priority="44" operator="between">
      <formula>$G$325</formula>
      <formula>$E$325</formula>
    </cfRule>
    <cfRule type="cellIs" dxfId="41" priority="45" operator="between">
      <formula>$E$325</formula>
      <formula>$F$325</formula>
    </cfRule>
  </conditionalFormatting>
  <conditionalFormatting sqref="K411:K414">
    <cfRule type="cellIs" dxfId="40" priority="36" operator="between">
      <formula>$Q$325</formula>
      <formula>$S$325</formula>
    </cfRule>
    <cfRule type="cellIs" dxfId="39" priority="37" operator="between">
      <formula>$P$325</formula>
      <formula>$R$325</formula>
    </cfRule>
    <cfRule type="cellIs" dxfId="38" priority="38" operator="between">
      <formula>$O$325</formula>
      <formula>$Q$325</formula>
    </cfRule>
    <cfRule type="cellIs" dxfId="37" priority="39" operator="between">
      <formula>$N$325</formula>
      <formula>$P$325</formula>
    </cfRule>
    <cfRule type="cellIs" dxfId="36" priority="40" operator="between">
      <formula>$N$325</formula>
      <formula>$O$325</formula>
    </cfRule>
  </conditionalFormatting>
  <conditionalFormatting sqref="T411:T414">
    <cfRule type="cellIs" dxfId="35" priority="31" operator="between">
      <formula>$Z$325</formula>
      <formula>$AB$325</formula>
    </cfRule>
    <cfRule type="cellIs" dxfId="34" priority="32" operator="between">
      <formula>$Y$325</formula>
      <formula>$AA$325</formula>
    </cfRule>
    <cfRule type="cellIs" dxfId="33" priority="33" operator="between">
      <formula>$X$325</formula>
      <formula>$Z$325</formula>
    </cfRule>
    <cfRule type="cellIs" dxfId="32" priority="34" operator="between">
      <formula>$W$325</formula>
      <formula>$Y$325</formula>
    </cfRule>
    <cfRule type="cellIs" dxfId="31" priority="35" operator="between">
      <formula>$W$325</formula>
      <formula>$X$325</formula>
    </cfRule>
  </conditionalFormatting>
  <conditionalFormatting sqref="B410">
    <cfRule type="cellIs" dxfId="30" priority="26" operator="between">
      <formula>$H$325</formula>
      <formula>$J$325</formula>
    </cfRule>
    <cfRule type="cellIs" dxfId="29" priority="27" operator="between">
      <formula>$I$325</formula>
      <formula>$G$325</formula>
    </cfRule>
    <cfRule type="cellIs" dxfId="28" priority="28" operator="between">
      <formula>$F$325</formula>
      <formula>$H$325</formula>
    </cfRule>
    <cfRule type="cellIs" dxfId="27" priority="29" operator="between">
      <formula>$G$325</formula>
      <formula>$E$325</formula>
    </cfRule>
    <cfRule type="cellIs" dxfId="26" priority="30" operator="between">
      <formula>$E$325</formula>
      <formula>$F$325</formula>
    </cfRule>
  </conditionalFormatting>
  <conditionalFormatting sqref="K410">
    <cfRule type="cellIs" dxfId="25" priority="21" operator="between">
      <formula>$Q$325</formula>
      <formula>$S$325</formula>
    </cfRule>
    <cfRule type="cellIs" dxfId="24" priority="22" operator="between">
      <formula>$P$325</formula>
      <formula>$R$325</formula>
    </cfRule>
    <cfRule type="cellIs" dxfId="23" priority="23" operator="between">
      <formula>$O$325</formula>
      <formula>$Q$325</formula>
    </cfRule>
    <cfRule type="cellIs" dxfId="22" priority="24" operator="between">
      <formula>$N$325</formula>
      <formula>$P$325</formula>
    </cfRule>
    <cfRule type="cellIs" dxfId="21" priority="25" operator="between">
      <formula>$N$325</formula>
      <formula>$O$325</formula>
    </cfRule>
  </conditionalFormatting>
  <conditionalFormatting sqref="T410">
    <cfRule type="cellIs" dxfId="20" priority="16" operator="between">
      <formula>$Z$325</formula>
      <formula>$AB$325</formula>
    </cfRule>
    <cfRule type="cellIs" dxfId="19" priority="17" operator="between">
      <formula>$Y$325</formula>
      <formula>$AA$325</formula>
    </cfRule>
    <cfRule type="cellIs" dxfId="18" priority="18" operator="between">
      <formula>$X$325</formula>
      <formula>$Z$325</formula>
    </cfRule>
    <cfRule type="cellIs" dxfId="17" priority="19" operator="between">
      <formula>$W$325</formula>
      <formula>$Y$325</formula>
    </cfRule>
    <cfRule type="cellIs" dxfId="16" priority="20" operator="between">
      <formula>$W$325</formula>
      <formula>$X$325</formula>
    </cfRule>
  </conditionalFormatting>
  <conditionalFormatting sqref="T415">
    <cfRule type="cellIs" dxfId="15" priority="1" operator="between">
      <formula>$Z$325</formula>
      <formula>$AB$325</formula>
    </cfRule>
    <cfRule type="cellIs" dxfId="14" priority="2" operator="between">
      <formula>$Y$325</formula>
      <formula>$AA$325</formula>
    </cfRule>
    <cfRule type="cellIs" dxfId="13" priority="3" operator="between">
      <formula>$X$325</formula>
      <formula>$Z$325</formula>
    </cfRule>
    <cfRule type="cellIs" dxfId="12" priority="4" operator="between">
      <formula>$W$325</formula>
      <formula>$Y$325</formula>
    </cfRule>
    <cfRule type="cellIs" dxfId="11" priority="5" operator="between">
      <formula>$W$325</formula>
      <formula>$X$325</formula>
    </cfRule>
  </conditionalFormatting>
  <conditionalFormatting sqref="B415">
    <cfRule type="cellIs" dxfId="10" priority="11" operator="between">
      <formula>$H$325</formula>
      <formula>$J$325</formula>
    </cfRule>
    <cfRule type="cellIs" dxfId="9" priority="12" operator="between">
      <formula>$I$325</formula>
      <formula>$G$325</formula>
    </cfRule>
    <cfRule type="cellIs" dxfId="8" priority="13" operator="between">
      <formula>$F$325</formula>
      <formula>$H$325</formula>
    </cfRule>
    <cfRule type="cellIs" dxfId="7" priority="14" operator="between">
      <formula>$G$325</formula>
      <formula>$E$325</formula>
    </cfRule>
    <cfRule type="cellIs" dxfId="6" priority="15" operator="between">
      <formula>$E$325</formula>
      <formula>$F$325</formula>
    </cfRule>
  </conditionalFormatting>
  <conditionalFormatting sqref="K415">
    <cfRule type="cellIs" dxfId="5" priority="6" operator="between">
      <formula>$Q$325</formula>
      <formula>$S$325</formula>
    </cfRule>
    <cfRule type="cellIs" dxfId="4" priority="7" operator="between">
      <formula>$P$325</formula>
      <formula>$R$325</formula>
    </cfRule>
    <cfRule type="cellIs" dxfId="3" priority="8" operator="between">
      <formula>$O$325</formula>
      <formula>$Q$325</formula>
    </cfRule>
    <cfRule type="cellIs" dxfId="2" priority="9" operator="between">
      <formula>$N$325</formula>
      <formula>$P$325</formula>
    </cfRule>
    <cfRule type="cellIs" dxfId="1" priority="10" operator="between">
      <formula>$N$325</formula>
      <formula>$O$325</formula>
    </cfRule>
  </conditionalFormatting>
  <dataValidations count="3">
    <dataValidation type="list" allowBlank="1" showInputMessage="1" showErrorMessage="1" sqref="AF357:AF379 AF381:AF1048576">
      <formula1>$AN$3:$AN$12</formula1>
    </dataValidation>
    <dataValidation type="list" allowBlank="1" showInputMessage="1" showErrorMessage="1" sqref="AF325:AF356">
      <formula1>$AN$3:$AN$11</formula1>
    </dataValidation>
    <dataValidation type="list" allowBlank="1" showInputMessage="1" showErrorMessage="1" sqref="AH325:AH404">
      <formula1>$AO$3:$AO$4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23"/>
  <sheetViews>
    <sheetView workbookViewId="0">
      <selection activeCell="C23" sqref="C23"/>
    </sheetView>
  </sheetViews>
  <sheetFormatPr baseColWidth="10" defaultRowHeight="12.75"/>
  <cols>
    <col min="3" max="3" width="11.42578125" style="412"/>
  </cols>
  <sheetData>
    <row r="2" spans="2:3">
      <c r="B2" s="415" t="s">
        <v>2387</v>
      </c>
    </row>
    <row r="3" spans="2:3">
      <c r="B3" s="414" t="s">
        <v>69</v>
      </c>
      <c r="C3" s="41">
        <v>1256.111012658228</v>
      </c>
    </row>
    <row r="4" spans="2:3">
      <c r="B4" s="414" t="s">
        <v>2388</v>
      </c>
      <c r="C4" s="41">
        <v>1282</v>
      </c>
    </row>
    <row r="5" spans="2:3">
      <c r="B5" s="414" t="s">
        <v>2195</v>
      </c>
      <c r="C5" s="41">
        <v>259.71041190681439</v>
      </c>
    </row>
    <row r="6" spans="2:3">
      <c r="B6" s="414" t="s">
        <v>2385</v>
      </c>
      <c r="C6" s="413">
        <v>224</v>
      </c>
    </row>
    <row r="7" spans="2:3">
      <c r="B7" s="414" t="s">
        <v>2386</v>
      </c>
      <c r="C7" s="41">
        <v>1762</v>
      </c>
    </row>
    <row r="8" spans="2:3">
      <c r="C8"/>
    </row>
    <row r="9" spans="2:3">
      <c r="C9"/>
    </row>
    <row r="10" spans="2:3">
      <c r="C10"/>
    </row>
    <row r="11" spans="2:3">
      <c r="C11"/>
    </row>
    <row r="12" spans="2:3">
      <c r="C12"/>
    </row>
    <row r="22" spans="2:3">
      <c r="B22" t="s">
        <v>2389</v>
      </c>
      <c r="C22" s="412" t="s">
        <v>2390</v>
      </c>
    </row>
    <row r="23" spans="2:3">
      <c r="B23" t="s">
        <v>2391</v>
      </c>
      <c r="C23" s="412">
        <v>224</v>
      </c>
    </row>
  </sheetData>
  <conditionalFormatting sqref="C7 C3:C5">
    <cfRule type="cellIs" dxfId="0" priority="1" operator="lessThan">
      <formula>$B$421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Mode d'emploi</vt:lpstr>
      <vt:lpstr>T pos</vt:lpstr>
      <vt:lpstr>Analyse T pos</vt:lpstr>
      <vt:lpstr>Metrics</vt:lpstr>
      <vt:lpstr>Analyse Metrics</vt:lpstr>
      <vt:lpstr>Ambiguites</vt:lpstr>
      <vt:lpstr>Analyse</vt:lpstr>
      <vt:lpstr>Feuil1</vt:lpstr>
      <vt:lpstr>'T pos'!Zone_d_impression</vt:lpstr>
    </vt:vector>
  </TitlesOfParts>
  <Company>CHU de Bordeaux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GUIDICELLI  Gwendaline</dc:creator>
  <cp:lastModifiedBy>PETRUS Louis</cp:lastModifiedBy>
  <cp:lastPrinted>2021-10-08T12:40:41Z</cp:lastPrinted>
  <dcterms:created xsi:type="dcterms:W3CDTF">2017-03-09T16:24:44Z</dcterms:created>
  <dcterms:modified xsi:type="dcterms:W3CDTF">2025-02-06T13:38:51Z</dcterms:modified>
</cp:coreProperties>
</file>